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PC\OneDrive - Alcaldia Mayor De Bogotá\OFICINA ASESORA DE PLANEACION\Informes\1. PLAN DE ACCIÓN INSTITUCIONAL UNCS\2022\Seguimiento junio de 2022\Versiones finales\"/>
    </mc:Choice>
  </mc:AlternateContent>
  <xr:revisionPtr revIDLastSave="0" documentId="13_ncr:1_{8B7CF7BB-1AB4-46B0-923E-9313333A1DBA}" xr6:coauthVersionLast="47" xr6:coauthVersionMax="47" xr10:uidLastSave="{00000000-0000-0000-0000-000000000000}"/>
  <bookViews>
    <workbookView xWindow="-120" yWindow="-120" windowWidth="20730" windowHeight="11160" tabRatio="868" xr2:uid="{00000000-000D-0000-FFFF-FFFF00000000}"/>
  </bookViews>
  <sheets>
    <sheet name="Indice" sheetId="7" r:id="rId1"/>
    <sheet name="1.1. PI metas sectoriales" sheetId="9" r:id="rId2"/>
    <sheet name="1.2.PI. Objetivos y metas" sheetId="4" r:id="rId3"/>
    <sheet name="1.3.PI. Indicadores MGA" sheetId="10" r:id="rId4"/>
    <sheet name="1.4.PI. Presupuesto" sheetId="8" r:id="rId5"/>
    <sheet name="Indicadores de gestion" sheetId="14" r:id="rId6"/>
    <sheet name="Plan integrado" sheetId="12" r:id="rId7"/>
    <sheet name="Riesgos" sheetId="1" r:id="rId8"/>
    <sheet name="Control de cambios" sheetId="11" r:id="rId9"/>
  </sheets>
  <externalReferences>
    <externalReference r:id="rId10"/>
    <externalReference r:id="rId11"/>
  </externalReferences>
  <definedNames>
    <definedName name="_xlnm._FilterDatabase" localSheetId="1" hidden="1">'1.1. PI metas sectoriales'!$A$5:$R$28</definedName>
    <definedName name="_xlnm._FilterDatabase" localSheetId="2" hidden="1">'1.2.PI. Objetivos y metas'!$A$6:$AD$112</definedName>
    <definedName name="_xlnm._FilterDatabase" localSheetId="3" hidden="1">'1.3.PI. Indicadores MGA'!$B$5:$M$32</definedName>
    <definedName name="_xlnm._FilterDatabase" localSheetId="5" hidden="1">'Indicadores de gestion'!$A$8:$CD$67</definedName>
    <definedName name="_xlnm._FilterDatabase" localSheetId="6" hidden="1">'Plan integrado'!$B$7:$Z$231</definedName>
    <definedName name="bd">[1]BD!$A$6:$OG$106</definedName>
    <definedName name="bdfila">[1]BD!$A$6:$XA$6</definedName>
    <definedName name="consolidado">'[2]Rep Consolidado'!$A$5:$EC$66</definedName>
    <definedName name="consolidadofila">'[2]Rep Consolidado'!$A$5:$EC$5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2" i="10" l="1"/>
  <c r="M9" i="9" l="1"/>
  <c r="AD8" i="4"/>
  <c r="AD9" i="4"/>
  <c r="AD10" i="4"/>
  <c r="AD11" i="4"/>
  <c r="AD12"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93" i="4"/>
  <c r="AD94" i="4"/>
  <c r="AD95" i="4"/>
  <c r="AD96" i="4"/>
  <c r="AD97" i="4"/>
  <c r="AD98" i="4"/>
  <c r="AD99" i="4"/>
  <c r="AD100" i="4"/>
  <c r="AD101" i="4"/>
  <c r="AD102" i="4"/>
  <c r="AD103" i="4"/>
  <c r="AD104" i="4"/>
  <c r="AD105" i="4"/>
  <c r="AD106" i="4"/>
  <c r="AD107" i="4"/>
  <c r="AD108" i="4"/>
  <c r="AD109" i="4"/>
  <c r="AD110" i="4"/>
  <c r="AD111" i="4"/>
  <c r="AD112" i="4"/>
  <c r="AD7" i="4"/>
  <c r="M8" i="10" l="1"/>
  <c r="M6" i="10"/>
  <c r="N9" i="9" l="1"/>
  <c r="R227" i="12"/>
  <c r="Q227" i="12"/>
  <c r="P227" i="12"/>
  <c r="O227" i="12"/>
  <c r="N227" i="12"/>
  <c r="M227" i="12"/>
  <c r="L227" i="12"/>
  <c r="J227" i="12"/>
  <c r="G227" i="12"/>
  <c r="S226" i="12"/>
  <c r="AG225" i="12"/>
  <c r="AF225" i="12"/>
  <c r="AE225" i="12"/>
  <c r="AC225" i="12"/>
  <c r="AB225" i="12"/>
  <c r="AA225" i="12"/>
  <c r="Z225" i="12"/>
  <c r="Y225" i="12"/>
  <c r="X225" i="12"/>
  <c r="W225" i="12"/>
  <c r="V225" i="12"/>
  <c r="S225" i="12"/>
  <c r="S227" i="12" s="1"/>
  <c r="R220" i="12"/>
  <c r="Q220" i="12"/>
  <c r="P220" i="12"/>
  <c r="O220" i="12"/>
  <c r="N220" i="12"/>
  <c r="M220" i="12"/>
  <c r="L220" i="12"/>
  <c r="H220" i="12"/>
  <c r="S219" i="12"/>
  <c r="AF218" i="12"/>
  <c r="AG218" i="12" s="1"/>
  <c r="AE218" i="12"/>
  <c r="AC218" i="12"/>
  <c r="AB218" i="12"/>
  <c r="AD218" i="12" s="1"/>
  <c r="X218" i="12"/>
  <c r="W218" i="12"/>
  <c r="V218" i="12"/>
  <c r="S218" i="12"/>
  <c r="S220" i="12" s="1"/>
  <c r="R213" i="12"/>
  <c r="Q213" i="12"/>
  <c r="P213" i="12"/>
  <c r="O213" i="12"/>
  <c r="N213" i="12"/>
  <c r="M213" i="12"/>
  <c r="L213" i="12"/>
  <c r="K213" i="12"/>
  <c r="I213" i="12"/>
  <c r="G213" i="12"/>
  <c r="S212" i="12"/>
  <c r="S213" i="12" s="1"/>
  <c r="AF211" i="12"/>
  <c r="AG211" i="12" s="1"/>
  <c r="AE211" i="12"/>
  <c r="AC211" i="12"/>
  <c r="AB211" i="12"/>
  <c r="AD211" i="12" s="1"/>
  <c r="AA211" i="12"/>
  <c r="Z211" i="12"/>
  <c r="Y211" i="12"/>
  <c r="X211" i="12"/>
  <c r="W211" i="12"/>
  <c r="V211" i="12"/>
  <c r="S211" i="12"/>
  <c r="R206" i="12"/>
  <c r="Q206" i="12"/>
  <c r="P206" i="12"/>
  <c r="O206" i="12"/>
  <c r="N206" i="12"/>
  <c r="M206" i="12"/>
  <c r="L206" i="12"/>
  <c r="K206" i="12"/>
  <c r="J206" i="12"/>
  <c r="I206" i="12"/>
  <c r="H206" i="12"/>
  <c r="G206" i="12"/>
  <c r="S205" i="12"/>
  <c r="S206" i="12" s="1"/>
  <c r="AF204" i="12"/>
  <c r="AE204" i="12"/>
  <c r="AG204" i="12" s="1"/>
  <c r="AC204" i="12"/>
  <c r="AB204" i="12"/>
  <c r="AA204" i="12"/>
  <c r="Z204" i="12"/>
  <c r="Y204" i="12"/>
  <c r="X204" i="12"/>
  <c r="W204" i="12"/>
  <c r="V204" i="12"/>
  <c r="S204" i="12"/>
  <c r="R199" i="12"/>
  <c r="Q199" i="12"/>
  <c r="P199" i="12"/>
  <c r="O199" i="12"/>
  <c r="N199" i="12"/>
  <c r="M199" i="12"/>
  <c r="L199" i="12"/>
  <c r="S198" i="12"/>
  <c r="AG197" i="12"/>
  <c r="AF197" i="12"/>
  <c r="AE197" i="12"/>
  <c r="AC197" i="12"/>
  <c r="AB197" i="12"/>
  <c r="AA197" i="12"/>
  <c r="Z197" i="12"/>
  <c r="Y197" i="12"/>
  <c r="S197" i="12"/>
  <c r="R192" i="12"/>
  <c r="Q192" i="12"/>
  <c r="P192" i="12"/>
  <c r="O192" i="12"/>
  <c r="N192" i="12"/>
  <c r="M192" i="12"/>
  <c r="L192" i="12"/>
  <c r="I192" i="12"/>
  <c r="S191" i="12"/>
  <c r="AF190" i="12"/>
  <c r="AG190" i="12" s="1"/>
  <c r="AE190" i="12"/>
  <c r="AC190" i="12"/>
  <c r="AB190" i="12"/>
  <c r="AA190" i="12"/>
  <c r="Z190" i="12"/>
  <c r="Y190" i="12"/>
  <c r="X190" i="12"/>
  <c r="W190" i="12"/>
  <c r="V190" i="12"/>
  <c r="S190" i="12"/>
  <c r="S192" i="12" s="1"/>
  <c r="R185" i="12"/>
  <c r="Q185" i="12"/>
  <c r="P185" i="12"/>
  <c r="O185" i="12"/>
  <c r="N185" i="12"/>
  <c r="M185" i="12"/>
  <c r="L185" i="12"/>
  <c r="S184" i="12"/>
  <c r="AF183" i="12"/>
  <c r="AE183" i="12"/>
  <c r="AG183" i="12" s="1"/>
  <c r="AC183" i="12"/>
  <c r="AD183" i="12" s="1"/>
  <c r="AB183" i="12"/>
  <c r="AA183" i="12"/>
  <c r="Z183" i="12"/>
  <c r="Y183" i="12"/>
  <c r="S183" i="12"/>
  <c r="R178" i="12"/>
  <c r="Q178" i="12"/>
  <c r="P178" i="12"/>
  <c r="O178" i="12"/>
  <c r="N178" i="12"/>
  <c r="M178" i="12"/>
  <c r="L178" i="12"/>
  <c r="I178" i="12"/>
  <c r="S177" i="12"/>
  <c r="S178" i="12" s="1"/>
  <c r="AF176" i="12"/>
  <c r="AE176" i="12"/>
  <c r="AC176" i="12"/>
  <c r="AB176" i="12"/>
  <c r="AA176" i="12"/>
  <c r="Z176" i="12"/>
  <c r="Y176" i="12"/>
  <c r="X176" i="12"/>
  <c r="W176" i="12"/>
  <c r="V176" i="12"/>
  <c r="S176" i="12"/>
  <c r="R171" i="12"/>
  <c r="Q171" i="12"/>
  <c r="P171" i="12"/>
  <c r="O171" i="12"/>
  <c r="N171" i="12"/>
  <c r="M171" i="12"/>
  <c r="L171" i="12"/>
  <c r="I171" i="12"/>
  <c r="S170" i="12"/>
  <c r="AF169" i="12"/>
  <c r="AG169" i="12" s="1"/>
  <c r="AE169" i="12"/>
  <c r="AC169" i="12"/>
  <c r="AD169" i="12" s="1"/>
  <c r="AB169" i="12"/>
  <c r="AA169" i="12"/>
  <c r="Z169" i="12"/>
  <c r="Y169" i="12"/>
  <c r="X169" i="12"/>
  <c r="W169" i="12"/>
  <c r="V169" i="12"/>
  <c r="S169" i="12"/>
  <c r="R164" i="12"/>
  <c r="Q164" i="12"/>
  <c r="P164" i="12"/>
  <c r="O164" i="12"/>
  <c r="N164" i="12"/>
  <c r="M164" i="12"/>
  <c r="L164" i="12"/>
  <c r="I164" i="12"/>
  <c r="S163" i="12"/>
  <c r="AF162" i="12"/>
  <c r="AG162" i="12" s="1"/>
  <c r="AE162" i="12"/>
  <c r="AC162" i="12"/>
  <c r="AD162" i="12" s="1"/>
  <c r="AB162" i="12"/>
  <c r="AA162" i="12"/>
  <c r="Z162" i="12"/>
  <c r="Y162" i="12"/>
  <c r="X162" i="12"/>
  <c r="W162" i="12"/>
  <c r="V162" i="12"/>
  <c r="S162" i="12"/>
  <c r="S164" i="12" s="1"/>
  <c r="R157" i="12"/>
  <c r="Q157" i="12"/>
  <c r="P157" i="12"/>
  <c r="O157" i="12"/>
  <c r="N157" i="12"/>
  <c r="M157" i="12"/>
  <c r="L157" i="12"/>
  <c r="S156" i="12"/>
  <c r="AF155" i="12"/>
  <c r="AE155" i="12"/>
  <c r="AG155" i="12" s="1"/>
  <c r="AC155" i="12"/>
  <c r="AB155" i="12"/>
  <c r="AA155" i="12"/>
  <c r="Z155" i="12"/>
  <c r="Y155" i="12"/>
  <c r="S155" i="12"/>
  <c r="R150" i="12"/>
  <c r="Q150" i="12"/>
  <c r="P150" i="12"/>
  <c r="O150" i="12"/>
  <c r="N150" i="12"/>
  <c r="M150" i="12"/>
  <c r="L150" i="12"/>
  <c r="S149" i="12"/>
  <c r="S150" i="12" s="1"/>
  <c r="AF148" i="12"/>
  <c r="AG148" i="12" s="1"/>
  <c r="AE148" i="12"/>
  <c r="AC148" i="12"/>
  <c r="AD148" i="12" s="1"/>
  <c r="AB148" i="12"/>
  <c r="AA148" i="12"/>
  <c r="Z148" i="12"/>
  <c r="Y148" i="12"/>
  <c r="S148" i="12"/>
  <c r="R143" i="12"/>
  <c r="Q143" i="12"/>
  <c r="P143" i="12"/>
  <c r="O143" i="12"/>
  <c r="N143" i="12"/>
  <c r="M143" i="12"/>
  <c r="L143" i="12"/>
  <c r="I143" i="12"/>
  <c r="S142" i="12"/>
  <c r="AF141" i="12"/>
  <c r="AE141" i="12"/>
  <c r="AC141" i="12"/>
  <c r="AD141" i="12" s="1"/>
  <c r="AB141" i="12"/>
  <c r="AA141" i="12"/>
  <c r="Z141" i="12"/>
  <c r="Y141" i="12"/>
  <c r="X141" i="12"/>
  <c r="W141" i="12"/>
  <c r="V141" i="12"/>
  <c r="S141" i="12"/>
  <c r="R136" i="12"/>
  <c r="Q136" i="12"/>
  <c r="P136" i="12"/>
  <c r="O136" i="12"/>
  <c r="N136" i="12"/>
  <c r="M136" i="12"/>
  <c r="L136" i="12"/>
  <c r="S135" i="12"/>
  <c r="S136" i="12" s="1"/>
  <c r="AF134" i="12"/>
  <c r="AE134" i="12"/>
  <c r="AC134" i="12"/>
  <c r="AB134" i="12"/>
  <c r="AD134" i="12" s="1"/>
  <c r="Z134" i="12"/>
  <c r="Y134" i="12"/>
  <c r="S134" i="12"/>
  <c r="R129" i="12"/>
  <c r="Q129" i="12"/>
  <c r="P129" i="12"/>
  <c r="O129" i="12"/>
  <c r="N129" i="12"/>
  <c r="M129" i="12"/>
  <c r="L129" i="12"/>
  <c r="K129" i="12"/>
  <c r="J129" i="12"/>
  <c r="I129" i="12"/>
  <c r="S128" i="12"/>
  <c r="AF127" i="12"/>
  <c r="AG127" i="12" s="1"/>
  <c r="AE127" i="12"/>
  <c r="AC127" i="12"/>
  <c r="AD127" i="12" s="1"/>
  <c r="AB127" i="12"/>
  <c r="AA127" i="12"/>
  <c r="Z127" i="12"/>
  <c r="Y127" i="12"/>
  <c r="X127" i="12"/>
  <c r="W127" i="12"/>
  <c r="V127" i="12"/>
  <c r="S127" i="12"/>
  <c r="S129" i="12" s="1"/>
  <c r="R122" i="12"/>
  <c r="Q122" i="12"/>
  <c r="P122" i="12"/>
  <c r="O122" i="12"/>
  <c r="N122" i="12"/>
  <c r="M122" i="12"/>
  <c r="L122" i="12"/>
  <c r="K122" i="12"/>
  <c r="J122" i="12"/>
  <c r="I122" i="12"/>
  <c r="S121" i="12"/>
  <c r="AF120" i="12"/>
  <c r="AG120" i="12" s="1"/>
  <c r="AE120" i="12"/>
  <c r="AC120" i="12"/>
  <c r="AD120" i="12" s="1"/>
  <c r="AB120" i="12"/>
  <c r="AA120" i="12"/>
  <c r="Z120" i="12"/>
  <c r="Y120" i="12"/>
  <c r="X120" i="12"/>
  <c r="W120" i="12"/>
  <c r="V120" i="12"/>
  <c r="S120" i="12"/>
  <c r="R115" i="12"/>
  <c r="Q115" i="12"/>
  <c r="P115" i="12"/>
  <c r="O115" i="12"/>
  <c r="N115" i="12"/>
  <c r="M115" i="12"/>
  <c r="L115" i="12"/>
  <c r="S114" i="12"/>
  <c r="AF113" i="12"/>
  <c r="AG113" i="12" s="1"/>
  <c r="AE113" i="12"/>
  <c r="AC113" i="12"/>
  <c r="AB113" i="12"/>
  <c r="AD113" i="12" s="1"/>
  <c r="AA113" i="12"/>
  <c r="Z113" i="12"/>
  <c r="Y113" i="12"/>
  <c r="S113" i="12"/>
  <c r="R108" i="12"/>
  <c r="Q108" i="12"/>
  <c r="P108" i="12"/>
  <c r="O108" i="12"/>
  <c r="N108" i="12"/>
  <c r="M108" i="12"/>
  <c r="L108" i="12"/>
  <c r="J108" i="12"/>
  <c r="S107" i="12"/>
  <c r="S108" i="12" s="1"/>
  <c r="AF106" i="12"/>
  <c r="AE106" i="12"/>
  <c r="AC106" i="12"/>
  <c r="AB106" i="12"/>
  <c r="AD106" i="12" s="1"/>
  <c r="AA106" i="12"/>
  <c r="Z106" i="12"/>
  <c r="Y106" i="12"/>
  <c r="S106" i="12"/>
  <c r="R101" i="12"/>
  <c r="Q101" i="12"/>
  <c r="P101" i="12"/>
  <c r="O101" i="12"/>
  <c r="N101" i="12"/>
  <c r="M101" i="12"/>
  <c r="L101" i="12"/>
  <c r="J101" i="12"/>
  <c r="S100" i="12"/>
  <c r="AF99" i="12"/>
  <c r="AE99" i="12"/>
  <c r="AC99" i="12"/>
  <c r="AB99" i="12"/>
  <c r="AA99" i="12"/>
  <c r="Z99" i="12"/>
  <c r="Y99" i="12"/>
  <c r="S99" i="12"/>
  <c r="R94" i="12"/>
  <c r="Q94" i="12"/>
  <c r="P94" i="12"/>
  <c r="O94" i="12"/>
  <c r="N94" i="12"/>
  <c r="M94" i="12"/>
  <c r="L94" i="12"/>
  <c r="J94" i="12"/>
  <c r="G94" i="12"/>
  <c r="S93" i="12"/>
  <c r="AG92" i="12"/>
  <c r="AF92" i="12"/>
  <c r="AE92" i="12"/>
  <c r="AC92" i="12"/>
  <c r="AB92" i="12"/>
  <c r="AA92" i="12"/>
  <c r="Z92" i="12"/>
  <c r="Y92" i="12"/>
  <c r="X92" i="12"/>
  <c r="W92" i="12"/>
  <c r="V92" i="12"/>
  <c r="S92" i="12"/>
  <c r="R87" i="12"/>
  <c r="Q87" i="12"/>
  <c r="P87" i="12"/>
  <c r="O87" i="12"/>
  <c r="N87" i="12"/>
  <c r="M87" i="12"/>
  <c r="L87" i="12"/>
  <c r="J87" i="12"/>
  <c r="H87" i="12"/>
  <c r="S86" i="12"/>
  <c r="AF85" i="12"/>
  <c r="AG85" i="12" s="1"/>
  <c r="AE85" i="12"/>
  <c r="AC85" i="12"/>
  <c r="AD85" i="12" s="1"/>
  <c r="AB85" i="12"/>
  <c r="AA85" i="12"/>
  <c r="Z85" i="12"/>
  <c r="Y85" i="12"/>
  <c r="X85" i="12"/>
  <c r="W85" i="12"/>
  <c r="V85" i="12"/>
  <c r="S85" i="12"/>
  <c r="S80" i="12"/>
  <c r="R80" i="12"/>
  <c r="Q80" i="12"/>
  <c r="P80" i="12"/>
  <c r="O80" i="12"/>
  <c r="N80" i="12"/>
  <c r="M80" i="12"/>
  <c r="L80" i="12"/>
  <c r="J80" i="12"/>
  <c r="H80" i="12"/>
  <c r="AG78" i="12"/>
  <c r="AD78" i="12"/>
  <c r="AA78" i="12"/>
  <c r="X78" i="12"/>
  <c r="W78" i="12"/>
  <c r="V78" i="12"/>
  <c r="M73" i="12"/>
  <c r="S72" i="12"/>
  <c r="AF71" i="12"/>
  <c r="AC71" i="12"/>
  <c r="Z71" i="12"/>
  <c r="W71" i="12"/>
  <c r="R71" i="12"/>
  <c r="R73" i="12" s="1"/>
  <c r="Q71" i="12"/>
  <c r="Q73" i="12" s="1"/>
  <c r="P71" i="12"/>
  <c r="P73" i="12" s="1"/>
  <c r="O71" i="12"/>
  <c r="O73" i="12" s="1"/>
  <c r="N71" i="12"/>
  <c r="N73" i="12" s="1"/>
  <c r="M71" i="12"/>
  <c r="L71" i="12"/>
  <c r="L73" i="12" s="1"/>
  <c r="K71" i="12"/>
  <c r="K73" i="12" s="1"/>
  <c r="J71" i="12"/>
  <c r="Y71" i="12" s="1"/>
  <c r="I71" i="12"/>
  <c r="I73" i="12" s="1"/>
  <c r="H71" i="12"/>
  <c r="H73" i="12" s="1"/>
  <c r="G71" i="12"/>
  <c r="L66" i="12"/>
  <c r="S65" i="12"/>
  <c r="AF64" i="12"/>
  <c r="AC64" i="12"/>
  <c r="Z64" i="12"/>
  <c r="W64" i="12"/>
  <c r="R64" i="12"/>
  <c r="R66" i="12" s="1"/>
  <c r="Q64" i="12"/>
  <c r="Q66" i="12" s="1"/>
  <c r="P64" i="12"/>
  <c r="P66" i="12" s="1"/>
  <c r="O64" i="12"/>
  <c r="O66" i="12" s="1"/>
  <c r="N64" i="12"/>
  <c r="N66" i="12" s="1"/>
  <c r="M64" i="12"/>
  <c r="M66" i="12" s="1"/>
  <c r="L64" i="12"/>
  <c r="K64" i="12"/>
  <c r="K66" i="12" s="1"/>
  <c r="J64" i="12"/>
  <c r="J66" i="12" s="1"/>
  <c r="I64" i="12"/>
  <c r="I66" i="12" s="1"/>
  <c r="H64" i="12"/>
  <c r="H66" i="12" s="1"/>
  <c r="G64" i="12"/>
  <c r="P59" i="12"/>
  <c r="O59" i="12"/>
  <c r="H59" i="12"/>
  <c r="G59" i="12"/>
  <c r="S58" i="12"/>
  <c r="AF57" i="12"/>
  <c r="AC57" i="12"/>
  <c r="Z57" i="12"/>
  <c r="W57" i="12"/>
  <c r="R57" i="12"/>
  <c r="R59" i="12" s="1"/>
  <c r="Q57" i="12"/>
  <c r="Q59" i="12" s="1"/>
  <c r="P57" i="12"/>
  <c r="O57" i="12"/>
  <c r="N57" i="12"/>
  <c r="N59" i="12" s="1"/>
  <c r="M57" i="12"/>
  <c r="M59" i="12" s="1"/>
  <c r="L57" i="12"/>
  <c r="L59" i="12" s="1"/>
  <c r="K57" i="12"/>
  <c r="K59" i="12" s="1"/>
  <c r="J57" i="12"/>
  <c r="AA57" i="12" s="1"/>
  <c r="I57" i="12"/>
  <c r="I59" i="12" s="1"/>
  <c r="H57" i="12"/>
  <c r="G57" i="12"/>
  <c r="O52" i="12"/>
  <c r="G52" i="12"/>
  <c r="S51" i="12"/>
  <c r="AF50" i="12"/>
  <c r="AC50" i="12"/>
  <c r="Z50" i="12"/>
  <c r="W50" i="12"/>
  <c r="R50" i="12"/>
  <c r="R52" i="12" s="1"/>
  <c r="Q50" i="12"/>
  <c r="Q52" i="12" s="1"/>
  <c r="P50" i="12"/>
  <c r="P52" i="12" s="1"/>
  <c r="O50" i="12"/>
  <c r="N50" i="12"/>
  <c r="N52" i="12" s="1"/>
  <c r="M50" i="12"/>
  <c r="M52" i="12" s="1"/>
  <c r="L50" i="12"/>
  <c r="L52" i="12" s="1"/>
  <c r="K50" i="12"/>
  <c r="J50" i="12"/>
  <c r="AA50" i="12" s="1"/>
  <c r="I50" i="12"/>
  <c r="I52" i="12" s="1"/>
  <c r="H50" i="12"/>
  <c r="H52" i="12" s="1"/>
  <c r="G50" i="12"/>
  <c r="V50" i="12" s="1"/>
  <c r="R45" i="12"/>
  <c r="J45" i="12"/>
  <c r="W43" i="12"/>
  <c r="R43" i="12"/>
  <c r="Q43" i="12"/>
  <c r="Q45" i="12" s="1"/>
  <c r="P43" i="12"/>
  <c r="P45" i="12" s="1"/>
  <c r="O43" i="12"/>
  <c r="O45" i="12" s="1"/>
  <c r="N43" i="12"/>
  <c r="N45" i="12" s="1"/>
  <c r="M43" i="12"/>
  <c r="M45" i="12" s="1"/>
  <c r="L43" i="12"/>
  <c r="L44" i="12" s="1"/>
  <c r="K43" i="12"/>
  <c r="J43" i="12"/>
  <c r="I43" i="12"/>
  <c r="I45" i="12" s="1"/>
  <c r="H43" i="12"/>
  <c r="H45" i="12" s="1"/>
  <c r="G43" i="12"/>
  <c r="P38" i="12"/>
  <c r="W36" i="12"/>
  <c r="R36" i="12"/>
  <c r="R38" i="12" s="1"/>
  <c r="Q36" i="12"/>
  <c r="Q38" i="12" s="1"/>
  <c r="P36" i="12"/>
  <c r="O36" i="12"/>
  <c r="O38" i="12" s="1"/>
  <c r="N36" i="12"/>
  <c r="N38" i="12" s="1"/>
  <c r="M36" i="12"/>
  <c r="M38" i="12" s="1"/>
  <c r="L36" i="12"/>
  <c r="L37" i="12" s="1"/>
  <c r="K36" i="12"/>
  <c r="J36" i="12"/>
  <c r="J38" i="12" s="1"/>
  <c r="I36" i="12"/>
  <c r="I38" i="12" s="1"/>
  <c r="H36" i="12"/>
  <c r="H38" i="12" s="1"/>
  <c r="G36" i="12"/>
  <c r="V36" i="12" s="1"/>
  <c r="R31" i="12"/>
  <c r="Q31" i="12"/>
  <c r="P31" i="12"/>
  <c r="O31" i="12"/>
  <c r="N31" i="12"/>
  <c r="M31" i="12"/>
  <c r="L31" i="12"/>
  <c r="K31" i="12"/>
  <c r="J31" i="12"/>
  <c r="I31" i="12"/>
  <c r="H31" i="12"/>
  <c r="G31" i="12"/>
  <c r="S30" i="12"/>
  <c r="AF29" i="12"/>
  <c r="AG29" i="12" s="1"/>
  <c r="AE29" i="12"/>
  <c r="AC29" i="12"/>
  <c r="AD29" i="12" s="1"/>
  <c r="AB29" i="12"/>
  <c r="AA29" i="12"/>
  <c r="Z29" i="12"/>
  <c r="Y29" i="12"/>
  <c r="X29" i="12"/>
  <c r="W29" i="12"/>
  <c r="V29" i="12"/>
  <c r="S29" i="12"/>
  <c r="R24" i="12"/>
  <c r="Q24" i="12"/>
  <c r="P24" i="12"/>
  <c r="O24" i="12"/>
  <c r="N24" i="12"/>
  <c r="M24" i="12"/>
  <c r="L24" i="12"/>
  <c r="I24" i="12"/>
  <c r="G24" i="12"/>
  <c r="S23" i="12"/>
  <c r="AF22" i="12"/>
  <c r="AE22" i="12"/>
  <c r="AC22" i="12"/>
  <c r="AD22" i="12" s="1"/>
  <c r="AB22" i="12"/>
  <c r="AA22" i="12"/>
  <c r="Z22" i="12"/>
  <c r="Y22" i="12"/>
  <c r="X22" i="12"/>
  <c r="W22" i="12"/>
  <c r="V22" i="12"/>
  <c r="S22" i="12"/>
  <c r="R17" i="12"/>
  <c r="Q17" i="12"/>
  <c r="P17" i="12"/>
  <c r="O17" i="12"/>
  <c r="N17" i="12"/>
  <c r="M17" i="12"/>
  <c r="L17" i="12"/>
  <c r="K17" i="12"/>
  <c r="J17" i="12"/>
  <c r="I17" i="12"/>
  <c r="G17" i="12"/>
  <c r="S16" i="12"/>
  <c r="AF15" i="12"/>
  <c r="AE15" i="12"/>
  <c r="AC15" i="12"/>
  <c r="AB15" i="12"/>
  <c r="AD15" i="12" s="1"/>
  <c r="AA15" i="12"/>
  <c r="Z15" i="12"/>
  <c r="Y15" i="12"/>
  <c r="X15" i="12"/>
  <c r="W15" i="12"/>
  <c r="V15" i="12"/>
  <c r="S15" i="12"/>
  <c r="R10" i="12"/>
  <c r="Q10" i="12"/>
  <c r="P10" i="12"/>
  <c r="O10" i="12"/>
  <c r="N10" i="12"/>
  <c r="M10" i="12"/>
  <c r="L10" i="12"/>
  <c r="K10" i="12"/>
  <c r="J10" i="12"/>
  <c r="I10" i="12"/>
  <c r="H10" i="12"/>
  <c r="G10" i="12"/>
  <c r="S9" i="12"/>
  <c r="S10" i="12" s="1"/>
  <c r="AF8" i="12"/>
  <c r="AE8" i="12"/>
  <c r="AC8" i="12"/>
  <c r="AB8" i="12"/>
  <c r="AA8" i="12"/>
  <c r="Z8" i="12"/>
  <c r="Y8" i="12"/>
  <c r="X8" i="12"/>
  <c r="W8" i="12"/>
  <c r="V8" i="12"/>
  <c r="S8" i="12"/>
  <c r="BQ67" i="14"/>
  <c r="AX57" i="14"/>
  <c r="AX56" i="14"/>
  <c r="AX38" i="14"/>
  <c r="AX37" i="14"/>
  <c r="AX36" i="14"/>
  <c r="AX35" i="14"/>
  <c r="AX34" i="14"/>
  <c r="AX33" i="14"/>
  <c r="AX32" i="14"/>
  <c r="AX27" i="14"/>
  <c r="AX26" i="14"/>
  <c r="Y50" i="12" l="1"/>
  <c r="AE50" i="12"/>
  <c r="AG50" i="12" s="1"/>
  <c r="J52" i="12"/>
  <c r="S71" i="12"/>
  <c r="AD92" i="12"/>
  <c r="S94" i="12"/>
  <c r="S115" i="12"/>
  <c r="S122" i="12"/>
  <c r="AG134" i="12"/>
  <c r="AG141" i="12"/>
  <c r="AD155" i="12"/>
  <c r="S171" i="12"/>
  <c r="AD197" i="12"/>
  <c r="S199" i="12"/>
  <c r="AD204" i="12"/>
  <c r="AD225" i="12"/>
  <c r="S31" i="12"/>
  <c r="AG15" i="12"/>
  <c r="Y36" i="12"/>
  <c r="AD8" i="12"/>
  <c r="S17" i="12"/>
  <c r="S24" i="12"/>
  <c r="K52" i="12"/>
  <c r="S57" i="12"/>
  <c r="AB64" i="12"/>
  <c r="AG99" i="12"/>
  <c r="S143" i="12"/>
  <c r="AD176" i="12"/>
  <c r="S157" i="12"/>
  <c r="AG22" i="12"/>
  <c r="AG8" i="12"/>
  <c r="V43" i="12"/>
  <c r="Y43" i="12"/>
  <c r="AE57" i="12"/>
  <c r="X57" i="12"/>
  <c r="S59" i="12"/>
  <c r="J73" i="12"/>
  <c r="S87" i="12"/>
  <c r="AD99" i="12"/>
  <c r="S101" i="12"/>
  <c r="AG106" i="12"/>
  <c r="AG176" i="12"/>
  <c r="S185" i="12"/>
  <c r="AD190" i="12"/>
  <c r="Z43" i="12"/>
  <c r="L45" i="12"/>
  <c r="AC43" i="12"/>
  <c r="AF43" i="12"/>
  <c r="S44" i="12"/>
  <c r="AA43" i="12"/>
  <c r="AD64" i="12"/>
  <c r="S73" i="12"/>
  <c r="Z36" i="12"/>
  <c r="AC36" i="12"/>
  <c r="S37" i="12"/>
  <c r="L38" i="12"/>
  <c r="AF36" i="12"/>
  <c r="AA36" i="12"/>
  <c r="AG57" i="12"/>
  <c r="AB57" i="12"/>
  <c r="AD57" i="12" s="1"/>
  <c r="S64" i="12"/>
  <c r="S66" i="12" s="1"/>
  <c r="Y64" i="12"/>
  <c r="V71" i="12"/>
  <c r="X36" i="12"/>
  <c r="AB36" i="12"/>
  <c r="G38" i="12"/>
  <c r="K38" i="12"/>
  <c r="X43" i="12"/>
  <c r="AB43" i="12"/>
  <c r="G45" i="12"/>
  <c r="K45" i="12"/>
  <c r="X50" i="12"/>
  <c r="AB50" i="12"/>
  <c r="AD50" i="12" s="1"/>
  <c r="Y57" i="12"/>
  <c r="V64" i="12"/>
  <c r="AA71" i="12"/>
  <c r="AE71" i="12"/>
  <c r="AG71" i="12" s="1"/>
  <c r="G73" i="12"/>
  <c r="AE36" i="12"/>
  <c r="AE43" i="12"/>
  <c r="S50" i="12"/>
  <c r="S52" i="12" s="1"/>
  <c r="S36" i="12"/>
  <c r="S43" i="12"/>
  <c r="V57" i="12"/>
  <c r="J59" i="12"/>
  <c r="AA64" i="12"/>
  <c r="AE64" i="12"/>
  <c r="AG64" i="12" s="1"/>
  <c r="G66" i="12"/>
  <c r="X71" i="12"/>
  <c r="AB71" i="12"/>
  <c r="AD71" i="12" s="1"/>
  <c r="X64" i="12"/>
  <c r="AG43" i="12" l="1"/>
  <c r="AD36" i="12"/>
  <c r="AG36" i="12"/>
  <c r="AD43" i="12"/>
  <c r="S38" i="12"/>
  <c r="S45" i="12"/>
  <c r="M12" i="10" l="1"/>
  <c r="M15" i="10"/>
  <c r="M17" i="10"/>
  <c r="M18" i="10"/>
  <c r="M19" i="10"/>
  <c r="M20" i="10"/>
  <c r="M21" i="10"/>
  <c r="M22" i="10"/>
  <c r="M23" i="10"/>
  <c r="M24" i="10"/>
  <c r="M25" i="10"/>
  <c r="M26" i="10"/>
  <c r="M27" i="10"/>
  <c r="M28" i="10"/>
  <c r="M30" i="10"/>
  <c r="R19" i="4"/>
  <c r="R18" i="4"/>
  <c r="R17" i="4"/>
  <c r="R20" i="4"/>
  <c r="R21" i="4"/>
  <c r="R22" i="4"/>
  <c r="R23" i="4"/>
  <c r="R24" i="4"/>
  <c r="R25" i="4"/>
  <c r="R26" i="4"/>
  <c r="R27" i="4"/>
  <c r="R28" i="4"/>
  <c r="R29" i="4"/>
  <c r="R30" i="4"/>
  <c r="R31" i="4"/>
  <c r="R32" i="4"/>
  <c r="R33" i="4"/>
  <c r="R34" i="4"/>
  <c r="R35" i="4"/>
  <c r="R36" i="4"/>
  <c r="R15" i="4"/>
  <c r="R11" i="4" l="1"/>
  <c r="R10" i="4"/>
  <c r="AA53" i="4" l="1"/>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52" i="4"/>
  <c r="AA106" i="4"/>
  <c r="AA107" i="4"/>
  <c r="AA108" i="4"/>
  <c r="AA109" i="4"/>
  <c r="AA110" i="4"/>
  <c r="AA111" i="4"/>
  <c r="AA112" i="4"/>
  <c r="U8" i="4" l="1"/>
  <c r="U9" i="4"/>
  <c r="U10" i="4"/>
  <c r="U11" i="4"/>
  <c r="U12"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7" i="4"/>
  <c r="P7" i="9" l="1"/>
  <c r="P8" i="9"/>
  <c r="P9" i="9"/>
  <c r="P10" i="9"/>
  <c r="P11" i="9"/>
  <c r="P12" i="9"/>
  <c r="P15" i="9"/>
  <c r="P17" i="9"/>
  <c r="P18" i="9"/>
  <c r="P20" i="9"/>
  <c r="P21" i="9"/>
  <c r="P22" i="9"/>
  <c r="P23" i="9"/>
  <c r="P24" i="9"/>
  <c r="P25" i="9"/>
  <c r="P26" i="9"/>
  <c r="P6" i="9"/>
  <c r="M17" i="9"/>
  <c r="M18" i="9"/>
  <c r="M20" i="9"/>
  <c r="M22" i="9"/>
  <c r="M23" i="9"/>
  <c r="M24" i="9"/>
  <c r="M25" i="9"/>
  <c r="M26" i="9"/>
  <c r="M27" i="9"/>
  <c r="M28" i="9"/>
  <c r="M7" i="9"/>
  <c r="M8" i="9"/>
  <c r="M10" i="9"/>
  <c r="M11" i="9"/>
  <c r="M12" i="9"/>
  <c r="M13" i="9"/>
  <c r="M14" i="9"/>
  <c r="M15" i="9"/>
  <c r="M6" i="9"/>
  <c r="N27" i="9"/>
  <c r="P27" i="9" s="1"/>
  <c r="N26" i="9"/>
  <c r="J7" i="8" l="1"/>
  <c r="R106" i="4" l="1"/>
  <c r="AA7" i="4" l="1"/>
  <c r="AA8" i="4"/>
  <c r="AA9" i="4"/>
  <c r="AA10" i="4"/>
  <c r="AA11" i="4"/>
  <c r="AA12" i="4"/>
  <c r="AA13" i="4"/>
  <c r="R8" i="4"/>
  <c r="I14" i="8" l="1"/>
  <c r="G14" i="8"/>
  <c r="J7" i="10" l="1"/>
  <c r="J8" i="10"/>
  <c r="J9" i="10"/>
  <c r="J10" i="10"/>
  <c r="J11" i="10"/>
  <c r="J12" i="10"/>
  <c r="J13" i="10"/>
  <c r="J14" i="10"/>
  <c r="J15" i="10"/>
  <c r="J16" i="10"/>
  <c r="J17" i="10"/>
  <c r="J18" i="10"/>
  <c r="J19" i="10"/>
  <c r="J20" i="10"/>
  <c r="J21" i="10"/>
  <c r="J22" i="10"/>
  <c r="J23" i="10"/>
  <c r="J24" i="10"/>
  <c r="J25" i="10"/>
  <c r="J26" i="10"/>
  <c r="J27" i="10"/>
  <c r="J28" i="10"/>
  <c r="J29" i="10"/>
  <c r="J30" i="10"/>
  <c r="J31" i="10"/>
  <c r="J32" i="10"/>
  <c r="J6" i="10"/>
  <c r="AA14" i="4" l="1"/>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85" i="4"/>
  <c r="AA86" i="4"/>
  <c r="AA87" i="4"/>
  <c r="AA88" i="4"/>
  <c r="AA89" i="4"/>
  <c r="AA90" i="4"/>
  <c r="AA91" i="4"/>
  <c r="AA92" i="4"/>
  <c r="AA93" i="4"/>
  <c r="AA94" i="4"/>
  <c r="AA95" i="4"/>
  <c r="AA96" i="4"/>
  <c r="AA97" i="4"/>
  <c r="AA98" i="4"/>
  <c r="AA99" i="4"/>
  <c r="AA100" i="4"/>
  <c r="AA101" i="4"/>
  <c r="AA102" i="4"/>
  <c r="AA103" i="4"/>
  <c r="AA104" i="4"/>
  <c r="AA105" i="4"/>
  <c r="R9" i="4"/>
  <c r="R12" i="4"/>
  <c r="R13" i="4"/>
  <c r="R14" i="4"/>
  <c r="R1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7" i="4"/>
  <c r="R108" i="4"/>
  <c r="R109" i="4"/>
  <c r="R110" i="4"/>
  <c r="R111" i="4"/>
  <c r="R112" i="4"/>
  <c r="R7" i="4"/>
  <c r="J8" i="8"/>
  <c r="J9" i="8"/>
  <c r="J10" i="8"/>
  <c r="J11" i="8"/>
  <c r="J12" i="8"/>
  <c r="J13" i="8"/>
  <c r="H8" i="8"/>
  <c r="H9" i="8"/>
  <c r="H10" i="8"/>
  <c r="H11" i="8"/>
  <c r="H12" i="8"/>
  <c r="H13" i="8"/>
  <c r="H7" i="8"/>
  <c r="E14" i="8" l="1"/>
  <c r="J14" i="8" l="1"/>
  <c r="H14" i="8"/>
</calcChain>
</file>

<file path=xl/sharedStrings.xml><?xml version="1.0" encoding="utf-8"?>
<sst xmlns="http://schemas.openxmlformats.org/spreadsheetml/2006/main" count="10024" uniqueCount="3198">
  <si>
    <t>Plan de Acción Institucional</t>
  </si>
  <si>
    <t xml:space="preserve">Seguimiento a proyectos de inversión, indicadores de gestión, plan integrado y gestión de riesgos </t>
  </si>
  <si>
    <t>Secretaría General de la Alcaldía Mayor de Bogotá</t>
  </si>
  <si>
    <t>Plan Distrital de Desarrollo Un nuevo contrato social y ambiental para la Bogotá del siglo XXI</t>
  </si>
  <si>
    <t>Vigencia 2022</t>
  </si>
  <si>
    <t>INDICE</t>
  </si>
  <si>
    <t>SEGUIMIENTO A PROYECTOS DE INVERSION</t>
  </si>
  <si>
    <t>SEGUIMIENTO A METAS SECTORIALES</t>
  </si>
  <si>
    <t>SEGUIMIENTO A OBJETIVOS, METAS Y ACTIVIDADES</t>
  </si>
  <si>
    <t>SEGUIMIENTO A INDICADORES DE PRODUCTO Y GESTION MGA</t>
  </si>
  <si>
    <t>SEGUIMIENTO A PRESUPUESTO</t>
  </si>
  <si>
    <t>SEGUIMIENTO A LOS INDICADORES DE GESTIÓN</t>
  </si>
  <si>
    <t>SEGUIMIENTO A LAS ACTIVIDADES DEL PLAN DE ACCIÓN INTEGRADO</t>
  </si>
  <si>
    <t>SEGUIMIENTO A LA GESTIÓN DE RIESGOS</t>
  </si>
  <si>
    <t>CONTROL DE CAMBIOS</t>
  </si>
  <si>
    <t>Plan de Acción Institucional 2022</t>
  </si>
  <si>
    <t>Seguimiento de metas e indicadores sectoriales</t>
  </si>
  <si>
    <t>Índice</t>
  </si>
  <si>
    <t>Propósito</t>
  </si>
  <si>
    <t>Programa</t>
  </si>
  <si>
    <t>Código proyecto</t>
  </si>
  <si>
    <t>Nombre del proyecto de inversión</t>
  </si>
  <si>
    <t>Gerencia responsable</t>
  </si>
  <si>
    <t xml:space="preserve">Meta sectorial </t>
  </si>
  <si>
    <t xml:space="preserve">Código herramienta interna del indicador sectorial </t>
  </si>
  <si>
    <t xml:space="preserve">Indicador sectorial </t>
  </si>
  <si>
    <t>Tipología del indicador</t>
  </si>
  <si>
    <t>Programación indicador  sectorial 2022</t>
  </si>
  <si>
    <t>Magnitud ejecutada vigencia 2022
(Acumulado total)</t>
  </si>
  <si>
    <t>% de avance vigencia 2022</t>
  </si>
  <si>
    <t>Programación indicador  sectorial al corte 30/06/2022</t>
  </si>
  <si>
    <t>Magnitud ejecutada  al corte 30/06/2022
(Acumulado total)</t>
  </si>
  <si>
    <t>% de avance al corte 30/06/2022</t>
  </si>
  <si>
    <t>3 Inspirar confianza y legitimidad para vivir sin miedo y ser epicentro de cultura ciudadana, paz y reconciliación</t>
  </si>
  <si>
    <t>39 Bogotá territorio de paz y atención integral a las víctimas del conflicto armado</t>
  </si>
  <si>
    <t>Construcción de Bogotá-Región como territorio de paz para las víctimas y la reconciliación</t>
  </si>
  <si>
    <t xml:space="preserve">Oficina de Alta Consejería de Paz, Víctimas y Reconciliación. </t>
  </si>
  <si>
    <t>299 Desarrollar acciones y procesos de asistencia, atención, reparación integral y participación para las víctimas del conflicto armado, en concordancia con las obligaciones y disposiciones legales establecidas para el Distrito Capital.</t>
  </si>
  <si>
    <t>PD112</t>
  </si>
  <si>
    <t>317 Porcentaje de acciones y procesos de asistencia, atención, reparación integral y participación para las víctimas del conflicto armado, otorgados por el Distrito Capital, desarrollados</t>
  </si>
  <si>
    <t>Constante</t>
  </si>
  <si>
    <t>No aplica</t>
  </si>
  <si>
    <t>PD112A</t>
  </si>
  <si>
    <t>318 Porcentaje de medidas de ayuda humanitaria inmediata en el distrito capital, conforme a los requisitos establecidos por la legislación vigente, otorgadas.</t>
  </si>
  <si>
    <t>PD112B</t>
  </si>
  <si>
    <t>319 Porcentaje de medidas de prevención, protección, asistencia y atención distintas a la ayuda humanitaria inmediata, acorde a las competencias institucionales de la Alta consejería para las víctimas, la paz y la reconciliación de la Secretaría General, otorgadas.</t>
  </si>
  <si>
    <t>300 Formular e implementar una estrategia para la apropiación social de la memoria, para la paz y la reconciliación en los territorios ciudad región a través de la pedagogía social y la gestión del conocimiento.</t>
  </si>
  <si>
    <t>PD113</t>
  </si>
  <si>
    <t>320 Porcentaje de avance en la implementación de la estrategia para la apropiación social de la memoria, para la paz y la reconciliación en los territorios ciudad región a través de la pedagogía social y la gestión del conocimiento.</t>
  </si>
  <si>
    <t>Creciente</t>
  </si>
  <si>
    <t>301 Formular e implementar una estrategia para la consolidación de Bogotá - Región, como epicentro de paz y reconciliación, a través de la implementación de los Acuerdos de Paz en el Distrito.</t>
  </si>
  <si>
    <t>PD114</t>
  </si>
  <si>
    <t>321 Porcentaje de avance en la implementación de una estrategia para la consolidación de Bogotá - Región, como epicentro de paz y reconciliación, a través de la implementación de los Acuerdos de Paz en el Distrito.</t>
  </si>
  <si>
    <t>5. Construir Bogotá región con gobierno abierto, transparente y ciudadanía consciente.</t>
  </si>
  <si>
    <t>51  Gobierno Abierto</t>
  </si>
  <si>
    <t>Implementación del modelo de gobierno abierto, accesible e incluyente de Bogotá</t>
  </si>
  <si>
    <t>Oficina Asesora de Planeación.</t>
  </si>
  <si>
    <t>406 Construir una plataforma de Gobierno Abierto que permita a los ciudadanos participar en procesos de toma de decisiones de la administración, vincularse a procesos de colaboración para solución de problemáticas públicas, acceder a los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en bienes públicos, o demás temas de interés público.</t>
  </si>
  <si>
    <t>PD61</t>
  </si>
  <si>
    <t>433 Porcentaje de avance de la Plataforma de gobierno abierto construida.</t>
  </si>
  <si>
    <t>Suma</t>
  </si>
  <si>
    <t>431 Posicionar al Gobierno Abierto de Bogotá- GABO, como una nueva forma de gobernanza y control que reduce el riesgo de corrupción y garantiza una participación de todos los sectores y segmentos poblacionales, generando accesibilidad para las personas con discapacidad.</t>
  </si>
  <si>
    <t>PD63</t>
  </si>
  <si>
    <t>464 Número de estrategias para el posicionamiento, cualificación y empoderamiento ciudadano implementadas.</t>
  </si>
  <si>
    <t>PD64</t>
  </si>
  <si>
    <t>465 Número de estudios para el análisis de ecosistemas de gobierno abierto, innovación social y oferta y demanda de información pública, realizados.</t>
  </si>
  <si>
    <t>PD65</t>
  </si>
  <si>
    <t>466 Número de agendas para el desarrollo de actividades de vinculación ciudadana a procesos de transparencia, participación y colaboración, implementadas.</t>
  </si>
  <si>
    <t>PD66</t>
  </si>
  <si>
    <t>644 Número de personas con discapacidad que participan.</t>
  </si>
  <si>
    <t>54 Transformación digital y gestión de TIC para un territorio inteligente</t>
  </si>
  <si>
    <t>Transformación digital y gestión TIC</t>
  </si>
  <si>
    <t>Oficina de Alta Consejería Distrital de Tecnologías de la Información y las Comunicaciones -TIC.</t>
  </si>
  <si>
    <t>468 Formular e implementar las agendas de transformación digital para el Distrito.</t>
  </si>
  <si>
    <t>PD133</t>
  </si>
  <si>
    <t>512 Número de Agendas de transformación digital formuladas.</t>
  </si>
  <si>
    <t>PD133A</t>
  </si>
  <si>
    <t>513 Porcentaje de avance de las agendas de transformación digital implementadas.</t>
  </si>
  <si>
    <t>469 Formular la política pública de Bogotá territorio inteligente.</t>
  </si>
  <si>
    <t>PD134</t>
  </si>
  <si>
    <t>514 Política Pública TIC formulada.</t>
  </si>
  <si>
    <t>56 Gestión Pública Efectiva</t>
  </si>
  <si>
    <t>Servicio a la ciudadanía, moderno, eficiente y de calidad.</t>
  </si>
  <si>
    <t>Subsecretaría de Servicio a la Ciudadanía.</t>
  </si>
  <si>
    <t>495 Diseñar e implementar una estrategia de medición de la efectividad de la atención a la ciudadanía en las entidades distritales.</t>
  </si>
  <si>
    <t>PD80A</t>
  </si>
  <si>
    <t>541 Calificación de la satisfacción ciudadana frente a la interacción con la Administración Distrital.</t>
  </si>
  <si>
    <t>Desarrollo institucional para una gestión pública eficiente</t>
  </si>
  <si>
    <t>Subsecretaría Distrital de Fortalecimiento institucional.</t>
  </si>
  <si>
    <t>497 Diseñar e implementar una estrategia para fortalecer la gestión, la innovación y la creatividad en la administración distrital, generando valor público al servicio de la ciudadanía.</t>
  </si>
  <si>
    <t>PD38</t>
  </si>
  <si>
    <t>543 Porcentaje de avance en la implementación de estrategias para fortalecer la gestión y la innovación pública distrital.</t>
  </si>
  <si>
    <t>498 Diseñar una estrategia de integración, alineación y estandarización de la oferta de servicios en los canales de atención disponibles en el Distrito.</t>
  </si>
  <si>
    <t>PD81</t>
  </si>
  <si>
    <t>544 Número de puntos de información sobre protección y atención animal instalados y funcionando en la Red CADE del distrito.</t>
  </si>
  <si>
    <t>PD82</t>
  </si>
  <si>
    <t>545 Número de orientaciones y solicitudes recibidas a través de la línea 195.</t>
  </si>
  <si>
    <t>PD83</t>
  </si>
  <si>
    <t>546 Número de PQRS recibidas por otros canales.</t>
  </si>
  <si>
    <t>Fortalecimiento de la capacidad institucional de la Secretaría General</t>
  </si>
  <si>
    <t>Subsecretaría Corporativa.</t>
  </si>
  <si>
    <t>499 Dotar e intervenir la infraestructura de las sedes de la Secretaria General de la Alcaldía Mayor de Bogotá.</t>
  </si>
  <si>
    <t>PD160</t>
  </si>
  <si>
    <t>547 Porcentaje de cronograma de intervenciones de infraestructura ejecutado.</t>
  </si>
  <si>
    <t xml:space="preserve">Subsecretaría Distrital de Fortalecimiento institucional. </t>
  </si>
  <si>
    <t>503 Formular e implementar una estrategia distrital de promoción, proyección, posicionamiento y cooperación internacional de Bogotá y la Región.</t>
  </si>
  <si>
    <t>PD36</t>
  </si>
  <si>
    <t>551 Número de acciones para la proyección y cooperación internacional de Bogotá y la región ejecutadas.</t>
  </si>
  <si>
    <t>504 Formular e implementar una estrategia para la gestión documental distrital y el uso y apropiación de la memoria histórica.</t>
  </si>
  <si>
    <t>PD37</t>
  </si>
  <si>
    <t>552 Porcentaje de avance en la implementación de la estrategia de apropiación del patrimonio documental y fortalecimiento de la gestión documental distrital.</t>
  </si>
  <si>
    <t>Generación de los lineamientos de comunicación del Distrito para construir ciudad y ciudadanía</t>
  </si>
  <si>
    <t>Oficina Consejería de Comunicaciones.</t>
  </si>
  <si>
    <t>506 Formular, implementar y monitorear los lineamientos distritales en materia de Comunicación Pública.</t>
  </si>
  <si>
    <t>PD1</t>
  </si>
  <si>
    <t>554 Porcentaje de lineamientos distritales en materia de comunicación pública, formulados, implementados y monitoreados.</t>
  </si>
  <si>
    <t>PD4</t>
  </si>
  <si>
    <t>555 Porcentaje de identificación de canales de comunicación discriminado por grupos de interés ubicados en Bogotá - Región.</t>
  </si>
  <si>
    <t>Nota 1*. El indiciador 512 Número de Agendas de transformación digital formuladas finalizó su cumplimiento en la vigencia 2020</t>
  </si>
  <si>
    <t>Nota 2*. El indicador  541 Calificación de la satisfacción ciudadana frente a la interacción con la Administración Distrital es de tendencia creciente, por eso en la magnitud ejecutada al corte 31/03/2022 se registra el resultado obtenido en la vigencia 2021 de  9.50.  Sin embargo, el avance de este indicador para la vigencia 2022 se verá reflejado  en el mes de diciembre, cuando se presentará el  "Informe final de la medición de satisfacción 2022”.</t>
  </si>
  <si>
    <t>Seguimiento de objetivos, metas y actividades de los proyectos de inversión</t>
  </si>
  <si>
    <t>Própósito PDD</t>
  </si>
  <si>
    <t>Programa General PDD</t>
  </si>
  <si>
    <t>Código Proyecto</t>
  </si>
  <si>
    <t>Nombre proyecto de inversión</t>
  </si>
  <si>
    <t>Objetivo general proyecto de inversión</t>
  </si>
  <si>
    <t xml:space="preserve"> % Programación objetivo general 2022</t>
  </si>
  <si>
    <t>Objetivo específico proyecto de inversión</t>
  </si>
  <si>
    <t>% Programación objetivo específico 2022</t>
  </si>
  <si>
    <t>% de cumplimiento del objetivo especifico al corte 30/06/2022
(Acumulado total)</t>
  </si>
  <si>
    <t>Código herramienta interna de la meta proyecto</t>
  </si>
  <si>
    <t>Descripción Meta proyecto</t>
  </si>
  <si>
    <t xml:space="preserve">Tendencia meta proyecto </t>
  </si>
  <si>
    <t>Magnitud programada meta proyecto  vigencia 2022</t>
  </si>
  <si>
    <t>Magnitud ejecutada  meta proyecto  vigencia 2022
(Acumulado total)</t>
  </si>
  <si>
    <t>% de avance meta proyecto vigencia 2022</t>
  </si>
  <si>
    <t>Programación meta proyecto al corte 30/06/2022</t>
  </si>
  <si>
    <t>Magnitud ejecutada  meta proyecto al corte 30/06/2022
(Acumulado total)</t>
  </si>
  <si>
    <t>% de avance meta proyecto al corte 30/06/2022</t>
  </si>
  <si>
    <t>Observaciones</t>
  </si>
  <si>
    <t>No. Actividad</t>
  </si>
  <si>
    <t>Actividad</t>
  </si>
  <si>
    <t>Programación actividad 2022</t>
  </si>
  <si>
    <t xml:space="preserve">% de cumplimiento de la actividad al corte 30/06/2022
</t>
  </si>
  <si>
    <t>% de avance  al corte 30/06/2022</t>
  </si>
  <si>
    <t>Programación actividad al corte 30/06/2022</t>
  </si>
  <si>
    <t>Magnitud ejecutada  actividad al corte 30/06/2022
(Acumulado total)</t>
  </si>
  <si>
    <t>% de avance actividad al corte 30/06/2022</t>
  </si>
  <si>
    <t xml:space="preserve">Generación de los lineamientos de comunicación del Distrito para construir ciudad y ciudadanía.   </t>
  </si>
  <si>
    <t>Lograr que la comunicación pública distrital se dirija hacia el mismo objetivo y visión de ciudad, reconociendo y abordando las necesidades de la ciudadanía y generando confianza para incentivar su participación en la construcción de ciudad.</t>
  </si>
  <si>
    <t>1. Fortalecer la articulación interinstitucional y las estrategias de las oficinas de comunicaciones de las entidades del Distrito.</t>
  </si>
  <si>
    <t>1. Generar 100 porciento de los lineamientos distritales en materia de comunicación pública.</t>
  </si>
  <si>
    <t xml:space="preserve">Creciente </t>
  </si>
  <si>
    <t>Ejecutar las actividades conducentes a la oficialización, difusión y apropiación de los lineamientos distritales que componen el modelo en materia de comunicación pública.</t>
  </si>
  <si>
    <t>Estructurar el modelo de comunicación pública distrital.</t>
  </si>
  <si>
    <t>2. Lograr una comunicación pública en la que la ciudadanía se vea identificada.</t>
  </si>
  <si>
    <t>PD2</t>
  </si>
  <si>
    <t>2. Comunicar 100 porciento de los temas estratégicos y coyunturales de la ciudad y su gobierno acorde con los criterios establecidos en los lineamientos.</t>
  </si>
  <si>
    <t>Diseñar y desarrollar los temas estratégicos y coyunturales de la ciudad y su gobierno.</t>
  </si>
  <si>
    <t>Administrar y emprender acciones en las plataformas y medios virtuales de la Alcaldía Mayor de Bogotá, acercando a la ciudadanía a la Gestión del Distrito.</t>
  </si>
  <si>
    <t>Divulgar los temas estratégicos y coyunturales de la ciudad y su gobierno a través de los distintos medios de comunicación.</t>
  </si>
  <si>
    <t>PD3</t>
  </si>
  <si>
    <t>3. Realizar 48 mediciones de análisis y seguimiento de opinión pública así como de la información que emitan los medios de comunicación y redes entorno a la gestión distrital.</t>
  </si>
  <si>
    <t>Realizar medición de opinión relacionada con la gestión de la Administración Distrital.</t>
  </si>
  <si>
    <t xml:space="preserve">Generación de los lineamientos de comunicación del Distrito para construir ciudad y ciudadanía. </t>
  </si>
  <si>
    <t>4. Realizar 100 porciento de identificacion de los canales de comunicación discriminados por grupos de interés ubicados en Bogotá Región.</t>
  </si>
  <si>
    <t>Realizar la identificación de canales de comunicación y realidades de los territorios en Bogotá-Región.</t>
  </si>
  <si>
    <t>Desarrollo institucional para una gestión pública eficiente.</t>
  </si>
  <si>
    <t xml:space="preserve">Fortalecer las capacidades institucionales para una gestión pública efectiva y articulada, orientada a la generación de valor público para los grupos de interés. </t>
  </si>
  <si>
    <t>1. Fortalecer el sistema de coordinación y articulación institucional interna y externa.</t>
  </si>
  <si>
    <t>PD20</t>
  </si>
  <si>
    <t>1. Implementar 100 porciento de la estrategia para el fortalecimiento del Sistema de Coordinación Distrital.</t>
  </si>
  <si>
    <t>Hacer seguimiento al funcionamiento de  las instancias de Coordinación.</t>
  </si>
  <si>
    <t>Fortalecer el funcionamiento del Sistema de Coordinación Distrital.</t>
  </si>
  <si>
    <t>PD21</t>
  </si>
  <si>
    <t>2. Implementar 100 porciento de la estrategia para el fortalecimiento de la gestión de documentos electrónicos de archivo y la Red Distrital de Archivos de Bogotá.</t>
  </si>
  <si>
    <t>Realizar los diseños requeridos de la Red Distrital de Archivos y la implementación del componente de Archivos Públicos abiertos.</t>
  </si>
  <si>
    <t>PD22</t>
  </si>
  <si>
    <t>3. Implementar 100 porciento del plan de articulación de la gestión internacional del Distrito.</t>
  </si>
  <si>
    <t>Generar acciones para el aprovechamiento de la información de relacionamiento y la cooperación internacional.</t>
  </si>
  <si>
    <t>Desarrollar instrumentos para formalizar las relaciones con actores internacionales.</t>
  </si>
  <si>
    <t>Implementar un plan de relacionamiento y cooperación internacional del distrito</t>
  </si>
  <si>
    <t>2. Posicionar la gestión pública distrital a través de la gestión del conocimiento y la innovación.</t>
  </si>
  <si>
    <t>PD23</t>
  </si>
  <si>
    <t>4. Promover 100 porciento de la gestión del conocimiento y la innovación a través del cumplimiento de la estrategia.</t>
  </si>
  <si>
    <t>Realizar seguimiento y  evaluación para la gestión del conocimiento y la innovación.</t>
  </si>
  <si>
    <t xml:space="preserve">Desarrollar un ecosistema de gestión de conocimiento e innovación. </t>
  </si>
  <si>
    <t>PD24</t>
  </si>
  <si>
    <t>5. Fortalecer 100 porciento de la estrategia de los archivos públicos del Distrito Capital.</t>
  </si>
  <si>
    <t>Formular y actualizar lineamientos técnicos archivísticos, estrategias de seguimiento y medición a la implementación de la política archivística en el Distrito Capital.</t>
  </si>
  <si>
    <t>Implementar el modelo de asistencia técnica focalizada que permita apoyar a las entidades y organismos distritales en la implementación de la política de archivos en el Distrito Capital.</t>
  </si>
  <si>
    <t>PD25</t>
  </si>
  <si>
    <t>6. Desarrollar 100 porciento del plan para el posicionamiento internacional de Bogotá, a través del mercadeo de ciudad y la visibilización de buenas prácticas para la toma de decisiones.</t>
  </si>
  <si>
    <t>Desarrollar acciones de participación en redes de ciudad, campañas y plataformas de organismos multilaterales</t>
  </si>
  <si>
    <t>Implementar una estrategia de promoción de ciudad atreves de la gestión de actividades en Bogotá y en el exterior</t>
  </si>
  <si>
    <t>3. Fortalecer la gestión y desempeño  para generar valor público en nuestros grupos de interés.</t>
  </si>
  <si>
    <t>PD26</t>
  </si>
  <si>
    <t>7. Implementar 100 porciento de la estrategia que permita fortalecer la gestión y desempeño institucional.</t>
  </si>
  <si>
    <t xml:space="preserve">Desarrollar acciones para la sostenibilidad y mejoramiento del desempeño y la gestión pública distrital. </t>
  </si>
  <si>
    <t>Ejecutar acciones para la  negociación, diálogo y concertación sindical en el Distrito Capital.</t>
  </si>
  <si>
    <t xml:space="preserve">Realizar un programa de Teletrabajo sobre la planta laboral en entidades y organismos distritales. </t>
  </si>
  <si>
    <t>PD27</t>
  </si>
  <si>
    <t>8. Cumplir 100 porciento del seguimiento a los temas estratégicos de la Administración Distrital.</t>
  </si>
  <si>
    <t>Realizar las acciones generales de acompañamiento y  seguimiento a los  proyectos, asuntos y temas estratégicos de la administración distrital.</t>
  </si>
  <si>
    <t>PD28</t>
  </si>
  <si>
    <t>9. Realizar 100 porciento del documento del estudio técnico para la modernización administrativa del Distrito Capital.</t>
  </si>
  <si>
    <t>Realizar el estudio técnico para la modernización administrativa del Distrito</t>
  </si>
  <si>
    <t>4. Afianzar la transparencia para mayor efectividad en la gestión pública distrital.</t>
  </si>
  <si>
    <t>PD29</t>
  </si>
  <si>
    <t>10. Ejecutar 100 porciento de los productos definidos en el plan de acción de la Política Pública de Transparencia.</t>
  </si>
  <si>
    <t xml:space="preserve">Realizar actividades de los productos del Plan de acción de la política de transparencia y su seguimiento. </t>
  </si>
  <si>
    <t>Desarrollar una estrategia de análisis de  información y datos en transparencia para articular las iniciativas de las entidades distritales.</t>
  </si>
  <si>
    <t>PD30</t>
  </si>
  <si>
    <t>11. Ejecutar 100 porciento de la estrategia de tecnificación y modernización de la Imprenta Distrital.</t>
  </si>
  <si>
    <t>Desarrollar acciones tendientes a la tecnificación, productividad y mejoramiento de la Imprenta Distrital</t>
  </si>
  <si>
    <t>Posicionar a la imprenta distrital como un aliado estratégico, para visibilizar la gestión, desempeño y transparencia pública</t>
  </si>
  <si>
    <t>PD31</t>
  </si>
  <si>
    <t xml:space="preserve">12. Desarrollar 100 porciento de la estrategia para la recuperación, preservación, difusión y apropiación del patrimonio documental y la memoria histórica de Bogotá. </t>
  </si>
  <si>
    <t>Realizar procesos de caracterización, procesamiento, acceso y puesta al servicio del patrimonio documental del Distrito Capital.</t>
  </si>
  <si>
    <t>Desarrollar investigación, promoción, divulgación y pedagogía del patrimonio documental y la memoria histórica de Bogotá.</t>
  </si>
  <si>
    <t>51 Gobierno Abierto</t>
  </si>
  <si>
    <t>Implementación del modelo de gobierno abierto, accesible e incluyente de Bogotá.</t>
  </si>
  <si>
    <t>Implementar un modelo de gobierno abierto de Bogotá que promueva una relación democrática, incluyente, accesible y transparente con la ciudadanía.</t>
  </si>
  <si>
    <t>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t>
  </si>
  <si>
    <t>PD60</t>
  </si>
  <si>
    <t>1. Implementar 100 porciento del modelo de gobierno abierto, accesible e incluyente a todos los sectores territoriales, poblacionales y diferenciales.</t>
  </si>
  <si>
    <t>Desarrollar el modelo de Gobierno Abierto con articulación y coordinación interinstitucional.</t>
  </si>
  <si>
    <t>Socializar el modelo de Gobierno Abierto para su posicionamiento y apropiación interinstitucional.</t>
  </si>
  <si>
    <t>Realizar estudios para el análisis y monitoreo del modelo de Gobierno Abierto.</t>
  </si>
  <si>
    <t>2. Implementar 100 porciento de la plataforma virtual de gobierno abierto con parámetros de accesibilidad e inclusión poblacional y diferencial.</t>
  </si>
  <si>
    <t>Hacer mantenimiento, actualización y monitoreo a la plataforma virtual de Gobierno Abierto.</t>
  </si>
  <si>
    <t>2. Fortalecer la capacidad institucional para promover, cualificar y afianzar capacidades ciudadanas, que confluyan en procesos de colaboración y toma de decisiones, que reconocen la diferenciación de condiciones sociales, territoriales y económicas de la población.</t>
  </si>
  <si>
    <t>PD62</t>
  </si>
  <si>
    <t xml:space="preserve">3. Implementar 100 porciento de las estrategias para la inclusión, cualificación y el fortalecimiento de la ciudadanía en gobierno abierto, atendiendo a sus diferentes expresiones territoriales, poblacionales, diferenciales y de género. </t>
  </si>
  <si>
    <t>Realizar acciones de difusión y socialización a la ciudadanía del modelo de Gobierno Abierto de Bogotá.</t>
  </si>
  <si>
    <t>Desarrollar procesos de cualificación y pedagogía ciudadana para la generación de capacidades en pilares de Gobierno Abierto.</t>
  </si>
  <si>
    <t>Implementar tres (3) agendas para el desarrollo de actividades de vinculación ciudadana a procesos de transparencia, rendición de cuentas, participación y colaboración.</t>
  </si>
  <si>
    <t>Implementar un plan de estímulos y reconocimientos a la innovación social de la gestión pública y la ciudadanía digital.</t>
  </si>
  <si>
    <t>Generar las condiciones necesarias para que la experiencia de la ciudadanía en la interacción con la Administración Distrital sea favorable.</t>
  </si>
  <si>
    <t>1. Fortalecer la articulación y el seguimiento a nivel distrital de la implementación de los lineamientos en materia de atención al ciudadano e inspección, vigilancia y control.</t>
  </si>
  <si>
    <t>PD86</t>
  </si>
  <si>
    <t xml:space="preserve">1. Implementar 100 porciento una estrategia de seguimiento de la efectividad y calidad en la atención a la ciudadanía en las entidades distritales, en el marco de los lineamientos y estándares del modelo de servicio omnicanal. </t>
  </si>
  <si>
    <t>Generar e implementar un modelo integral de servicio a la ciudadanía, mediante la realización de acciones que permitan la caracterización de usuarios y el fortalecimiento de su relación con el Sistema Distrital de Servicio a la Ciudadanía.</t>
  </si>
  <si>
    <t>Realizar medición de la satisfacción de la ciudadanía y la efectividad en la prestación del servicio en las entidades distritales.</t>
  </si>
  <si>
    <t>PD87</t>
  </si>
  <si>
    <t>2. Implementar 100 porciento las estrategias para la articulación interinstitucional y la apropiación de los lineamientos en materia de atención al ciudadano e IVC.</t>
  </si>
  <si>
    <t>Cumplir al 100 porciento el Plan de acción de la Política Pública de Servicio a la Ciudadanía.</t>
  </si>
  <si>
    <t>Fortalecer la articulación con las entidades distritales para la implementación de los lineamientos de servicio a la ciudadanía y el ejercicio de inspección, vigilancia y control.</t>
  </si>
  <si>
    <t>Medir el nivel de apropiación de los lineamientos de servicio a la ciudadanía e IVC en las entidades distritales.</t>
  </si>
  <si>
    <t>2. Mejorar la calidad del servicio que se presta dentro del modelo multicanal y fortalecer el servicio y atención a la ciudadanía con enfoque diferencial.</t>
  </si>
  <si>
    <t>PD88</t>
  </si>
  <si>
    <t>3. Implementar 100 porciento las estrategias de mejoramiento continuo e innovación en los canales de atención disponibles en la Red Cade.</t>
  </si>
  <si>
    <t>Facilitar la atención con calidad a la ciudadanía en la Red CADE con enfoque diferencial y preferencial.</t>
  </si>
  <si>
    <t>Fortalecer e implementar en los canales de atención disponibles en la RED CADE, estrategias de atención de servicio a la ciudadanía acorde a sus características poblacionales y particulares.</t>
  </si>
  <si>
    <t>3. Inspirar confianza y legitimidad para vivir sin miedo y ser epicentro de cultura ciudadana, paz y reconciliación</t>
  </si>
  <si>
    <t>Construcción de Bogotá-región como territorio de paz para las víctimas y la reconciliación.</t>
  </si>
  <si>
    <t>Mejorar la integración de las acciones, servicios y escenarios que dan respuesta a las obligaciones derivadas de ley para las víctimas, el acuerdo de paz, y los demás compromisos distritales en materia de memoria, reparación, paz y reconciliación.</t>
  </si>
  <si>
    <t>1. Aumentar la apropiación social de la memoria y la verdad históricas, por parte de la ciudadanía, como herramientas fundamentales en la construcción de paz, reconciliación y la profundización de la democracia.</t>
  </si>
  <si>
    <t>PD100</t>
  </si>
  <si>
    <t>1. Ejecutar 100 porciento de una estrategia de promoción de la memoria, para la construcción de paz, la reconciliación y la democracia, en la ciudad región.</t>
  </si>
  <si>
    <t>Generar acciones para el posicionamiento institucional del CMPR en la estructura institucional de Bogotá.</t>
  </si>
  <si>
    <t>Gestionar el funcionamiento administrativo del CMPR</t>
  </si>
  <si>
    <t>PD101</t>
  </si>
  <si>
    <t>2. Realizar 1030  procesos pedagógicos para el fortalecimiento de iniciativas ciudadanas, que conduzcan al debate y la apropiación social de la paz, la memoria y la reconciliación, que se construye en los territorios ciudad región.</t>
  </si>
  <si>
    <t>Realizar acciones de fortalecimiento a iniciativas ciudadanas de memoria, para la paz y la reconciliación, en el CMPR.</t>
  </si>
  <si>
    <t>Promover visitas guiadas al CMPR e intercambios con actores educativos, sociales, institucionales y ciudadanos.</t>
  </si>
  <si>
    <t>PD102</t>
  </si>
  <si>
    <t>3. Implementar 300 productos de pedagogía social y gestión del conocimiento, para el debate y la apropiación social de la paz, la memoria y la  reconciliación, que se construye en los territorios ciudad región.</t>
  </si>
  <si>
    <t>Asesorar y divulgar la gestión del conocimiento en memoria.</t>
  </si>
  <si>
    <t>Generar acciones para el posicionamiento de la memoria, la paz y la reconciliación.</t>
  </si>
  <si>
    <t>Identificar, apoyar y construir procesos territoriales de memoria en la ciudad, para la reconstrucción del tejido social.</t>
  </si>
  <si>
    <t>PD103</t>
  </si>
  <si>
    <t>4. Implementar  100 porciento de la formulación y puesta en marcha de la Política Pública Distrital de Víctimas, Memoria, Paz y Reconciliación.</t>
  </si>
  <si>
    <t>Desarrollar el ciclo de formulación de la política pública distrital , bajo los lineamientos del CONPES D.C., para una política pública distrital de víctimas, memoria, paz y reconciliación.</t>
  </si>
  <si>
    <t>2. Fortalecer la articulación institucional y el otorgamiento de servicios  que dan respuesta a las obligaciones y retos en materia de asistencia, atención y reparación a víctimas en Bogotá-región; así como otros efectos particulares, asociados al conflicto.</t>
  </si>
  <si>
    <t>PD104</t>
  </si>
  <si>
    <t>5. Implementar 100 porciento de una ruta de reparación integral para las víctimas del conflicto armado, acorde con las competencias del Distrito Capital.</t>
  </si>
  <si>
    <t>Implementar y hacer seguimiento a las acciones establecidas en el acuerdo de paz, relacionadas con el sistema integral de Verdad, Justicia, Reparación y no repetición.</t>
  </si>
  <si>
    <t>Generar procesos para el  desarrollo social y productivo sostenible que contribuyan a la generación de ingresos para la población víctima del conflicto armado</t>
  </si>
  <si>
    <t>Implementar y monitorear las medidas y acciones del plan de reparación colectiva de acuerdo con los compromisos adquiridos por el Distrito Capital.</t>
  </si>
  <si>
    <t>Implementar y hacer seguimiento a la ruta de reparación individual en la ciudad de Bogotá.</t>
  </si>
  <si>
    <t>PD105</t>
  </si>
  <si>
    <t>6. Otorgar 100 porciento de medidas de ayuda humanitaria inmediata en el Distrito Capital, conforme a los requisitos establecidos  por la legislación vigente.</t>
  </si>
  <si>
    <t>Gestionar el funcionamiento administrativo y operativo  para el otorgamiento de la ayuda humanitaria.</t>
  </si>
  <si>
    <t>Articular la oferta de bienes y servicios de las entidades, en el marco de  los centros locales de atención.</t>
  </si>
  <si>
    <t>Efectuar acciones de reconstrucción del tejido social que contribuyan a la convivencia y a la reconciliación.</t>
  </si>
  <si>
    <t>PD106</t>
  </si>
  <si>
    <t>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</si>
  <si>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Gestionar el funcionamiento administrativo y operativo  para el otorgamiento de medidas de asistencia y atención para las víctimas en el Distrito.</t>
  </si>
  <si>
    <t>Gestionar el funcionamiento administrativo y operativo  para el otorgamiento de medidas de prevención y  protección que contribuyan a las Garantías de No Repetición de las víctimas en el Distrito.</t>
  </si>
  <si>
    <t>PD107</t>
  </si>
  <si>
    <t>8. Realizar 100 porciento de los espacios de coordinación y articulación programados con entidades e instancias de orden territorial y nacional, en materia de asistencia, atención y reparación a las víctimas del conflicto armado.​</t>
  </si>
  <si>
    <t>Formular, actualizar y hacer seguimiento al Plan de Acción Distrital de víctimas, paz y reconciliación</t>
  </si>
  <si>
    <t>Brindar asistencia técnica para la formulación, implementación, seguimiento y evaluación a la política pública en el Distrito.</t>
  </si>
  <si>
    <t>Asesorar y difundir la gestión del conocimiento en materia de víctimas, paz, reconciliación, e implementación de los acuerdos.</t>
  </si>
  <si>
    <t>Gestionar alianzas con entidades públicas y/o privadas y cooperación internacional para hacer de Bogotá un territorio de reconciliación y construcción de memoria, verdad, justicia, reparación y garantía de no repetición.</t>
  </si>
  <si>
    <t>Ejercer la secretaría técnica del Comité Distrital de Justicia Transicional, los Comités Locales de Justicia Transicional y sus espacios respectivos.</t>
  </si>
  <si>
    <t>PD108</t>
  </si>
  <si>
    <t>9. Implementar 100 porciento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t>
  </si>
  <si>
    <t>Apoyar técnica y operativamente las mesas de participación efectiva de las víctimas del conflicto armado residentes en el distrito capital de acuerdo al protocolo de participación.</t>
  </si>
  <si>
    <t>Fortalecer espacios de capacitación y procesos de formación  de las mesas de participación efectiva  las víctimas y sus organizaciones formales y no formales.</t>
  </si>
  <si>
    <t>3. Incrementar las acciones integrales de coordinación territorial, para atender las necesidades de la población afectada por el conflicto armado, así como de las víctimas, reincorporados y reintegrados residentes en Bogotá-región.</t>
  </si>
  <si>
    <t>PD109</t>
  </si>
  <si>
    <t>10. Ejecutar 100 porciento de una estrategia de reconciliación para la construcción de paz, que contribuya al fortalecimiento del tejido social en los territorios ciudad región.​</t>
  </si>
  <si>
    <t>Diseñar e implementar la estrategia de reconciliación para la construcción de paz.</t>
  </si>
  <si>
    <t>Liderar y realizar seguimiento a las acciones de apoyo a los procesos de desmovilización, desvinculación reincorporación y reintegración en la ciudad región.</t>
  </si>
  <si>
    <t>Gestionar el funcionamiento administrativo y operativo para las acciones de integración y construcción de paz territorial.</t>
  </si>
  <si>
    <t>PD110</t>
  </si>
  <si>
    <t>11. Realizar  100 porciento de los espacios de coordinación y articulación, acordados con entidades e instancias de orden territorial y nacional, para la implementación de acciones de integración social y territorial.</t>
  </si>
  <si>
    <t>Liderar y realizar el seguimiento a la ruta de trabajo para la implementación del punto 5 de víctimas del Acuerdo de Paz en el distrito, en coordinación con el sistema integral de verdad, justicia, reparación y no repetición.</t>
  </si>
  <si>
    <t>Gestionar la reactivación y puesta en marcha del Consejo Distrital de Paz.</t>
  </si>
  <si>
    <t>Ejercer la secretaría técnica de las instancias de articulación con las entidades de la nación, del distrito y de la cooperación internacional para la puesta en marcha del propósito de Bogotá epicentro de paz y reconciliación.</t>
  </si>
  <si>
    <t>PD111</t>
  </si>
  <si>
    <t>12. Formular 100 porciento de los Programas de Desarrollo con Enfoque Territorial (PDET),  para la promoción de una adecuada integración social y territorial.</t>
  </si>
  <si>
    <t>Formular de manera participativa los Programas de Desarrollo con Enfoque Territorial PDET.</t>
  </si>
  <si>
    <t>Ejecución de los Programas de Desarrollo con Enfoque Territorial PDET.</t>
  </si>
  <si>
    <t>Seguimiento y evaluación de la implementación de los Programas de Desarrollo con Enfoque Territorial PDET.</t>
  </si>
  <si>
    <t>Transformación digital y gestión TIC.</t>
  </si>
  <si>
    <t>Generar valor público para la ciudadanía, la Secretaria General y sus grupos de interes, mediante el uso y aprovechamiento estratégico de TIC.</t>
  </si>
  <si>
    <t>1. Contar con información oportuna y de calidad para la toma de decisiones.</t>
  </si>
  <si>
    <t>PD136</t>
  </si>
  <si>
    <t>1. Implementar 100 porciento de los lineamientos de la Política Pública Nacional de Gobierno Digital priorizados por la Secretaría General.</t>
  </si>
  <si>
    <t>Incorporar los principios de diseño de servicios de la política de gobierno digital priorizados por la Alta Consejería Distrital de TIC </t>
  </si>
  <si>
    <t>Acompañamiento administrativo, financiero y juridico para la incorporación de los lineamientos de la Política Pública</t>
  </si>
  <si>
    <t>PD134A</t>
  </si>
  <si>
    <t>2. Liderar 100 porciento  la formulación, sensibilización y apropiación de la Política Pública de Bogotá Territorio Inteligente.</t>
  </si>
  <si>
    <t xml:space="preserve">Implementar el ciclo de formulación para una política pública de Bogotá territorio Inteligente; bajo los lineamientos del CONPES </t>
  </si>
  <si>
    <t>3. Asesorar 100 porciento el diseño e implementación de las 16 agendas de transformación digital y sus aceleradores transversales.</t>
  </si>
  <si>
    <t>Acompañar el diseño e implementación de las agendas de transformación Digital</t>
  </si>
  <si>
    <t>Hacer seguimiento a las agendas de transformación Digital</t>
  </si>
  <si>
    <t>PD137</t>
  </si>
  <si>
    <t>4. Implementar 1 Centro de recursos de TI compartido.</t>
  </si>
  <si>
    <t xml:space="preserve">Diseñar el centro de recursos de TI compartido. </t>
  </si>
  <si>
    <t>PD135</t>
  </si>
  <si>
    <t>5. Desarrollar 1 estrategia de apropiación para potenciar el conocimiento y uso de tecnologías.</t>
  </si>
  <si>
    <t>Diseñar la estrategia de apropiación</t>
  </si>
  <si>
    <t>Monitorear el desarrollo de la estrategia de apropiación.</t>
  </si>
  <si>
    <t>2. Contar con servicios digitales que atiendan las necesidades de los grupos de interés.</t>
  </si>
  <si>
    <t>PD138</t>
  </si>
  <si>
    <t>6. Implementar 100 porciento el Modelo de Seguridad y Privacidad de la Información (MSPI).</t>
  </si>
  <si>
    <t>Actualizar la plataforma de seguridad de la información.</t>
  </si>
  <si>
    <t>Gestionar y mantener el modelo de seguridad y privacidad de la información.</t>
  </si>
  <si>
    <t>PD139</t>
  </si>
  <si>
    <t>7. Mantener 1 plataforma tecnológica y de redes de la Secretaria General actualizada.</t>
  </si>
  <si>
    <t>Actualizar y ampliar los servicios tecnológicos de la Secretaria General.</t>
  </si>
  <si>
    <t xml:space="preserve">Optimizar sistemas de información y de gestión de datos de la Secretaria General. </t>
  </si>
  <si>
    <t>Fortalecer la Gobernalidad de TI en la Secretaria General.</t>
  </si>
  <si>
    <t>Fortalecimiento de la capacidad Institucional de la Secretaría General.</t>
  </si>
  <si>
    <t>Incrementar la capacidad institucional para atender con eficiencia los retos de su misionalidad en el Distrito.</t>
  </si>
  <si>
    <t>1. Gestionar de manera eficiente los recursos para apoyar la misionalidad de la Entidad.</t>
  </si>
  <si>
    <t>PD169</t>
  </si>
  <si>
    <t>1. Implementar 100 porciento de la Política de Gestión Documental (Iso 303000).</t>
  </si>
  <si>
    <t>Realizar cinco (5) transferencias documentales</t>
  </si>
  <si>
    <t>Organizar y transferir los archivos de gestión y mantener del sistema de gestión documental.</t>
  </si>
  <si>
    <t>Implementar el Sistema Integrado de Conservación</t>
  </si>
  <si>
    <t>PD170</t>
  </si>
  <si>
    <t>2. Lograr  100 porciento de la eficiencia operacional para soportar la actividad misional de la Entidad.</t>
  </si>
  <si>
    <t xml:space="preserve">Fortalecer la gestión corporativa, jurídica y la estrategia de comunicación conforme con las necesidades de la operación misional de la Entidad. </t>
  </si>
  <si>
    <t>PD166</t>
  </si>
  <si>
    <t>3. Adelantar 100 porciento de la gestión necesaria para el mejoramiento de las sedes priorizadas.</t>
  </si>
  <si>
    <t xml:space="preserve">Adelantar las obras y/o instalaciones que se requiera para el mejoramiento de las sedes de la Secretaría General. </t>
  </si>
  <si>
    <t>PD168</t>
  </si>
  <si>
    <t>4. Ejecutar 100 porciento de los lineamientos ambientales, mantenimientos y adecuaciones programados en las sedes de la Secretaría General.</t>
  </si>
  <si>
    <t xml:space="preserve">Formular y ejecutar el cronograma anual de mantenimientos y adecuaciones. </t>
  </si>
  <si>
    <t>Actualizar e implementar la Política Ambiental de la Secretaría General</t>
  </si>
  <si>
    <t>Adquirir los insumos para ejecutar los lineamientos ambientales, mantenimientos y adecuaciones programados en las Sedes de la Secretaría General</t>
  </si>
  <si>
    <t>Adquirir los bienes requeridos por la entidad para ejecutar los lineamientos ambientales, mantenimientos y adecuaciones programados en las sedes de la secretaría general</t>
  </si>
  <si>
    <t>2. Fortalecer la planeación institucional de la Entidad de acuerdo con las necesidades y nuevas realidades, soportada en un esquema de medición, seguimiento y mejora continua.</t>
  </si>
  <si>
    <t>PD167</t>
  </si>
  <si>
    <t>5. Cumplir 100 porciento la formulación, seguimiento y el control de la planeación estratégica de la Entidad.</t>
  </si>
  <si>
    <t xml:space="preserve">Diseñar e implementar una estrategia para el monitoreo del cumplimiento de las metas del Plan Distrital de Desarrollo y las acciones de políticas públicas distritales a cargo de la Entidad. </t>
  </si>
  <si>
    <t>Brindar asistencia técnica, seguimiento y control a la programación y ejecución del presupuesto de inversión de la Entidad</t>
  </si>
  <si>
    <t xml:space="preserve">Fortalecer el modelo de operación por procesos de la Secretaría General para mejorar su desempeño. </t>
  </si>
  <si>
    <t xml:space="preserve">Liderar la formulación, monitoreo y reporte de las acciones relacionadas con el cumplimiento de las leyes de transparencia y del derecho de acceso a la información pública, y de participación ciudadana. </t>
  </si>
  <si>
    <t>Procesar, generar y analizar información cuantitativa y cualitativa en el marco de la misionalidad de la Entidad.</t>
  </si>
  <si>
    <t>Fortalecer el Sistema de Control Interno de la Entidad</t>
  </si>
  <si>
    <t>Seguimiento a  indicadores de producto y gestión MGA 2022</t>
  </si>
  <si>
    <t>Código herramienta interna del indicador</t>
  </si>
  <si>
    <t xml:space="preserve">Nombre del indicador </t>
  </si>
  <si>
    <t>Tipo de indicador</t>
  </si>
  <si>
    <t>Programación magnitud meta 2022</t>
  </si>
  <si>
    <t>Magnitud ejecutada  vigencia 2022
(Acumulado total)</t>
  </si>
  <si>
    <t>Programación  al corte 30/06/2022</t>
  </si>
  <si>
    <t>Oficina Consejería de Comunicaciones</t>
  </si>
  <si>
    <t>PD5</t>
  </si>
  <si>
    <t>Documentos de lineamientos técnicos realizados</t>
  </si>
  <si>
    <t>PD6</t>
  </si>
  <si>
    <t xml:space="preserve">Documentos metodológicos realizados </t>
  </si>
  <si>
    <t>PD7</t>
  </si>
  <si>
    <t>Documentos de soporte elaborados</t>
  </si>
  <si>
    <t xml:space="preserve">Suma </t>
  </si>
  <si>
    <t>Subsecretaria Distrital de Fortalecimiento Institucional</t>
  </si>
  <si>
    <t>PD39</t>
  </si>
  <si>
    <t>Documentos de lineamientos técnicos elaborados</t>
  </si>
  <si>
    <t>PD40</t>
  </si>
  <si>
    <t>Entidades asistidas técnicamente</t>
  </si>
  <si>
    <t>PD41</t>
  </si>
  <si>
    <t>Instituciones públicas asistidas técnicamente</t>
  </si>
  <si>
    <t>PD42</t>
  </si>
  <si>
    <t>Número de cursos de formación dictados</t>
  </si>
  <si>
    <t>PD43</t>
  </si>
  <si>
    <t>Entidades públicas asistidas técnicamente para la implementación de la política de integridad</t>
  </si>
  <si>
    <t>Oficina Asesora de Planeación</t>
  </si>
  <si>
    <t>PD67</t>
  </si>
  <si>
    <t>Informes de monitoreo y seguimiento a la implementación de la estrategia de gobierno digital realizados</t>
  </si>
  <si>
    <t>PD68</t>
  </si>
  <si>
    <t>PD69</t>
  </si>
  <si>
    <t>Informes de seguimiento realizados</t>
  </si>
  <si>
    <t>Subsecretaria de Servicio a la Ciudadanía</t>
  </si>
  <si>
    <t>PD84</t>
  </si>
  <si>
    <t>Documentos de evaluación</t>
  </si>
  <si>
    <t>PD85</t>
  </si>
  <si>
    <t>PD89</t>
  </si>
  <si>
    <t>Atención de peticiones, quejas, reclamos, sugerencias y consultas recibidas y atendidas</t>
  </si>
  <si>
    <t>Oficina de Alta Consejería de Paz, Víctimas y Reconciliación</t>
  </si>
  <si>
    <t>PD115</t>
  </si>
  <si>
    <t>Iniciativas de memoria histórica asistidas ténicamente</t>
  </si>
  <si>
    <t>PD116</t>
  </si>
  <si>
    <t>Personas con asistencia humanitaria</t>
  </si>
  <si>
    <t>PD117</t>
  </si>
  <si>
    <t>Acciones ejecutadas con las comunidades.</t>
  </si>
  <si>
    <t>PD118</t>
  </si>
  <si>
    <t>Número de documentos publicados sobre la medición de los indicadores del goce efectivo de derechos de las víctimas.</t>
  </si>
  <si>
    <t>Oficina de Alta Consejería Distrital de Tecnologías de la Información y Comunicaciones - TIC.</t>
  </si>
  <si>
    <t>PD140</t>
  </si>
  <si>
    <t>PD141</t>
  </si>
  <si>
    <t xml:space="preserve"> Herramientas tecnológicas de gobierno digital  implementadas</t>
  </si>
  <si>
    <t>PD142</t>
  </si>
  <si>
    <t>Informes de seguimiento de las metas del proyecto de inversión que apuntan a la implementación de la estrategia de gobierno digital realizados</t>
  </si>
  <si>
    <t>Subsecretaria Corporativa</t>
  </si>
  <si>
    <t>PD161</t>
  </si>
  <si>
    <t>Documentos de lineamientos técnicos</t>
  </si>
  <si>
    <t>PD162</t>
  </si>
  <si>
    <t>Documentos de planeación realizados</t>
  </si>
  <si>
    <t>PD163</t>
  </si>
  <si>
    <t>Sedes adecuadas</t>
  </si>
  <si>
    <t>PD164</t>
  </si>
  <si>
    <t>Sistema de gestión documental implementado</t>
  </si>
  <si>
    <t>PD165</t>
  </si>
  <si>
    <t>Sedes mantenidas</t>
  </si>
  <si>
    <t>PD171</t>
  </si>
  <si>
    <t>Acciones de fortalecimiento institucional emprendidas</t>
  </si>
  <si>
    <t xml:space="preserve">Seguimiento al presupuesto proyectos de inversión </t>
  </si>
  <si>
    <t>Nº</t>
  </si>
  <si>
    <t>Proyecto</t>
  </si>
  <si>
    <t>Apropiación 2022</t>
  </si>
  <si>
    <t>Compromisos Acumulados a 30 de junio de 2022</t>
  </si>
  <si>
    <t xml:space="preserve"> Porcentaje de Ejecución  Presupuestal %</t>
  </si>
  <si>
    <t>Giros Acumulados a 30 de junio de 2022</t>
  </si>
  <si>
    <t>% Ej.Giro</t>
  </si>
  <si>
    <t>Construcción de Bogotá-región como territorio de paz para las víctimas y la reconciliación</t>
  </si>
  <si>
    <t>7873</t>
  </si>
  <si>
    <t>Total</t>
  </si>
  <si>
    <t xml:space="preserve">Nota: Corresponde al presupuesto de inversión de la Entidad para la vigencia, únicamente. </t>
  </si>
  <si>
    <t>Plan de acción institucional 2022</t>
  </si>
  <si>
    <t>Seguimiento de los indicadores de gestión</t>
  </si>
  <si>
    <t>INFORMACIÓN GENERAL</t>
  </si>
  <si>
    <t>PROCESO</t>
  </si>
  <si>
    <t>INFORMACIÓN DEL INDICADOR</t>
  </si>
  <si>
    <t>¿CÓMO CUMPLIRÁ LA META O EL INDICADOR A LO LARGO DEL CUATRIENIO?</t>
  </si>
  <si>
    <t>CÁLCULO DEL INDICADOR</t>
  </si>
  <si>
    <t>PROGRAMACIÓN ANUAL DE LA MAGNITUD</t>
  </si>
  <si>
    <t>PROGRAMACIÓN MENSUAL DEL INDICADOR</t>
  </si>
  <si>
    <t>SOPORTES PROGRAMADOS DEL INDICADOR</t>
  </si>
  <si>
    <t>RESPONSABLES</t>
  </si>
  <si>
    <t>ID</t>
  </si>
  <si>
    <t>Fecha de aprobación</t>
  </si>
  <si>
    <t>Versión</t>
  </si>
  <si>
    <t>Vigencia</t>
  </si>
  <si>
    <t>Área o dependencia responsable</t>
  </si>
  <si>
    <t>Gestion SIG - MIPG (proceso)</t>
  </si>
  <si>
    <t>Meta del indicador</t>
  </si>
  <si>
    <t>Nombre del Indicador</t>
  </si>
  <si>
    <t>Beneficios, Efectos o Impactos Esperados</t>
  </si>
  <si>
    <t>Periodicidad del indicador</t>
  </si>
  <si>
    <t>Año de inicio</t>
  </si>
  <si>
    <t>Año de finalización</t>
  </si>
  <si>
    <t>Tendencia</t>
  </si>
  <si>
    <t>Unidad de medida</t>
  </si>
  <si>
    <t>Dimensión del indicador</t>
  </si>
  <si>
    <t>Dato línea base</t>
  </si>
  <si>
    <t>Año línea base</t>
  </si>
  <si>
    <t>Unidad de medida Línea base</t>
  </si>
  <si>
    <t>Fuente línea base</t>
  </si>
  <si>
    <t>Plan de acción - proyectos de inversión (actividades)</t>
  </si>
  <si>
    <t>Establecer variables 1 y/o 2 numéricas</t>
  </si>
  <si>
    <t>Dato externo
(indique cual)</t>
  </si>
  <si>
    <t>Descripción del método de cálculo del indicador</t>
  </si>
  <si>
    <t>Fórmula del indicador o meta</t>
  </si>
  <si>
    <t>Unidad de medida de la variable</t>
  </si>
  <si>
    <t>Variable 1</t>
  </si>
  <si>
    <t>Variable 2</t>
  </si>
  <si>
    <t>Fuentes de información verificable</t>
  </si>
  <si>
    <t>Programación 2020</t>
  </si>
  <si>
    <t>Programación 2021</t>
  </si>
  <si>
    <t>Programación 2022</t>
  </si>
  <si>
    <t>Programación 2023</t>
  </si>
  <si>
    <t>Programación 2024</t>
  </si>
  <si>
    <t>Programación Cuatrienio</t>
  </si>
  <si>
    <t>Observaciones programación magnitud</t>
  </si>
  <si>
    <t>Programación Enero</t>
  </si>
  <si>
    <t>Programación Febrero</t>
  </si>
  <si>
    <t>Programación Marzo</t>
  </si>
  <si>
    <t>Programación Abril</t>
  </si>
  <si>
    <t>Programación Mayo</t>
  </si>
  <si>
    <t>Programación Junio</t>
  </si>
  <si>
    <t>Programación Julio</t>
  </si>
  <si>
    <t>Programación Agosto</t>
  </si>
  <si>
    <t>Programación Septiembre</t>
  </si>
  <si>
    <t>Programación Octubre</t>
  </si>
  <si>
    <t>Programación Noviembre</t>
  </si>
  <si>
    <t>Programación Diciembre</t>
  </si>
  <si>
    <t>Programación Total vigencia</t>
  </si>
  <si>
    <t>Soportes programados Enero</t>
  </si>
  <si>
    <t>Soportes programados Febrero</t>
  </si>
  <si>
    <t>Soportes programados Marzo</t>
  </si>
  <si>
    <t>Soportes programados Abril</t>
  </si>
  <si>
    <t>Soportes programados Mayo</t>
  </si>
  <si>
    <t>Soportes programados Junio</t>
  </si>
  <si>
    <t>Soportes programados Julio</t>
  </si>
  <si>
    <t>Soportes programados Agosto</t>
  </si>
  <si>
    <t>Soportes programados Septiembre</t>
  </si>
  <si>
    <t>Soportes programados Octubre</t>
  </si>
  <si>
    <t>Soportes programados Noviembre</t>
  </si>
  <si>
    <t>Soportes programados Diciembre</t>
  </si>
  <si>
    <t>Nombre del directivo responsable</t>
  </si>
  <si>
    <t>Cargo del directivo responsable</t>
  </si>
  <si>
    <t>Nombre del líder del proceso</t>
  </si>
  <si>
    <t>Cargo del líder del proceso</t>
  </si>
  <si>
    <t>Diligenciado por:</t>
  </si>
  <si>
    <t>Cargo</t>
  </si>
  <si>
    <t>% avance respecto a la meta</t>
  </si>
  <si>
    <t>Beneficios generados con el cumplimiento de la meta (por vigencia)</t>
  </si>
  <si>
    <t>Avances, retrasos o dificultades, y soluciones para el cumplimiento de la meta (Describir de manera acumulada en la vigencia)</t>
  </si>
  <si>
    <t>GE_01</t>
  </si>
  <si>
    <t>Direccionamiento estratégico</t>
  </si>
  <si>
    <t>Plan operativo del proceso Direccionamiento estratégico ejecutado al 100%</t>
  </si>
  <si>
    <t>Ejecución del plan operativo del proceso Direccionamiento estratégico</t>
  </si>
  <si>
    <t xml:space="preserve">Permite controlar el desarrollo de las actividades previstas para los diferentes aspectos del proceso Direccionamiento estratégico e identificar de manera oportuna las posibles desviaciones y la necesidad de ajuste. </t>
  </si>
  <si>
    <t>Mensual</t>
  </si>
  <si>
    <t>Porcentaje</t>
  </si>
  <si>
    <t>Eficacia</t>
  </si>
  <si>
    <t>Gestión</t>
  </si>
  <si>
    <t>Reporte del indicador de gestión del proceso Direccionamiento estratégico (GE_01) correspondiente al 31/10/2021</t>
  </si>
  <si>
    <t>X</t>
  </si>
  <si>
    <t>A partir de los soportes de ejecución de las actividades del plan operativo del proceso Direccionamiento estratégico, se determina el avance del mismo. Posteriormente se compara el avance obtenido frente a la programación para el periodo.</t>
  </si>
  <si>
    <t>(Número de productos ejecutados del plan operativo del proceso Direccionamiento estratégico / Número de productos programados del plan operativo del proceso Direccionamiento estratégico para el periodo) *100</t>
  </si>
  <si>
    <t>Número</t>
  </si>
  <si>
    <t>Número de productos ejecutados del plan operativo del proceso Direccionamiento estratégico</t>
  </si>
  <si>
    <t>Número de productos programados del plan operativo del proceso Direccionamiento estratégico para el periodo</t>
  </si>
  <si>
    <t>Plan operativo del Proceso Direccionamiento Estratégico con seguimiento y soportes  de avances.</t>
  </si>
  <si>
    <t>Plan operativo del Proceso Direccionamiento Estratégico con seguimiento y soportes  de avances</t>
  </si>
  <si>
    <t>Alexandra Rivera Pardo</t>
  </si>
  <si>
    <t>Jefe de la Oficina Asesora de Planeación</t>
  </si>
  <si>
    <t xml:space="preserve">Marcela Andrea García, Juan Sebastián Moreno </t>
  </si>
  <si>
    <t>Contratistas</t>
  </si>
  <si>
    <t>El desarrollo de las actividades definidas en el Plan operativo del proceso Direccionamiento estratégico contribuyen a orientar estratégicamente a la Secretaria General en la planeación, ejecución, seguimiento y monitoreo de los resultados con miras al cumplimiento de la misión, visión, plan de desarrollo distrital y objetivos institucionales.</t>
  </si>
  <si>
    <t>Durante el periodo se ha avanzado en el desarrollo de 47 productos definidos en el Plan operativo del proceso Direccionamiento estratégico. Se destaca el avance de los siguientes:
-Informe de resultados de las auditorías internas de calidad a los procesos institucionales bajo la norma ISO 9001:2015
-Soporte de reuniones con gestores de calidad.
-Revisión anteproyecto de presupuesto
-Acompañamiento técnico y metodológico en la formulación, diseño, acopio de información, sistematización y visualización de políticas, modelos de gestión pública,  índices e indicadores relacionados con las actividades de la entidad. 
-La base de datos de los indicadores de gestión de los procesos institucionales formulados para la vigencia 2022 y con seguimiento mensual.
-Mapa de riesgos de gestión y corrupción de los procesos institucionales y proyectos de inversión identificados para la vigencia 2022 y con seguimiento
-Informe de las solicitudes documentales realizadas por los procesos institucionales a través del Aplicativo SIG vigente
-Reporte del estado del proceso en los componentes (indicadores de gestión, documentos, gestión de riesgos, encuestas de satisfacción y acciones correctivas, preventivas o de mejora)
-Acta y soporte de reuniones con gestores de calidad de los procesos institucionales
-El Plan de adecuación del Modelo Integrado de Planeación y Gestión formulado para la vigencia 2022 y con seguimiento.
-Informes de seguimiento al plan de ajuste y sostenibilidad del Modelo Integrado de Planeación y Gestión (MIPG) de la vigencia 2022
-Plan de gestión del cambio de transición al nuevo Mapa de procesos de la entidad e informe de avance de las actividades ejecutadas para la transición al nuevo Mapa de procesos de la entidad.
-El Plan de acción integrado formulado para la vigencia 2022 y con seguimiento. 
-El reporte de acciones de transversalización de género formuladas, actualizadas y con seguimiento.
-Reportes de los planes PSTIG-PIOEG con seguimiento.
-Evidencias de reunión y/o formatos requeridos para las fases de formulación de la Política Pública Bogotá Territorio Inteligente con la Alta Consejería TIC.
-Evidencias de reunión y/o formatos requeridos para las fases de formulación de la Política Distrital de Paz, Reconciliación, No Estigmatización y Transformación de Conflictos con la Alta Consejería para la Víctimas.
-Evidencias de reunión y/o documentos de seguimiento, modificación o evaluación de las Políticas Públicas lideradas por las dependencias de la Secretaría General o en las cuales cuentan con productos a cargo.
-Evidencias de reunión y/o documentos de seguimiento relacionados con la equidad de género y la diversidad sexual en la Secretaría General.
-Informes de instancias de coordinación de la Secretaría General publicados en la página web de la Entidad (Menú de Transparencia), en articulación con el equipo de Transparencia.
-Viabilidad reprogramación presupuestal
-Viabilidad de Traslados
-Viabilidad Ajustes PAA 2021.
-Aprobación Solicitudes de CDP
-Informe periódico de ejecución presupuestal Secretaría General.
-Informe de Ejecución Vigencia, Informe de Ejecución Reserva, Seguimientos y Alertas a proyectos
-Cargue en SDH de PMR mensual
-Cargue en SDH de PMR trimestral (reporte mes vencido)
-Depuración de Usuarios y/o, Creaciones de Usuarios y/o, Entrega de Permisos por perfiles /o, Generación de Informes y/o, Solicitud de Ajustes y/o, Control de Apertura y Cierre del PAA para modificaciones
-Reprogramación Bimestral PAC
-Documentos de retroalimentación: Memorandos electrónicos, correo electrónico con comentarios a instrumentos
-Memorandos electrónicos de validación de indicadores de satisfacción relacionados con los indicadores de gestión de los procesos
-Reporte de estado de los procesos (sección de encuestas de satisfacción)
-Enlaces al tablero actualizados en los siguientes meses: Febrero (vigencia 2021consolidado), Mayo (1er trimestre de 2022). 
-Listados de asistencia, evidencias de reunión, retroalimentación y orientaciones generales a documentos de caracterización.
-Convocatoria, presentación, acta, listado de asistencia
-Plan Anticorrupción y de Atención al Ciudadano PAAC 2022 formulado y publicado.
-Monitoreo mensual del PAAC 2022 (mes vencido).
-Plan Institucional de Participación Ciudadana PIPC 2022 formulado y publicado.
-Monitoreo bimestral del PIPC 2022 (bimestre vencido).
-Jornadas de socialización realizadas del PAAC, el PIPC y la Estrategia de Rendición de Cuentas vigencia 2022 de la entidad.
-Publicaciones página web (por demanda)
-Acta subcomité de autocontrol y soporte de radicado a la oficina de control interno.
-El registro en las herramientas dispuestas por la Secretaría Distrital de Planeación según cronograma de esta Entidad.
-Tablero de control remitido a enlaces de proyectos de inversión, evidencia de reunión de socialización, evidencia de reunión para identificar necesidades de mejora que apliquen
De los 47 productos avanzados ,  a la fecha se han finalizado al 100% 4 productos relacionados con: 
-Realizar la formulación y publicación de la Estrategia de Rendición de Cuentas 2022.
-Reporte de diligenciamiento del Formulario Único de Reporte de Avance a la Gestión - FURAG.
-Informes de Rendición de Cuentas para la audiencia pública dirigidos a la ciudadanía elaborados y publicados (Informe previo a la audiencia e informe de la audiencia pública)
- Matriz de Excel con las respuestas consolidadas para el reporte del FURAG
Es de señalar que todos los productos programados para el periodo fueron ejecutados en los términos establecidos y por lo tanto no se presentaron retrasos o dificultades. El detalle pormenorizado se encuentra en el archivo Excel consolidado Plan Operativo 2022</t>
  </si>
  <si>
    <t>GE_02</t>
  </si>
  <si>
    <t>Dirección de Talento Humano</t>
  </si>
  <si>
    <t>Gestión estratégica del talento humano</t>
  </si>
  <si>
    <t>100% de ejecución de las actividades definidas en el marco del  Plan Institucional de Bienestar Social e Incentivos - PIB en la vigencia</t>
  </si>
  <si>
    <t>Implementación del Plan Institucional de Bienestar Social e Incentivos - PIB.</t>
  </si>
  <si>
    <t>Conocer de forma cuantitativa el avance en términos de la ejecución del Plan Institucional de Bienestar Social e Incentivos - PIB y de esta forma tener información de forma ágil y que facilita la toma de decisiones en materia de bienestar en la Entidad y garantizar el cumplimiento de lo establecido en el Plan Estratégico de Talento Humano, que incluye el Plan Institucional de Bienestar Social e Incentivos.</t>
  </si>
  <si>
    <t>Plan Estratégico de la Dirección de Talento Humano ejecutado 2020</t>
  </si>
  <si>
    <t>Sumatoria de todas las actividades del Plan Institucional de Bienestar Social - PIB ejecutadas en el período objeto de medición sobre el total de actividades programadas para el período por cien.</t>
  </si>
  <si>
    <t>(Número de actividades ejecutadas del Plan Institucional de Bienestar Social e Incentivos - PIB / Número de actividades programadas del Plan Institucional de Bienestar Social e Incentivos - PIB)*100</t>
  </si>
  <si>
    <t>Número de actividades ejecutadas del Plan Institucional de Bienestar Social e Incentivos - PIB.</t>
  </si>
  <si>
    <t>Número de actividades programadas del Plan Institucional de Bienestar Social e Incentivos - PIB.</t>
  </si>
  <si>
    <t>1. Acto Administrativo por medio del cual se adopta el Plan Estratégico de Talento Humano, que incluye el Plan Institucional de Bienestar Social e Incentivos - PIB 2022.
2. Cronograma de Actividades para realizar seguimiento al Plan Institucional de Bienestar Social e Incentivos - PIB 2022.
3. Actas de reunión. 
4. Registros de asistencia a capacitaciones y/o reuniones. 
5. Certificaciones de capacitación a servidores/as. 
6. Encuestas de satisfacción. 
7. Comunicaciones internas dirigidas a los/as servidores/as con temas de interes en materia de bienestar. 
8.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Bienestar e Incentivos - PIB.
9. Soportes de ejecución contractual de actividades de bienestar.
10. Actos administrativos por el cual se otorgue un beneficio del Plan Institucional de Bienestar Social e Incentivos - PIB 2022 a un/a servidor/a público/a de la entidad.</t>
  </si>
  <si>
    <t>1. Acto Administrativo por medio del cual se adopta el Plan Estratégico de Talento Humano, que incluye el Plan Institucional de Bienestar Social e Incentivos - PIB 2022.
2. Cronograma de Actividades para realizar seguimiento al Plan Institucional de Bienestar Social e Incentivos - PIB 2022.</t>
  </si>
  <si>
    <t>No aplica.</t>
  </si>
  <si>
    <t>1. Actas de reunión. 
2. Registros de asistencia a capacitaciones y/o reuniones. 
3. Certificaciones de capacitación a servidores/as. 
4. Encuestas de satisfacción. 
5. Comunicaciones internas dirigidas a los/as servidores/as con temas de interes en materia de bienestar. 
6.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Bienestar e Incentivos - PIB.
7. Actos administrativos por el cual se otorgue un beneficio del Plan Institucional de Bienestar Social e Incentivos - PIB 2022 a un/a servidor/a público/a de la entidad.</t>
  </si>
  <si>
    <t>1. Actas de reunión. 
2. Registros de asistencia a capacitaciones y/o reuniones. 
3. Certificaciones de capacitación a servidores/as. 
4. Encuestas de satisfacción. 
5. Comunicaciones internas dirigidas a los/as servidores/as con temas de interes en materia de bienestar. 
6.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Bienestar e Incentivos - PIB.
7. Actos administrativos por el cual se otorgue un beneficio del Plan Institucional de Bienestar Social e Incentivos - PIB 2022 a un/a servidor/a público/a de la entidad.
8. Soportes de ejecución contractual de actividades de bienestar.</t>
  </si>
  <si>
    <t>Ennis Esther Jaramillo Morato</t>
  </si>
  <si>
    <t>Directora Técnica de Talento Humano</t>
  </si>
  <si>
    <t>Johan Sebastián Sáenz Sepúlveda</t>
  </si>
  <si>
    <t>Contratista</t>
  </si>
  <si>
    <t>El beneficio de la adopción del Plan Institucional de Bienestar Social e Incentivos - PIB 2022 el cual hace parte integral del Plan Estratégico de Talento Humano se enmarca en la tenencia de una ruta para el desarrollo de actividades de capacitación, acompañamiento y esparcimiento tanto para los/as servidores/as públicos/as como de sus familias, con las que se busca satisfacer las necesidades de bienestar que dan lugar a la tenencia de un recurso humano motivado y que a su vez contribuye al logro de las metas institucionales.</t>
  </si>
  <si>
    <t xml:space="preserve">Con corte a 30 de junio de 2022 se establece como avance la implementación del  34,67% del Plan Institucional de Bienestar Social e Incentivos - PIB 2022, acción que se enmarcan en: 1) la  adopción del Plan Estratégico de Talento Humano, que incluye el Plan Institucional de Bienestar Social e Incentivos - PIB  en cumplimiento a la normatividad vigente en materia de bienestar de los/as servidores/as públicos/as y 2) desarrollo de actividades que contribuyen al desarrollo de aptitudes y habilidades que están enmarcadas en el logro de bienestar social para el recurso humano de la entidad y de esta manera aportar al cumplimiento de las metas institucionales a través de la motivación y el acompañamiento constante tanto a los/as servidores/as como a sus  familias por medio del desarrollo de actividades de interés que permiten el fortalecimiento de las diversas dimensiones del ser. </t>
  </si>
  <si>
    <t>GE_47</t>
  </si>
  <si>
    <t>100% de ejecución de las actividades definidas en el marco del  Plan Institucional de Capacitación - PIC en la vigencia</t>
  </si>
  <si>
    <t xml:space="preserve">Implementación del Plan Institucional de Capacitación - PIC. </t>
  </si>
  <si>
    <t>Conocer de forma cuantitativa el avance en términos de la ejecución del Plan Institucional de Capacitación - PIC y de esta forma tener información de forma ágil y que facilite la toma de decisiones en materia de capacitación y garantizar el cumplimiento de lo establecido en el PIC.</t>
  </si>
  <si>
    <t>Sumatoria de todas las actividades del Plan Institucional de Capacitación PIC ejecutadas en el período objeto de medición sobre el total de actividades programadas para el período por cien.</t>
  </si>
  <si>
    <t>(Número de actividades ejecutadas del Plan Institucional Capacitación - PIC / Número de actividades programadas del Plan  Institucional Capacitación - PIC)*100</t>
  </si>
  <si>
    <t>Número de actividades ejecutadas del Plan Institucional de Capacitación - PIC.</t>
  </si>
  <si>
    <t>Número de actividades programadas del Plan Institucional de Capacitación - PIC.</t>
  </si>
  <si>
    <t>1. Acto Administrativo por medio del cual se adopta el Plan Estratégico de Talento Humano, que incluye el Plan Institucional de Capacitación -PIC 2022.
2. Cronograma para realizar seguimiento al Plan Institucional de Capacitación - PIC 2022.
3. Actas de reunión. 
4. Registros de asistencia a capacitaciones y/o reuniones. 
5. Certificaciones de capacitación a empleados. 
6. Evidencias de calificaciones obtenidas por los/as servidores/as que cursaron programas de formación.
7. Comunicaciones dirigidas a los/as servidores/as con información relacionada a capacitación.
8.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Capacitación - PIC.
9. Encuestas de satisfacción aplicadas a las actividades de capacitación.
10. Evaluaciones de apropiación del conocimiento aplicadas en las actividades de capacitación que lo requieran de acuerdo con el procedimiento 2211300-PR-163.</t>
  </si>
  <si>
    <t>1. Acto Administrativo por medio del cual se adopta el Plan Estratégico de Talento Humano, que incluye el Plan Institucional de Capacitación -PIC 2022.
2. Cronograma para realizar seguimiento al Plan Institucional de Capacitación - PIC 2022.</t>
  </si>
  <si>
    <t xml:space="preserve">1. Actas de reunión. 
2. Registros de asistencia a capacitaciones y/o reuniones. 
3. Certificaciones de capacitación a empleados. 
4. Evidencias de calificaciones obtenidas por los/as servidores/as que cursaron programas de formación.
5. Comunicaciones dirigidas a los/as servidores/as con información relacionada a capacitación.
6.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Capacitación - PIC.
7. Encuestas de satisfacción aplicadas en las actividades de capacitación.
8. Evaluaciones de apropiación del conocimiento aplicadas en las actividades de capacitación que lo requieran de acuerdo con el procedimiento 2211300-PR-163.
</t>
  </si>
  <si>
    <t>Se establece como beneficio adquirido a través de la implementación del Plan Institucional de Capacitación – PIC, la oferta y diversidad de capacitaciones en temas de interés general para los/as servidores/as públicos/as en materias que contribuyen al fortalecimiento de sus habilidades y conocimientos las cuales propenden por el desarrollo de sus capacidades tanto laborales como sociales generando conocimientos que a su vez pueden ser implementados en el desarrollo de las funciones tano de sus empleos como en sus roles como ciudadanos(as)y  así, contribuir al logro de las metas y objetivos institucionales y a la mejora de la ciudad, respectivamente.</t>
  </si>
  <si>
    <t>A corte del  30de junio 2022 se establece como avance la implementación del 61,82% del Plan Institucional de Capacitación – PIC 2022. Avance enmarcado en 1) la adopción del Plan Estratégico del Talento Humano, que incluye el Plan Institucional de Capacitación – PIC y 2) ejecución de actividades que fueron definidas en el marco de la atención de las necesidades de capacitación identificadas en la entidad a través de la aplicación del instrumento definido para tal fin en cumplimiento de lo dispuesto en el procedimiento 2211300-PR-164 Gestión de la Capacitación y la Formación.</t>
  </si>
  <si>
    <t>GE_03</t>
  </si>
  <si>
    <t>Comunicación pública</t>
  </si>
  <si>
    <t xml:space="preserve">Cumplimiento del 100% de las campañas y/o acciones de comunicación contenidas en el Plan de Comunicaciones Institucional </t>
  </si>
  <si>
    <t>Porcentaje de avance en el cumplimiento de las campañas y/o acciones de comunicación contenidas en el Plan de Comunicaciones Institucional</t>
  </si>
  <si>
    <t>Garantizar la ejecución de las campañas y/o acciones de comunicación de la entidad.
Mantener informados a los servidores de la entidad sobre temas institucionales.
Informar a la ciudadanía sobre la gestión y los avances de la Alcaldía Mayor y la Administración Distrital.</t>
  </si>
  <si>
    <t>Reporte del Indicador " Plan de Comunicaciones de los servicios y las acciones que desarrolla la Secretaría General implementado" con ID 10K, correspondiente al 31/12/2019.</t>
  </si>
  <si>
    <t>Verificar las campañas y/o acciones de comunicación contenidas en el Plan de Comunicaciones Institucional y validar su ejecución, según los registros documentales de las campañas desarrolladas,  alojados en el OneDrive de la Oficina Consejería de Comunicaciones.</t>
  </si>
  <si>
    <t>(Campañas y/o acciones de comunicación contenidas en el Plan de Comunicaciones Institucional ejecutadas en el periodo  / Campañas y/o  Acciones de comunicación  contenidas en el Plan de Comunicaciones Institucional programadas en el periodo)*100</t>
  </si>
  <si>
    <t xml:space="preserve">Campañas y/o acciones de comunicación  contenidas en el Plan de Comunicaciones Institucional ejecutadas en el periodo </t>
  </si>
  <si>
    <t>Campañas y/o acciones de comunicación contenidas en el Plan de Comunicaciones Institucional programadas en el periodo</t>
  </si>
  <si>
    <t>Plan de Comunicaciones Institucional.
Registros documentales de las campañas y/o acciones de comunicación desarrolladas, alojados en el OneDrive de la Oficina Consejería de Comunicaciones y del equipo punto de encuentro de la Secretaría General de la Alcaldía Mayor de Bogotá.</t>
  </si>
  <si>
    <t>La programación se debe ejecutar al 100% con el fin cumplir con las necesidades de comunicación institucional y pública.</t>
  </si>
  <si>
    <t>Formato No. 4140000-1048 Brief y Piezas comunicacionales</t>
  </si>
  <si>
    <t>Formato No. 4140000-1048 Brief Piezas comunicacionales y/o Documentos Soportes de las acciones de comunicación.</t>
  </si>
  <si>
    <t>Glenda Lariza Martínez Osorio</t>
  </si>
  <si>
    <t>Jefe Oficina Consejería de Comunicaciones</t>
  </si>
  <si>
    <t>Yenny Zabaleta</t>
  </si>
  <si>
    <t>Desarrollar estrategias de comunicación de las dependencias de la secretaria general y su divulgación a través de sus canales de comunicación internos y externos, que permitan suministrar información clara a los servidores y a la ciudadanía.</t>
  </si>
  <si>
    <t xml:space="preserve">Durante el periodo, se han desarrollado las siguientes campañas y/o acciones de comunicación pública:
Campañas:
1. Plan de acción institucional 2022 y el Plan estratégico Institucional 2022, cuyo objetivo fue poner en conocimiento de la ciudadanía la construcción de dichos planes y obtener sus aportes para lograr conocer sus intereses y necesidades.
2. Rendición de Cuentas de la Secretaría General de la Alcaldía Mayor de Bogotá D.C, cuyo objetivo fue rendir cuentas a la ciudadanía de los resultados alcanzados por la Secretaría General en la vigencia 2021. 
3. 8M Día Internacional de la Mujer, cuyo objetivo fue destacar el rol de las mujeres de la Secretaría General, haciendo un homenaje a su fortaleza y compromiso en el trabajo por la ciudad.
4. La Bogotá que estamos Construyendo – Movilidad cuyo objetivo fue concientizar a la ciudadanía acerca de la importancia de parquear en los lugares que están habilitados, respetando el espacio público para que peatones y automóviles puedan movilizarse de manera óptima.
5. Semana Internacional del Gobierno Abierto, cuyo objetivo fue dar a conocer que iniciativas se construyen alrededor de un tema relevante como lo es Gobierno Abierto.
6. Balance Gestión, cuyo objetivo fue Informar sobre el avance y resultados en obras de colegios, centros de salud y vías; así como en la generación de empleos.  
7. Semana Ambiental: Cuyo objetivo fue fortalecer en funcionarios y contratistas de la Secretaría General de la Alcaldía Mayor de Bogotá, a través de diferentes actividades, los conocimientos sobre el cuidado del medio ambiente.
Acciones de Comunicación:
1. Mes de la afrocolombianidad
2. Mes de la Familia
3. Comunicación Libre de Sexismos
4. Espacios de Formación
4. Cartillas o plegables sobre temas del CID
5. Buenas prácticas Teletrabajo
6. Chatico en WhatsApp
7. Nuevo mapa de procesos
8. Plan de incentivos ciudadanos
9. Plan de acción distrital PAD
10. Selección de los mejores servidores y servidoras de la SG
Retrasos:
Aplazamiento de la divulgación de la campaña ALDAS, para los servidores públicos de la Entidad. Esta campaña ya cuenta con piezas gráficas y el guion del video, a la fecha ya se produjo el video y se crearon las postales, pero aún está pendiente por instrucción de la Secretaría General para su divulgación.
Aplazamiento de la campaña dirigida hacia la ciudadanía para el mes de septiembre de la presente vigencia, dado que en el contrato vigente con la Central de Medios no se contaba con recursos suficientes para la realización de la misma. </t>
  </si>
  <si>
    <t>GE_04</t>
  </si>
  <si>
    <t>Oficina de Tecnologías de la Información y las Comunicaciones</t>
  </si>
  <si>
    <t>Estrategia de tecnologías de la información y las comunicaciones</t>
  </si>
  <si>
    <t>Mantener el 96% de la disponibilidad y operación en los sistemas de información, páginas y sitios web de la Secretaría General en cada vigencia</t>
  </si>
  <si>
    <t>Porcentaje de  disponibilidad y operación en los sistemas de información, páginas y sitios web de la Secretaría General</t>
  </si>
  <si>
    <t>Mide  la disponibilidad de Sistemas de Información y Sitios web en producción de la entidad, para que los usuarios los puedan operar y/o consultar, mediante el monitoreo de Bases de datos, Sistemas de información y de la Infraestructura Tecnológica.</t>
  </si>
  <si>
    <t>Sistema de información ADPLATEC (administración de plataforma tecnológica)</t>
  </si>
  <si>
    <t xml:space="preserve">Cálculo del indicador: Sistema ADPLATEC calcula la formula con datos registrados por los responsables técnicos de sistemas de información en cuanto a no disponibilidad y ventanas de mantenimiento y la herramienta ADPLATEC calcula las 24 horas al día, siete (7) días a la semana del periodo a evaluar, revisando el porcentaje la disponibilidad presentada en los sistemas de información teniendo en cuenta la distribución por peso así: sistemas 60 % Misionales, 25 %Administrativo y un 15 % Portales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</si>
  <si>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</si>
  <si>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El indicador es calculado por el sistema ADPLATEC de la OTIC</t>
  </si>
  <si>
    <t>*Reporte Informe del Sistema ADPLATEC
*Correos enviados desde aplicativo Nagios
*Consulta aplicativo GLP sobre categoría sistema de información.</t>
  </si>
  <si>
    <t>*El informe generado por herramienta ADPLATEC del indicador de disponibilidad.
y/o
*Reportes generados por aplicativo de monitoreo de la plataforma tecnológica</t>
  </si>
  <si>
    <t>Rafael Londoño</t>
  </si>
  <si>
    <t>Jefe de Oficina TIC</t>
  </si>
  <si>
    <t>Stephanie Villarreal</t>
  </si>
  <si>
    <t>Se tiene un promedio acumulado  de disponibilidad  por encima a lo proyectado como porcentaje mínimo de aceptación.
Se cumplió  con los porcentajes de disponibilidad proyectados, mejorando notablemente el indicador y permitiendo que los sistemas y sitios web se encontraran disponibles en el porcentaje establecido por la OTIC para usuarios internos y externos..</t>
  </si>
  <si>
    <t>*Se tiene un promedio acumulado en porcentaje de disponibilidad para los sistemas de información de 99,99%
  La disponibilidad de sistemas misionales 60% del peso total que es 60% .
  La disponibilidad de sistemas administrativos 24.99% del peso total que es 25 %
 La disponibilidad de sistemas portales 15% del peso total que es 15 % 
Para la vigencia se ha cumplido con la meta  programada, sin embargo para lograr el 100% de disponibilidad, no se han presentado  retrasos o dificultades gracias a la incorporación y parametrización del  TENANT para monitorio de los dispositivos de infraestructura, que permite verificar la degradación de un servicio antes de presentar indisponibilidad.</t>
  </si>
  <si>
    <t>GE_79</t>
  </si>
  <si>
    <t>Lograr el 100% de la ejecución del plan de formación para uso y apropiación de TI</t>
  </si>
  <si>
    <t>Porcentaje de cumplimiento del plan de  acciones de formación para uso y apropiación de TI planeadas</t>
  </si>
  <si>
    <t>Permite medir el nivel de cumplimiento plan de  acciones de formación para uso y apropiación de TI de la vigencia.</t>
  </si>
  <si>
    <t>Semestral</t>
  </si>
  <si>
    <t>Eficiencia</t>
  </si>
  <si>
    <t xml:space="preserve">Se comparan cuantitativamente las actividades  ejecutadas contra las programadas y definidas en el plan de acciones de formación para uso y apropiación  	</t>
  </si>
  <si>
    <t>(Número acciones de formación para uso y apropiación de TI  ejecutadas ) / ( Número acciones de formación para uso y apropiación de TI  planificadas) *100</t>
  </si>
  <si>
    <t xml:space="preserve">No. acciones de formación para uso y apropiación de TI  ejecutadas </t>
  </si>
  <si>
    <t>No. acciones de formación para uso y apropiación de TI  planificadas) *100</t>
  </si>
  <si>
    <t xml:space="preserve">Informe de Aplicación del Indicador							</t>
  </si>
  <si>
    <t>Informe de Aplicación del Indicador</t>
  </si>
  <si>
    <t xml:space="preserve">Se logra el cumplimiento del indicador por encima de la meta programada
Con estas actividades se despierta la aptitud en los servidores de la Secretaria General del adecuado uso y apropiación de herramientas TI que ofrece la entidad. </t>
  </si>
  <si>
    <t>Se avanzo en actividades de sensibilización de uso y apropiación de TI. Se realiza a
 cuatro (4) actividades definidas en la estrategia uso y apropiación de
TI en el primer semestre 2022, es decir:
a. Share Point,
b. Power Bi.
c. Activos de Información FT-367 y charla Protección de Datos Personales
d. Hablemos de Seguridad de Información y Protección de Datos</t>
  </si>
  <si>
    <t>GE_75</t>
  </si>
  <si>
    <t>Asistencia, atención y reparación integral a víctimas del conflicto armado e implementación de acciones de memoria, paz y reconciliación en Bogotá</t>
  </si>
  <si>
    <t xml:space="preserve">Lograr un nivel de satisfacción del 79% en los beneficiarios de los servicios prestados en los Centros de Encuentro en materia de atención, asistencia y reparación integral de las víctimas de conflicto armado en Bogotá
</t>
  </si>
  <si>
    <t>Porcentaje de satisfacción de los beneficiarios de los servicios prestados en los Centros de Encuentro en materia de atención, asistencia y reparación integral de las víctimas de conflicto armado en Bogotá</t>
  </si>
  <si>
    <t>Con la medición del nivel de satisfacción en los servicios ofrecidos por la Alta Consejería de Paz, Víctimas y Reconciliación se podrán implementar acciones para el mejoramiento de los mismos, promoviendo la satisfacción de las expectativas de la población beneficiada</t>
  </si>
  <si>
    <t>Efectividad</t>
  </si>
  <si>
    <t>porcentaje</t>
  </si>
  <si>
    <t>Base de datos de las encuesta de satisfacción servicios de la Alta Consejería de Paz, Víctimas y Reconciliación</t>
  </si>
  <si>
    <t>Se toma la base de datos de las encuestas de satisfacción realizadas en el periodo. Se realiza la sumatoria del número de personas encuestadas que respondieron cuatro (4) o cinco (5) , y se divide entre el número de personas que respondieron la encuesta de satisfacción. Este cociente se multiplica por 100 para obtener un porcentaje.</t>
  </si>
  <si>
    <t xml:space="preserve">(Número total de beneficiarios encuestados que respondieron afirmativamente la encuesta de satisfacción de los cuatro (4) servicios prestados en los Centros de Encuentro en el periodo / Número total de beneficiarios a quienes se les aplica la encuesta de satisfacción de los cuatro (4) servicios prestados en los Centros de Encuentro encuestados en el periodo) *100
</t>
  </si>
  <si>
    <t>Número total de beneficiarios encuestados que respondieron afirmativamente la encuesta de satisfacción de los cuatro (4) servicios prestados en los Centros de Encuentro en el periodo</t>
  </si>
  <si>
    <t>Número total de beneficiarios a quienes se les aplica la encuesta de satisfacción de los cuatro (4) servicios prestados en los Centros de Encuentro encuestados en el periodo</t>
  </si>
  <si>
    <t>Tabla de resultados de encuestas de satisfacción aplicadas.</t>
  </si>
  <si>
    <t>Tabla de resultados de encuestas de satisfacción aplicadas</t>
  </si>
  <si>
    <t>Carlos Vladimir Rodríguez Valencia</t>
  </si>
  <si>
    <t>Alto Consejero de Paz, Víctimas y Reconciliación</t>
  </si>
  <si>
    <t>Diana Carolina Cárdenas Clavijo</t>
  </si>
  <si>
    <t>Profesional Universitario</t>
  </si>
  <si>
    <t>1. Evaluar el grado de satisfacción de la población beneficiaria víctima del conflicto armado frente a los servicios que presta la Alta Consejería de Paz, Víctimas y Reconciliación en los Centros de Encuentro para la Paz, la Integración Local de Víctimas del Conflicto Armado Interno.</t>
  </si>
  <si>
    <t>Durante el periodo se realizaron 3008 encuestas y de estas 2716 respondieron afirmativamente la encuesta de satisfacción de los cuatro servicios prestados en los Centros de Encuentro, arrojando un nivel de satisfacción del 90%, Se precisa como respuestas afirmativas, aquellas respuestas que presentaron un nivel de satisfacción de cuatro (4) “satisfactorio” y cinco (5) “muy satisfactorio”.
 Se evidencia la importancia de hacer seguimiento a la calificación que manifiestan los beneficiarios frente a los servicios de la ACPVR, es importante mencionar que actualmente se esta formulando una acción de mejora donde se realizan ejercicios de retroalimentación con el equipo territorial, para establecer jornadas de fortalecimiento y mejorar el porcentaje de calificación.
No se presentaron retrasos ni dificultades para el cumplimiento de las actividades.</t>
  </si>
  <si>
    <t>GE_76</t>
  </si>
  <si>
    <t xml:space="preserve">Lograr el 100% de cumplimiento en productos de pedagogía social y  procesos pedagógicos para la apropiación social de la paz, la memoria y la reconciliación.
</t>
  </si>
  <si>
    <t xml:space="preserve">Porcentaje de cumplimiento de productos de pedagogía social y los procesos pedagógicos para la apropiación social de la paz, la memoria y la reconciliación.
</t>
  </si>
  <si>
    <t>Con la medición del cumplimiento de los productos de la Alta Consejería de Paz, Víctimas y Reconciliación se podrá generar la promoción de  ciudadanías críticas que agencien iniciativas de memoria en y para la escuela. El posicionamiento de las visitas guiadas al CMPR por parte de diversos actores, principalmente del sector educativo, como una herramienta en la ciudad para promover reflexiones sobre la memoria, la paz y la reconciliación. Fortalecimiento a iniciativas ciudadanas de memoria para la paz y la
reconciliación en el CMPR, a través de la movilización de agenda cultural entorno a la memoria, la paz y la reconciliación; adicional a esto, la puesta en disposición de la ciudadanía de herramientas para la apropiación social de la memoria que contribuyan a la construcción de ciudadanías
críticas que le apuesten a la memoria y la construcción de paz.
Ofertar a la ciudadanía materiales pedagógicos para que puedan agenciar
procesos propios de memoria.
Visibilizar la memoria sobre el conflicto armado, sobre la violencia política,
sobre las apuestas de construcción de paz y reconciliación en la ciudad.</t>
  </si>
  <si>
    <t>Trimestral</t>
  </si>
  <si>
    <t>Cumplimiento metas proyecto de inversión 2021</t>
  </si>
  <si>
    <t>Se toman los datos del número de productos de pedagogía social y procesos  pedagógicos registrados en el Plan de Acción del Proyecto de Inversión  realizados en el periodo por el Centro de Memoria, Paz y Reconciliación y se divide en el número total de productos  de pedagogía social y procesos pedagógicos programados en el periodo en el Plan de acción del Proyecto de Inversión. Este cociente se multiplica por 100 para obtener un porcentaje de cumplimiento</t>
  </si>
  <si>
    <t xml:space="preserve">(Número de productos de pedagogía social y procesos pedagógicos ejecutados en el periodo / Número de productos de pedagogía social y procesos pedagógicos programados en el periodo)*100
</t>
  </si>
  <si>
    <t>Número de productos de pedagogía social y procesos pedagógicos ejecutados en el periodo</t>
  </si>
  <si>
    <t>Número de productos de pedagogía social y procesos pedagógicos programados en el periodo</t>
  </si>
  <si>
    <t>Plan de Acción del Proyecto de Inversión 7871Construcción de Bogotá-región como territorio de paz para las víctimas y la reconciliación</t>
  </si>
  <si>
    <t>Informe Actividades Realizadas</t>
  </si>
  <si>
    <t xml:space="preserve">1. Ofrecer a la ciudadanía nuevos dispositivos y una oferta académica, artística y cultural para la reflexión, apropiación y debate alrededor de la memoria y la paz
2. Brindar una oferta para colegios y universidades, así como para niños y niñas para abordar la memoria como parte de los debates necesarios para la construcción de ciudadanías que le apuesten a la paz y la reconciliación.
</t>
  </si>
  <si>
    <t xml:space="preserve">
Durante el periodo se han realizado 148  acciones, discriminadas de la siguiente manera:
115 Procesos pedagógicos realizados para el fortalecimiento de iniciativas ciudadanas, que conduzcan al debate y la apropiación social de la paz, la memoria y la reconciliación que se construye en los territorios ciudad región 
33 productos de pedagogía social y gestión del conocimiento, para el debate y la apropiación social de la paz, la memoria y la reconciliación, que se construye en los territorios ciudad región.
No se presentaron retrasos ni dificultades para el cumplimiento de las actividades.
</t>
  </si>
  <si>
    <t>GE_77</t>
  </si>
  <si>
    <t>Ejecutar el 100 % de acciones de reconciliación y construcción de paz territorial para la implementación del Acuerdo Paz en el Distrito</t>
  </si>
  <si>
    <t>Porcentaje de acciones realizadas de reconciliación y construcción de paz territorial para la implementación del Acuerdo  de Paz en el Distrito</t>
  </si>
  <si>
    <t>Con la medición del cumplimiento de los productos de la Alta Consejería de Paz, Víctimas y Reconciliación  Los Programas se harán en conjunto con la ciudadanía y la institucionalidad local, a través de un proceso de planeación participativa, de la orientación de las inversiones, de las políticas públicas y demás instrumentos de planeación. Se buscará el desarrollo integral, la promoción de la equidad, la disminución de la pobreza y de las brechas de desigualdad entre lo urbano y lo rural, así como la reparación de las víctimas del conflicto armado. Todo esto como parte fundamental de la implementación del Acuerdo Final para la Terminación del Conflicto y la Construcción de una Paz Estable y Duradera – AFP – en la Región Central</t>
  </si>
  <si>
    <t>Se toman los datos del número de actividades de reconciliación y construcción de paz registrados en el Plan de Acción del Proyecto de Inversión realizados en el periodo por la Dirección de Paz y se divide en el número total de actividades de reconciliación y construcción de paz  programados en el periodo en el Plan de acción del Proyecto de Inversión. Este cociente se multiplica por 100 para obtener un porcentaje de cumplimiento</t>
  </si>
  <si>
    <t>(Número de actividades de reconciliación y construcción de paz territorial ejecutadas en el periodo / Número de actividades de reconciliación y construcción de paz territorial programadas en el periodo)*100</t>
  </si>
  <si>
    <t xml:space="preserve">Número de actividades de reconciliación y construcción de paz territorial ejecutadas en el periodo </t>
  </si>
  <si>
    <t xml:space="preserve">Número total de actividades de reconciliación y construcción de paz territorial programadas en el periodo. </t>
  </si>
  <si>
    <t>Informe de la ruta de planeación participativa de los PDET BR</t>
  </si>
  <si>
    <t xml:space="preserve">Informe de espacios de articulación para la implementación del Acuerdo de Paz en Bogotá
Informe del desarrollo de la estrategia de reconciliación
</t>
  </si>
  <si>
    <t>1. Los procesos de formación y fortalecimiento de capacidades para la reconciliación, generan aprendizajes colectivos que resultan ser interesantes para las participantes y les permiten crear redes de apoyo, que ya tienen un impacto a nivel social. La reconciliación es un proceso que empieza por lo individual y a través del proceso formativo la idea es reconocer aceptar, dialogar para luego tener un impacto más allá de lo individual.
2. Generación de espacios de participación incidente, para la implementación del Acuerdo Final de Paz en Bogotá.
3.Fortalecimiento del punto 5 del acuerdo de paz que tiene como eje fundamental, la centralidad de las víctimas del conflicto armado y permite materializar la posibilidad de convertir a Bogotá, en un epicentro de paz y reconciliación, pero también de justicia restaurativa en el marco del sistema integral de paz.
4. Formulación de iniciativas y proyectos a partir de necesidades planteadas por las comunidades en los territorios.</t>
  </si>
  <si>
    <t>Durante el primer semestre de 2022 se logró ejecutar  el 100% de las siete acciones programadas
Acciones ejecutadas:
2 acciones de formación en el marco de la estrategia de reconciliación
3 acciones para la coordinación y articulación de espacios de orden territorial y nacional, para la implementación del Acuerdo Paz en el Distrito. (Reactivación del Consejo de Paz, articulación y acompañamiento Audiencia Pública JEP y articulación y acompañamiento Informe final CEV)
2 acciones para la formulación participativa de los Planes Estratégicos de los PDET_BR (uno urbano y uno rural)
No se presentaron atrasos para le cumplimiento de la meta</t>
  </si>
  <si>
    <t>GE_06</t>
  </si>
  <si>
    <t>Dirección Distrital de Desarrollo Institucional</t>
  </si>
  <si>
    <t>Fortalecimiento de la administración y la gestión pública distrital</t>
  </si>
  <si>
    <t xml:space="preserve">Mantener el 90% del índice de satisfacción de los servidores formados </t>
  </si>
  <si>
    <t xml:space="preserve">Porcentaje de satisfacción de los servidores formados </t>
  </si>
  <si>
    <t xml:space="preserve">Identificar el grado de satisfacción de los servidores frente a los procesos de formación adelantados por la Dirección Distrital de Desarrollo Institucional, con la finalidad de identificar acciones de mejora al proceso y brindar un acompañamiento adecuado a los servidores. </t>
  </si>
  <si>
    <t xml:space="preserve">Semestral </t>
  </si>
  <si>
    <t>Resultado</t>
  </si>
  <si>
    <t>Encuestas de satisfacción aplicadas e Informe de resultados</t>
  </si>
  <si>
    <t>1. Aplica la encuesta dirigida a los servidores que participan en los procesos de formación.
2.IdentifIcan las variables que permiten conocer el grado de satisfacción del servidor.
3.Realizar el análisis e informe de resultados.</t>
  </si>
  <si>
    <t>(Número de los servidores satisfechos / Número de servidores encuestados)*100</t>
  </si>
  <si>
    <t xml:space="preserve"> Número de los servidores satisfechos </t>
  </si>
  <si>
    <t>Número de servidores encuestados</t>
  </si>
  <si>
    <t xml:space="preserve">Encuestas de satisfacción aplicadas.
Informe Encuestas de satisfacción aplicadas </t>
  </si>
  <si>
    <t>Informe de satisfacción semestral (Cursos y/o diplomados)</t>
  </si>
  <si>
    <t xml:space="preserve">Informe de satisfacción semestral </t>
  </si>
  <si>
    <t>Oscar Guillermo Niño</t>
  </si>
  <si>
    <t xml:space="preserve">Director Distrital de Desarrollo Institucional </t>
  </si>
  <si>
    <t xml:space="preserve">Lidy Pedraza </t>
  </si>
  <si>
    <t>Profesional Especializado</t>
  </si>
  <si>
    <t>Al aplicar las encuestas de satisfacción a los servidores que participan en los programas de formación, es viable identificar las acciones de mejora que se deben tomar frente a los resultados.</t>
  </si>
  <si>
    <t>Se llevó a cabo la consolidación del primer semestre de 2022 de satisfacción de los cursos de formación. a partir de la cual se calculó el indicador correspondiente, obteniendo un resultado que se encuentra por encima de la meta establecida.</t>
  </si>
  <si>
    <t>GE_07</t>
  </si>
  <si>
    <t xml:space="preserve">Mantener el 90% del índice de satisfacción de las entidades acompañadas. </t>
  </si>
  <si>
    <t>Porcentaje de satisfacción de las entidades acompañadas</t>
  </si>
  <si>
    <t xml:space="preserve">Identificar el grado de satisfacción de las entidades acompañadas con las estrategias  desarrolladas  por la Subdirección y Dirección Distrital de Desarrollo Institucional, con la finalidad de identificar acciones de mejora al proceso y brindar un acompañamiento adecuado a las entidades. </t>
  </si>
  <si>
    <t>1. Aplica la encuesta dirigida a los entidades que participan en las estrategias. 
2.IdentifIcan las variables que permiten conocer el grado de satisfacción de las entidades. 
3.Realizar el análisis e informe de resultados.</t>
  </si>
  <si>
    <t>(Número de las entidades satisfechas / Número de entidades encuestados)*100</t>
  </si>
  <si>
    <t xml:space="preserve"> Número de las entidades satisfechas </t>
  </si>
  <si>
    <t>Número de entidades encuestados</t>
  </si>
  <si>
    <t>Informe de satisfacción semestral (Estrategias)</t>
  </si>
  <si>
    <t>Se llevó a cabo la consolidación del primer semestre de 2022 de satisfacción de las actividades que hacen parte de las estrategias ejecutadas por la DDDI. a partir de la cual se calculó el indicador correspondiente, obteniendo un resultado que se encuentra por encima de la meta establecida.</t>
  </si>
  <si>
    <t>GE_08</t>
  </si>
  <si>
    <t>Dirección Distrital de Relaciones Internacionales</t>
  </si>
  <si>
    <t>Internacionalización de Bogotá</t>
  </si>
  <si>
    <t>Mantener en un 85% el grado de satisfacción de los servicios prestados por la Dirección Distrital de Relaciones Internacionales</t>
  </si>
  <si>
    <t>Nivel de satisfacción de los clientes por los servicios en la Dirección Distrital de Relaciones Internacionales</t>
  </si>
  <si>
    <t>Tener un referente para tomar acciones encaminadas a realizar mejoras en la prestación de servicios del proceso "Internacionalización de Bogotá"</t>
  </si>
  <si>
    <t>Informe de resultados de encuestas de satisfacción</t>
  </si>
  <si>
    <t>Ponderar de acuerdo con los niveles de satisfacción multiplicando el valor de satisfacción esperado.</t>
  </si>
  <si>
    <t>Promedio del resultado de las encuestas de satisfacción de los servicios prestados</t>
  </si>
  <si>
    <t>Porcentaje promedio de satisfacción de las encuestas aplicadas</t>
  </si>
  <si>
    <t>Encuestas de satisfacción aplicada y el informe consolidado con el respectivo análisis</t>
  </si>
  <si>
    <t>Informe de resultados de encuesta de Satisfacción</t>
  </si>
  <si>
    <t>Luz Amparo Medina</t>
  </si>
  <si>
    <t>Directora de Relaciones Internacionales</t>
  </si>
  <si>
    <t>Ivan Cadena Grandas</t>
  </si>
  <si>
    <t>Los beneficios, es que permite conocer la percepción de los clientes y formular oportunidades de mejoramiento.</t>
  </si>
  <si>
    <t>Se pretende aplicar encuestas en los meses Junio y Diciembre de la presente vigencia.
El resultado global a junio 2022 de satisfacción de los diferentes actores internos y externos en relación con la coordinación y acompañamiento en sus requerimientos del portafolio del proceso Internacionalización de Bogotá brindado por la Dirección Distrital de Relaciones Internacionales y la Subdirección de Proyección Internacional es 95.7%, el cual resulta satisfactorio. Aumentando cerca de 5% con relación a la última medición del mes de diciembre 2021 que fue de 90.4%
Resultado de 71 encuestas.</t>
  </si>
  <si>
    <t>GE_09</t>
  </si>
  <si>
    <t>Subdirección de Imprenta Distrital</t>
  </si>
  <si>
    <t>Elaboración de impresos y registro distrital</t>
  </si>
  <si>
    <t>Obtener como mínimo un 83% en el nivel de satisfacción de los servicios prestados por la Subdirección de Imprenta Distrital</t>
  </si>
  <si>
    <t>Nivel de satisfacción de los servicios prestados por la Subdirección de Imprenta Distrital</t>
  </si>
  <si>
    <t>Incrementar el nivel de satisfacción de los grupos de valor respecto de los servicios que presta la Subdirección de Imprenta Distrital, para el mejoramiento continuo.</t>
  </si>
  <si>
    <t>Indicador desde el mes de octubre 2020</t>
  </si>
  <si>
    <t>Se promedia el resultado de las encuestas aplicadas durante el período de análisis y se determina el porcentaje de satisfacción, teniendo como 100% el promedio máximo posible.</t>
  </si>
  <si>
    <t>Promedio del resultado de las encuestas de satisfacción de los servicios de impresión oficial y publicación del Registro Distrital prestados por la Subdirección de Imprenta Distrital / Porcentaje máximo posible 100%</t>
  </si>
  <si>
    <t>Promedio del resultado de las encuestas de satisfacción de los servicios de impresión oficial y publicación del Registro Distrital prestados por la Subdirección de Imprenta Distrital</t>
  </si>
  <si>
    <t>Porcentaje máximo posible 100%</t>
  </si>
  <si>
    <t>Encuestas de satisfacción aplicadas en el periodo de medición; informe trimestral encuesta de satisfacción.</t>
  </si>
  <si>
    <t>Informe de resultados de encuesta de satisfacción</t>
  </si>
  <si>
    <t>Marcela Irene de Jesus Gonzalez Bonilla</t>
  </si>
  <si>
    <t>Subdirector Técnico</t>
  </si>
  <si>
    <t>Oscar Eli Gómez Buitrago</t>
  </si>
  <si>
    <t>Recibir del proceso de "Elaboración de Impresos y Registro Distrital" productos y servicios acordes a los compromisos técnicos, de oportunidad y legalidad,  como insumo a planeación y  cumplimiento de sus responsabilidades institucionales, así como tener un canal eficaz para el mejoramiento continuo reciproco en la interacción de sus procesos.</t>
  </si>
  <si>
    <t xml:space="preserve">La meta del año 2022 es obtener un nivel de satisfacción de usuarios del proceso de "Elaboración de Impresos y Registro Distrital" igual o superior al 86%.
Resultados acumulados:
Periodo         Resultado     Promedio año
Trim 2                94,6%                 94,9%
</t>
  </si>
  <si>
    <t>GE_10</t>
  </si>
  <si>
    <t>Publicar oportunamente en el Registro Distrital la totalidad de los actos y documentos administrativos que sean solicitados por las entidades, organismos y órganos de control de Bogotá, D.C., que cumplan los requisitos contemplados en la Resolución Conjunta 440 de 2018.</t>
  </si>
  <si>
    <t>Publicación oportuna de actos y documentos administrativos en el Registro Distrital</t>
  </si>
  <si>
    <t>Cumplir el requisito de publicidad de los actos y documentos administrativos de interés general, expedidos por las entidades, organismos y órganos de control de Bogotá, D.C., para efectos de su vigencia y oponibilidad por parte de la ciudadanía y partes interesadas.</t>
  </si>
  <si>
    <t>Producto</t>
  </si>
  <si>
    <t>Ficha de reporte de indicadores 2019</t>
  </si>
  <si>
    <t>Se obtiene el cociente entre el número de actos y documentos administrativos publicados en el Registro Distrital y el número de actos y documentos administrativos cuya publicación se solicitó en el mismo período de análisis y que cumplieron los requisitos contemplados en la normatividad vigente. Este cociente se multiplica por 100 para obtener un porcentaje de cumplimiento.</t>
  </si>
  <si>
    <t>(Número de actos y documentos administrativos publicados oportunamente en el Registro Distrital / Número de actos y documentos administrativos cuya publicación en el Registro Distrital se solicitó y cumplen con los requisitos contemplados en la Resolución Conjunta 440 de 2018)*100</t>
  </si>
  <si>
    <t>Número de actos y documentos administrativos publicados oportunamente en el Registro Distrital</t>
  </si>
  <si>
    <t>Número de actos y documentos administrativos cuya publicación en el Registro Distrital se solicitó y  cumplen con los requisitos contemplados en la Resolución Conjunta 440 de 2018</t>
  </si>
  <si>
    <t>Link Registro Distrital: http://registrodistrital.secretariageneral.gov.co/
Sistema de Información del Registro Distrital.</t>
  </si>
  <si>
    <t>Carátulas de los Registros Distritales publicados</t>
  </si>
  <si>
    <t>Con la oportuna  publicación de los actos y documentos administrativos en el Registro Distrital, se garantiza a las Entidades, Órganos y Organismos del Distrito Capital, la formalización plena de los actos y documentos administrativos que promulguen.
La ciudadanía en general, recibe una herramienta eficaz y oportuna que les garantiza el principio de publicidad de los Actos y Documentos Administrativos, facilitándose el ejercicio de las funciones de control que les corresponde.</t>
  </si>
  <si>
    <t>Acumulado año:
Cantidad de R.D. 141 ejemplares. 
Cantidad de documentos: 1144</t>
  </si>
  <si>
    <t>GE_63</t>
  </si>
  <si>
    <t>Entregar oportunamente a la Subdirección de Servicios Administrativos  la totalidad de los productos de impresión de artes gráficas, cuya Orden de Producción contemple ser terminada en el periodo de análisis.</t>
  </si>
  <si>
    <t xml:space="preserve">Entrega oportuna de los trabajos de artes gráficas </t>
  </si>
  <si>
    <t>Satisfacción de los usuarios por la entrega oportuna de los productos.</t>
  </si>
  <si>
    <t>Datos registrados en aplicativo EMLAZE</t>
  </si>
  <si>
    <t>Se obtiene el cociente entre el número de Ordenes de Producción  con remisión de entrega total a Subdirección de Servicios Administrativos y el total de Ordenes de Producción que tengan compromiso de entrega en el mismo período de análisis. Este cociente se multiplica por 100 para obtener un porcentaje de cumplimiento. El resultado de las variables, será el registrado en la plataforma EMLAZE según trazabilidad permanente y automática de las operaciones de publicación de Ordenes de Producción y de emisión de Remisiones de producto terminado.</t>
  </si>
  <si>
    <t>(Número de Ordenes de Producción  con remisión de entrega total a Subdirección de Servicios Administrativos en el mes / Total de Ordenes de Producción que tengan compromiso de entrega en el mes)*100</t>
  </si>
  <si>
    <t>Número de Ordenes de Producción  con remisión de entrega total a Subdirección de Servicios Administrativos en el mes</t>
  </si>
  <si>
    <t>Total de Ordenes de Producción que tengan compromiso de entrega en el mes</t>
  </si>
  <si>
    <t>Módulo de Administración aplicativo EMLAZE</t>
  </si>
  <si>
    <t>Reporte emitido por aplicativo EMLAZE</t>
  </si>
  <si>
    <t>Los usuarios del procedimiento de "Producción de artes gráficas para entidades distritales" reciben oportunamente los productos solicitados,   garantizándoles el cumplimiento de las responsabilidades institucionales, asociadas a su solicitud.</t>
  </si>
  <si>
    <t>En el mes se dio cumplimiento al 100,0% de las entregas pactadas para el periodo, que con respecto a la meta del 85%, genera un cumplimiento del 116,5%  del respectivo indicador de gestión.</t>
  </si>
  <si>
    <t>GE_11</t>
  </si>
  <si>
    <t>Dirección Distrital de Archivo de Bogotá</t>
  </si>
  <si>
    <t>Gestión de la función archivística y del patrimonio documental del Distrito Capital</t>
  </si>
  <si>
    <t>Un (1) informe del Estado de la Administración de la Gestión Documental en las Entidades del Distrito Capital (EAGED) en la vigencia.</t>
  </si>
  <si>
    <t>Informe del Estado de la Administración de la Gestión Documental en las Entidades del Distrito Capital (EAGED) realizado.</t>
  </si>
  <si>
    <t xml:space="preserve">Este indicador permitirá la medición anual frente al cumplimiento de la entrega del informe sobre Estado de la Administración de la Gestión Documental en las Entidades del Distrito Capital (EAGED); el cual permite obtener resultados con rigurosidad y calidad estadística frente al avance en la implementación de los instrumentos archivísticos y el SGDA en operación por las entidades que hacen parte de la estructura del D.C. 
</t>
  </si>
  <si>
    <t>Anual</t>
  </si>
  <si>
    <t xml:space="preserve">Se tendrá en cuenta el cumplimiento anual de la entrega del informe sobre el Estado de la Administración de la Gestión Documental en las Entidades del Distrital Capital (EAGED), 
</t>
  </si>
  <si>
    <t xml:space="preserve">Número de informes del Estado de la Administración de la Gestión Documental en las Entidades del Distrito Capital (EAGED) realizado en la vigencia </t>
  </si>
  <si>
    <t>Informe del Estado de la Administración de la Gestión Documental en las Entidades del Distrito Capital (EAGED)</t>
  </si>
  <si>
    <t>No Aplica</t>
  </si>
  <si>
    <t>informe del Estado de la Administración de la Gestión Documental en las Entidades del Distrito Capital (EAGED)</t>
  </si>
  <si>
    <t>Julio Alberto Parra Acosta</t>
  </si>
  <si>
    <t>Subdirector del Sistema Distrital de Archivos</t>
  </si>
  <si>
    <t>Alvaro Arias Cruz</t>
  </si>
  <si>
    <t>Director Distrital de Archivos</t>
  </si>
  <si>
    <t>Angela Patricia Bayona Cuartas</t>
  </si>
  <si>
    <t>No programó</t>
  </si>
  <si>
    <t>De acuerdo con la planeación aprobada en el Kick Off, los beneficios y logros se comenzarán a obtener con el  nuevo instrumento de recolección de información, se verán reflejados en el mes de julio, cuando ya se cuente con la información plasmada en dicha herramienta.</t>
  </si>
  <si>
    <t xml:space="preserve"> Al corte del mes de junio de 2022 se tiene como avance el desarrollo del taller con las entidades, para efectos de enseñar el diligenciamiento del nuevo formulario en   POWER APPS; el envío de dicha herramienta a las entidades para su respectivo diligenciamiento, así como el cargue de las evidencias requeridas para iniciar con la verificación de información en el mes de julio; asi mismo la aprobación del ajuste al procedimiento y guía de Seguimiento Estratégico</t>
  </si>
  <si>
    <t>GE_12</t>
  </si>
  <si>
    <t>Mantener un alto grado (entre 91 y 100%) de satisfacción, respecto a los servicios prestados por parte de la Dirección Distrital de Archivo de Bogotá</t>
  </si>
  <si>
    <t>Grado de Satisfacción de la ciudadanía, entidades y organismos distritales frente a los servicios prestados por la Dirección Distrital de Archivo de Bogotá.</t>
  </si>
  <si>
    <t>Este indicador mide el grado de Satisfacción de la ciudadanía.  entidades y organismos distritales frente a los servicios prestados por la Dirección Distrital de Archivo de Bogotá</t>
  </si>
  <si>
    <t>El resultado del indicador se calcula a través del promedio del grado de satisfacción de los servicios prestados a las entidades, organismos distritales y a la ciudadanía.</t>
  </si>
  <si>
    <t>Promedio del grado de satisfacción de los servicios prestados a las entidades, organismos distritales y a la ciudadanía</t>
  </si>
  <si>
    <t>Promedio del grado de satisfacción de los servicios prestados a las entidades y organismos distritales y a la ciudadanía</t>
  </si>
  <si>
    <t>Informe mensual de resultados de la medición de la encuesta de satisfacción de los servicios prestados  a las entidades y organismos distritales y a la ciudadanía.</t>
  </si>
  <si>
    <t>Informe mensual de resultados de la medición de la encuesta de satisfacción de los servicios prestados  a las entidades, organismos distritales y a la ciudadanía.</t>
  </si>
  <si>
    <t>Luis Argemiro Malambo, Julio Alberto Parra Acosta</t>
  </si>
  <si>
    <t>Subdirector del Patrimonio Documental, Subdirector del Sistema Distrital de Archivos</t>
  </si>
  <si>
    <t>Director Distrital de Archivo de Bogotá</t>
  </si>
  <si>
    <t xml:space="preserve">Realización de tareas para el cumplimiento de la meta del indicador, como lo es la pronta asistencia a los usuarios tanto de Sala de Investigadores como entidades y organismos distritales, el apoyo técnico de criterios temáticos para la realización de acciones de asistencia técnica por oferta, generando estrategias de acompañamiento de acuerdo con el grado de interés manifestado por las entidades distritales, las cuales surgen de las necesidades identificadas, problemas, retos en temas de gestión documental y archivos, y de la función archivística, la ayuda brindada a los usuarios que requieren conocer los fondos y colecciones que tiene el Archivo de Bogotá, entre otros. </t>
  </si>
  <si>
    <t>97,05% de grado de satisfacción  de la ciudadanía, entidades y organismos distritales</t>
  </si>
  <si>
    <t>GE_13</t>
  </si>
  <si>
    <t>16.000 unidades descritas del patrimonio documental del Distrito Capital puestas al servicio de la ciudadanía en la vigencia</t>
  </si>
  <si>
    <t>Número de unidades descritas del patrimonio documental del Distrito Capital</t>
  </si>
  <si>
    <t>Acceso y consulta de los fondos y colecciones que custodia el Archivo de Bogotá por parte de la ciudadanía.
Recuperación, preservación, difusión y apropiación del patrimonio documental y memoria histórica de la ciudad.</t>
  </si>
  <si>
    <t>Unidades</t>
  </si>
  <si>
    <t>SEGPLAN. 
Sistema de Información Archivo de Bogotá - SIAB (consolidado)</t>
  </si>
  <si>
    <t>Sumatoria mensual de unidades descritas del patrimonio documental de Distrito Capital realizadas.</t>
  </si>
  <si>
    <t>Sumatoria de las unidades descritas del patrimonio documental del Distrito Capital puestas al servicio de la ciudadanía en la vigencia</t>
  </si>
  <si>
    <t>Reporte mensual en formato PDF de unidades descritas del SIAB</t>
  </si>
  <si>
    <t xml:space="preserve">Luis Argemiro Malambo </t>
  </si>
  <si>
    <t xml:space="preserve">Subdirector de Gestión del Patrimonio Documental  </t>
  </si>
  <si>
    <t>Las unidades descritas permiten a investigadores y usuarios en general, encontrar información de los diferentes fondos y colecciones que custodia el Archivo de Bogotá permitiendo así asegurar el derecho a la información y propiciando una mayor apropiación del patrimonio documental de la ciudad.  Los diferentes fondos y colecciones que se han puesto a disposición (Jardín Botánico "José Celestino Mutis", Empresa de Acueducto y Alcantarillado de Bogotá, Departamento Administrativo del Medio Ambiente -DAMA-, Junta Asesora y de Contratos) ofrecen a los usuarios información sobre el manejo de la flora y medio ambiente, manejo del agua, prestación de servicios públicos, obras públicas, entre muchos otros temas de gran trascendencia para la memoria capitalina. El Archivo de Bogotá custodia esta documentación como parte de la recuperación, preservación, difusión y apropiación del patrimonio documental de la ciudad.</t>
  </si>
  <si>
    <t>Se han logrado poner a disposición de los ciudadanos para el mes de mayo 2500 unidades descritas del patrimonio documental del Distrito, alcanzando un avance acumulado de 8500 unidades descritas que dan cuenta no solo de los trámites y funciones del Distrito sino del desarrollo urbano y la historia de la ciudad, a través de fondos y colecciones como el Jardín Botánico, Empresa de Acueducto y Alcantarillado de Bogotá, Departamento Administrativo del Medio Ambiente -DAMA- que brinda un panorama de la gestión ambiental de la ciudad en el curso del siglo XX, entre otros temas. Igualmente, se destacan el fondo Junta Asesora y de Contratos que da cuenta del manejo administrativo y contractual de la municipalidad. Lo anterior brinda mayor acceso y transparencia a la ciudadanía, todo por medio del Sistema de Información del Archivo de Bogotá (SIAB) y el COFRE (buscador del Archivo de Bogotá).</t>
  </si>
  <si>
    <t>GE_14</t>
  </si>
  <si>
    <t>Oficina de Alta Consejería Distrital de Tecnologías de Información y Comunicaciones –TIC</t>
  </si>
  <si>
    <t>Asesoría técnica y proyectos en materia TIC</t>
  </si>
  <si>
    <t>Desarrollar una Estrategia de trabajo conjunto con laboratorios de la ciudad para Bogotá territorio inteligente durante el cuatrienio.</t>
  </si>
  <si>
    <t>Informe trimestral de la Estrategia de trabajo conjunto, realizado con los laboratorios de la ciudad para Bogotá territorio inteligente</t>
  </si>
  <si>
    <t>A través del desarrollo de la estrategia se contará con las capacidades necesarias y suficientes para que las entidades puedan ofrecer servicios centrados en los bogotanos. Así mismo, permitirá a la ciudad posicionarse como un referente en tecnología y trabajo colaborativo con el ecosistema digital de Bogotá, pensando en acciones que afecten a la parte urbana y rural. Finalmente contará con un componente de uso y apropiación de las TIC que permita la mejora de las capacidades tecnológicas y digitales de la población.</t>
  </si>
  <si>
    <t>eficacia</t>
  </si>
  <si>
    <t>gestión</t>
  </si>
  <si>
    <t>Se tendrán en cuenta los informes realizados durante la vigencia.</t>
  </si>
  <si>
    <t>Total de informes realizados</t>
  </si>
  <si>
    <t>Número de informes realizados</t>
  </si>
  <si>
    <t>Informes trimestrales con el avance de la estrategia de trabajo conjunto con laboratorios de la ciudad para Bogotá territorio inteligente.</t>
  </si>
  <si>
    <t>Informes trimestrales con el avance (25%) de la estrategia de trabajo conjunto con laboratorios de la ciudad para Bogotá territorio inteligente.</t>
  </si>
  <si>
    <t>Felipe Guzman Ramirez</t>
  </si>
  <si>
    <t xml:space="preserve">Jefe Oficina  </t>
  </si>
  <si>
    <t>Luisa Fernanda Ortega</t>
  </si>
  <si>
    <t>Asesora de Despacho</t>
  </si>
  <si>
    <t>Con la información recaudada con corte al 30 de junio, se puede evidenciar que se han realizado 886  actividades de aprovechamiento de TIC en las que han participado 28.238 beneficiarios. Se destaca que el 91% de los beneficiarios han participado en la modalidad presencial, lo cual representa un cambio de tendencia frente a las modalidades virtuales de uso mayoritario en los dos últimos años.</t>
  </si>
  <si>
    <t>A la fecha se ha elaborado dos informes de la estrategia de trabajo conjunto de laboratorios.</t>
  </si>
  <si>
    <t>GE_48</t>
  </si>
  <si>
    <t>Dos (2) Informes sobre la gestión efectuada en las Asesorías Técnicas y los proyectos en materia TIC en la vigencia</t>
  </si>
  <si>
    <t>Informe Semestral de la gestión efectuada en las asesorías técnicas y proyectos en materia TIC</t>
  </si>
  <si>
    <t>Garantizar el acompañamiento en las solicitudes de la entidades distritales en Asesorar Técnicamente y formular Proyectos en materia TIC, con el fin de dar cumplimiento a los programas del Plan de Desarrollo Distrital.</t>
  </si>
  <si>
    <t>Informes Semestrales con el avance de la gestión efectuada en las asesorías técnicas y proyectos en materia TIC.</t>
  </si>
  <si>
    <t>Informe Semestral con el avance de la gestión efectuada en las asesorías técnicas y proyectos en materia TIC. (50%)</t>
  </si>
  <si>
    <t>Se logra evidenciar la gestión que ha desarrollo la Alta Consejería TIC en cuanto a las asesorías prestadas y los avances obtenidos con los proyectos que permiten reducir la brecha digital, la apropiación de nuevas tecnologías y la continuidad del proceso de transformación digital impulsado por el Plan Bogotá́ Territorio Inteligente, durante el primer semestre de la actual vigencia 2022.</t>
  </si>
  <si>
    <t>Se realiza informe detallado con la recopilación de las asesorías prestadas y los avances de los proyectos en materia TIC durante el primer semestre de la vigencia 2022</t>
  </si>
  <si>
    <t>GE_18</t>
  </si>
  <si>
    <t>Dirección Distrital de Calidad del Servicio</t>
  </si>
  <si>
    <t>Gestión del sistema distrital de servicio a la ciudadanía</t>
  </si>
  <si>
    <t>Realizar 660 seguimientos a las entidades distritales, teniendo en cuenta el cumplimiento de los criterios de calidad en la gestión de peticiones ciudadanas</t>
  </si>
  <si>
    <t>Seguimiento a la gestión de  peticiones ciudadanas de las entidades distritales, teniendo en cuenta  el cumplimiento de los criterios de calidad</t>
  </si>
  <si>
    <t xml:space="preserve">
Realizar seguimiento a la gestión de  peticiones ciudadanas en las entidades distritales, promoviendo el cumplimiento de los criterios de calidad para la adecuada atención de las peticiones ciudadanas.    
 </t>
  </si>
  <si>
    <t xml:space="preserve">Se obtiene diviendo el número de entidades distritales a las que se les realizó seguimiento sobre el número total de entidades distritales multiplicando x 100 </t>
  </si>
  <si>
    <t xml:space="preserve">Número de entidades distritales a las que se realizó seguimiento / Número total de entidades distritales x 100 </t>
  </si>
  <si>
    <t>Número de entidades distritales a las que se realizó seguimiento</t>
  </si>
  <si>
    <t>Número total de entidades distritales</t>
  </si>
  <si>
    <t>Consolidado de radicados de informes de calidad, enviados a las entidades distritales</t>
  </si>
  <si>
    <t xml:space="preserve">Yanneth Moreno Romero </t>
  </si>
  <si>
    <t xml:space="preserve">Directora Distrital de Calidad del Servicio </t>
  </si>
  <si>
    <t xml:space="preserve">Diana Marcela Velasco </t>
  </si>
  <si>
    <t xml:space="preserve">Subsecretaria de Servicio a la Ciudadanía ( E) </t>
  </si>
  <si>
    <t>Vivian Lilibeth Bernal Izquierdo
Uriel Alexis Agudelo Pulido</t>
  </si>
  <si>
    <t xml:space="preserve">Identificación de aspectos a mejorar en la gestión de peticiones ciudadanas de las entidades - distritales, en cuanto a los criterios de coherencia, claridad, calidez y oportunidad, y al manejo del Sistema.  </t>
  </si>
  <si>
    <t>Elaboración de 354 informes consolidados de Calidad y Oportunidad, remitidos a las entidades Distritales,  los cuales contienen el resultados de la evaluación de respuestas a peticiones ciudadanas en términos de calidad y reporte de cumplimiento del indicador de calidad y oportunidad (mes vencido). 
No se presentaron retrasos o dificultades para el cumplimiento de la meta</t>
  </si>
  <si>
    <t>GE_20</t>
  </si>
  <si>
    <t>Realizar 75 sesiones de cualificación programadas para servidores públicos y actores del servicio de acuerdo al modelo integral de cualificación de servicio a la ciudadanía</t>
  </si>
  <si>
    <t>Sesiones de cualificación realizadas a servidores(as) públicos y otros actores del servicio, de acuerdo al modelo integral de cualificación de servicio a la ciudadanÍa.</t>
  </si>
  <si>
    <t>Incrementar los conocimientos, habilidades y actitudes de los servidores(as)  públicos y actores del servicio, para el mejoramiento en la prestación del  servicio a la ciudadanía, en el marco de la Política Pública de Servicio a la Ciudadanía.</t>
  </si>
  <si>
    <t xml:space="preserve">Se obtiene diviendo el número de sesiones de cualificación realizadas por el número de sesiones de cualificación programadas multiplicando x 100 </t>
  </si>
  <si>
    <t xml:space="preserve">Número de sesiones de cualificación realizadas/ Número de sesiones de cualificación programadas x 100 </t>
  </si>
  <si>
    <t xml:space="preserve">Número de sesiones de cualificación realizadas </t>
  </si>
  <si>
    <t xml:space="preserve">Número de sesiones de cualificación programadas </t>
  </si>
  <si>
    <t xml:space="preserve">Informe mensual  de Culificación, incluidos los Listados de asistencia </t>
  </si>
  <si>
    <t>Informe mensual de cualificación, incluidos los Listados de asistencia</t>
  </si>
  <si>
    <t xml:space="preserve">Lina María Sánchez Romero </t>
  </si>
  <si>
    <t xml:space="preserve">Incremento en los conocimientos, habilidades y actitudes de los servidores(as) públicos  y otros actores del servicio participantes en las cualificaciones, para el mejoramiento en la prestación del servicio a la ciudadanía, en el marco de la Política Pública de Servicio a la Ciudadanía. </t>
  </si>
  <si>
    <t>A la fecha se han adelantado 71 sesiones de cualificación  de acuerdo con el Modelo Integral de Cualificación de Servicio a la Ciudadanía, con participación de 3.122   servidores públicos y otros actores del servicio.
No se presentaron retrasos o dificultades en la gestión.</t>
  </si>
  <si>
    <t>GE_21</t>
  </si>
  <si>
    <t xml:space="preserve">Realizar 24 sesiones de capacitaciones programadas en la funcionalidad, configuración, manejo y uso general de la herramienta Bogotá te Escucha-Sistema Distrital para la Gestión de Peticiones Ciudadanas, realizadas a sus administradores y usuarios </t>
  </si>
  <si>
    <t xml:space="preserve">Capacitaciones en la funcionalidad, configuración, manejo y uso general de la herramienta Bogotá te Escucha-Sistema Distrital para la Gestión de Peticiones Ciudadanas, realizadas a sus administradores y usuarios  </t>
  </si>
  <si>
    <t xml:space="preserve">Fortalecer las competencias de los servidores para operar y administrar el Sistema Distrital para la gestión de peticiones ciudadanas.       </t>
  </si>
  <si>
    <t xml:space="preserve"> Se obtiene diviendo el número de sesiones capacitación en la configuración, uso y manejo del Sistema Distrital para la Gestión de Peticiones Ciudadanas realizadas por el número de sesiones de capacitación en la configuración, uso y manejo del Sistema Distrital para la Gestión de Peticiones Ciudadanas programadas multiplicando por cien</t>
  </si>
  <si>
    <t>Número de sesiones de capacitación en la configuración, uso y manejo del Sistema Distrital para la Gestión de Peticiones Ciudadanas realizadas / numero de sesiones de capacitación en la configuración, uso y manejo del Sistema Distrital para la Gestión de Peticiones Ciudadanas programadas por 100</t>
  </si>
  <si>
    <t xml:space="preserve">Número de capacitaciones en la configuración, uso y manejo del Sistema Distrital para la Gestión de Peticiones Ciudadanas  realizadas </t>
  </si>
  <si>
    <t xml:space="preserve">Número de sesiones de capacitaciones en la configuración, uso y manejo del Sistema Distrital para la Gestión de Peticiones Ciudadanas  programadas </t>
  </si>
  <si>
    <t xml:space="preserve">Informe mensual de capacitaciones funcionales que incluye los listados de asistencia </t>
  </si>
  <si>
    <t xml:space="preserve">Con las sensibilizaciones realizadas con corte al 30 de junio de 2022,  la Secretaría General de la Alcaldía Mayor de Bogotá, a través de la Dirección del Sistema Distrital de Servicio a la Ciudadanía,  fortalece las competencias de 978 administradores y/o usuarios del Sistema Distrital para la Gestión de Peticiones Ciudadanas,  para su operación y administración.  </t>
  </si>
  <si>
    <t>Avances: A la fecha se han realizado doce (14) capacitaciones funcionales  a  978administradores y/o usuarios del Sistema Distrital para la Gestión de Peticiones Ciudadanas.
Retrasos: No se presentaron retrasos o dificultades en la gestión.</t>
  </si>
  <si>
    <t>GE_64</t>
  </si>
  <si>
    <t>Subsecretaría de Servicio a la Ciudadanía</t>
  </si>
  <si>
    <t>Realizar el seguimiento a que el 100% de los trámites, OPAS y consultas de información de la Guía de Trámites y Servicios se encuentren acorde a lo establecido en la normatividad vigente.</t>
  </si>
  <si>
    <t>Porcentaje de trámites, OPAS y consultas de información de la Guía de Trámites y Servicios que cumplen con los parámetros normativos.</t>
  </si>
  <si>
    <t xml:space="preserve">Brindar a la ciudadanía información clara y unificada en relación con los trámites y servicios ofrecidos por las entidades que hacen parte de la RED CADE. </t>
  </si>
  <si>
    <t>El indicador se medirá por el porcentaje de trámites, OPAS y consultas de información de la Guía de Trámites y Servicios revisados que se encuentren acorde a lo establecido en la normatividad vigente.</t>
  </si>
  <si>
    <t>(Trámites, OPAS y consultas de información de la Guía de Trámites y Servicios revisados / Total de trámites, OPAS y consultas de información de la Guía de Trámites y Servicios)*100</t>
  </si>
  <si>
    <t xml:space="preserve">Trámites, OPAS y consultas de información de la Guía de Trámites y Servicios revisados </t>
  </si>
  <si>
    <t xml:space="preserve">Total de trámites, OPAS y consultas de información de la Guía de Trámites y Servicios </t>
  </si>
  <si>
    <t>Informe de seguimiento a la revisión de trámites, OPAS y consultas de información de la Guía de Trámites y Servicios que se encuentren acorde a lo establecido en la normatividad vigente.</t>
  </si>
  <si>
    <t>Dorian de Jesús Coquies Maestre</t>
  </si>
  <si>
    <t>Director del Sistema Distrital de Servicio a la Ciudadanía</t>
  </si>
  <si>
    <t>Ángela Esperanza Morales Carrillo, Uriel Alexis Agudelo Pulido</t>
  </si>
  <si>
    <t>Profesional Universitario, Contratista</t>
  </si>
  <si>
    <t>Depuración de la  Guía de Trámites y servicios del Distrito Capital y la revisión del SUIT para la inclusión y eliminación de trámites que deben ser registrados allí.</t>
  </si>
  <si>
    <t>El equipo de racionalización de trámites y servicios y la Dirección del Sistema Distrital de Servicio a la Ciudadanía, de la Subsecretaría de Servicio a la Ciudadanía, finalizó la revisión de 1386 servicios (1026 servicios prestados por entidades distritales y 360 prestados por entidades no distritales)</t>
  </si>
  <si>
    <t>GE_65</t>
  </si>
  <si>
    <t>Dirección del Sistema Distrital de Servicio a la Ciudadanía</t>
  </si>
  <si>
    <t xml:space="preserve">Realizar 24 sensibilizaciones a los servidores vinculados al canal presencial en cuanto a los trámites, OPAS y consultas de información de las entidades que hacen parte de la Red CADE.  </t>
  </si>
  <si>
    <t xml:space="preserve">Número de sensibilizaciones realizadas a los servidores vinculados al canal presencial en cuanto a los trámites, OPAS y consultas de información de las entidades que hacen parte de la Red CADE.  </t>
  </si>
  <si>
    <t xml:space="preserve">Fortalecer la gestión del conocimiento en los servidores vinculados a la Red CADE, para mejorar la calidad en la atención en los puntos del canal presencial; consolidando la imagen de la Red ante la ciudadanía, brindando información clara, oportuna y unificada. </t>
  </si>
  <si>
    <t xml:space="preserve">El indicador se medirá por el número de sensibilizaciones realizadas con los servidores vinculados al canal presencial en cuanto a los trámites, OPAS y consultas de información de las entidades que hacen parte de la Red CADE.  </t>
  </si>
  <si>
    <t>Número de sensibilizaciones realizadas con los servidores vinculados al canal presencial en cuanto a los trámites, OPAS y consultas de información de las entidades que hacen parte de la Red CADE</t>
  </si>
  <si>
    <t xml:space="preserve">Número de sensibilizaciones realizadas con los servidores vinculados al canal presencial en cuanto a los trámites, OPAS y consultas de información de las entidades que hacen parte de la Red CADE.  </t>
  </si>
  <si>
    <t>Actas de sensibilizaciones realizadas</t>
  </si>
  <si>
    <t xml:space="preserve">Con las sensibilizaciones realizadas con corte al 30 de junio de 2022, la Secretaría General de la Alcaldía Mayor de Bogotá, a través de la Dirección del Sistema Distrital de Servicio a la Ciudadanía,  fortalece los conocimientos de los servidores públicos de planta y contratistas que se encuentran en el canal presencial de la Red CADE, en cuanto a los protocolos de atención establecidos en el manual de servicio a la ciudadanía, lenguaje claro, etnias y a la información relacionada a OPAS, trámites, consultas y otros servicios que ofertan las entidades de la administración distrital y aquellas nacionales y privadas vinculadas al canal presencial de la Red, así como los servicios prestados desde la entidad a través del Sistema Unificado Distrital de Inspección Vigilancia y Control. Lo anterior, permite la  mejora de  los tiempos de atención en estos y consolida  la imagen de la administración distrital ante la ciudadanía, al  brindar información clara, oportuna y unificada. </t>
  </si>
  <si>
    <t>Avances: Con corte al 30 de junio de 2022 se han  desarrollado dieciocho (22) sensibilizaciones programadas con los servidores vinculados al canal presencial en cuanto a los trámites, OPAS y consultas de información de las entidades que hacen parte de la Red CADE , logrando un mayor número de sensibilizaciones de las previstas para el primer semestre de la vigencia.
Retrasos: Considerando la emergencia sanitaria actual por el virus del SARS-Cov2, y el cuarto pico de contagios que se afronta a raíz de este, durante el mes de enero de 2022  no fue posible programar la segunda sensibilización pues se contó con menor personal disponible para la operación de la Red CADE y por consiguiente para la asistencia a dicha sesión, pues se podría ver afectado el servicio a la ciudadanía en términos de oportunidad y calidad. Igualmente, durante el mes de mayo, dada la contingencia presentada a raíz de la puesta en marcha de la nueva oficina virtual de la Secretaría Distrital de Hacienda, no se pudo cumplir la meta para el mes. Sin perjuicio de lo anterior, con las sesiones realizadas durante lo corrido de la vigencia se tiene una mayor cobertura a lo programado debido a que se han logrado articular con las entidades más de una sesión para la Red CADE.</t>
  </si>
  <si>
    <t>GE_66</t>
  </si>
  <si>
    <t>Realizar 4 seguimiento a la gestión para el incremento de la oferta institucional en la Red CADE</t>
  </si>
  <si>
    <t>Seguimiento a la gestión para el incremento de la oferta institucional en la Red CADE</t>
  </si>
  <si>
    <t>Aumento de la oferta institucional en la Red CADE en beneficio de la ciudadanía que acude a esta con el fin de consultar información y acceder a los trámites y OPAS.</t>
  </si>
  <si>
    <t>El indicador se medirá por el porcentaje de seguimiento a  la gestión para el incremento de la oferta institucional</t>
  </si>
  <si>
    <t>(Seguimiento a la gestión del incremento a la oferta institucional realizado/4 Seguimientos a la gestión del incremento a la oferta institucional programados)*100</t>
  </si>
  <si>
    <t>Seguimiento a la gestión del incremento a la oferta institucional realizado</t>
  </si>
  <si>
    <t>Seguimientos a la gestión del incremento a la oferta institucional programados</t>
  </si>
  <si>
    <t xml:space="preserve">Informe de Gestión para el incremento de la oferta institucional </t>
  </si>
  <si>
    <t>La Secretaría General de la Alcaldía Mayor de Bogotá, a través de la Dirección del Sistema Distrital de Servicio a la Ciudadanía, con corte al 30 de junio de 2022, realizó actividades conducentes para ampliar las posibilidades de cobertura de los trámites, OPAS y solicitudes de información que oferta el canal presencial de la Red CADE, beneficiando a la ciudadanía que acude a las Ferias de Servicio al Ciudadano - SuperCADE Móvil acorde a las condiciones y necesidades identificadas en la Encuesta Multipropósito.</t>
  </si>
  <si>
    <t>La Secretaría General de la Alcaldía Mayor de Bogotá, a través de la Dirección del Sistema Distrital de Servicio a la Ciudadanía, con corte a 30 de junio de 2022, ha realizado la identificación de necesidades de las comunidades ubicadas en las UPZ en las que se ubican el CADE Fontibón y los SuperCADE 20 de Julio, Américas, Bosa, CAD y Suba; basado en el análisis de las variables de la encuesta multipropósito 2017 de la Secretaría Distrital de Planeación; lo cual permite identificar las entidades que contribuirían a la satisfacción de estas. Es así como, se articuló con el equipo de Ferias de Servicio al Ciudadano - SuperCADE Móvil invitó a diferentes entidades del orden distrital, nacional, empresas privadas y organizaciones a hacer parte de estas. 
En este sentido, durante el semestre se han desarrollado diecisiete (17) Ferias de Servicio al Ciudadano - SuperCADE Móvil, en diferentes localidades, logrando un total de 57.393 interacciones.</t>
  </si>
  <si>
    <t>GE_67</t>
  </si>
  <si>
    <t>Manual de Competencias Ciudadanas  elaborado y actualizado</t>
  </si>
  <si>
    <t xml:space="preserve">Elaboración y actualización  del Manual de Competencias Ciudadanas </t>
  </si>
  <si>
    <t xml:space="preserve">Alcanzar mayor efectividad  en la gestión de direccionamiento de peticiones ciudadanas </t>
  </si>
  <si>
    <t>Cuatrimestral</t>
  </si>
  <si>
    <t xml:space="preserve">Se obtiene sumando el número de informes de avance en la elaboración y actualización del Manual de competencias ciudadanas realizados </t>
  </si>
  <si>
    <t xml:space="preserve">Suma del número de informes de avance en la elaboración y actualización del Manual de competencias ciudadanas realizados </t>
  </si>
  <si>
    <t>Número de informes de avance en la elaboración y actualización del Manual de competencias ciudadanas realizados</t>
  </si>
  <si>
    <t xml:space="preserve">Informe de Manual de competencias </t>
  </si>
  <si>
    <t xml:space="preserve">Informe de manual de competencias </t>
  </si>
  <si>
    <t>Martha Liliana Rodríguez C
Uriel Alexis Agudelo Pulido</t>
  </si>
  <si>
    <t>Mayor agilidad, efectividad y eficiencia en el Direccionamiento y atención  de las peticiones ciudadanas que ingresen por los canales de atención dispuestos por la Secretaría General, evitando el reproceso en la gestión de peticiones y garantizando el ejercicio efectivo de los derechos de la ciudadanía.</t>
  </si>
  <si>
    <t>Durante el periodo reportado ( 1er cuatrimestre 2022) se elaboró  el Manual de Competencias Ciudadanas, para una mayor agilidad, efectividad y eficiencia en el Direccionamiento y atención  de las peticiones ciudadanas que ingresen por los canales de atención dispuestos por la Secretaría General, evitando el reproceso en la gestión de peticiones y garantizando el ejercicio efectivo de los derechos de la ciudadanía.</t>
  </si>
  <si>
    <t>GE_68</t>
  </si>
  <si>
    <t>Subdirección de Seguimiento a la gestión de Inspección, Vigilancia y Control</t>
  </si>
  <si>
    <t xml:space="preserve">Realizar  seguimiento a 100 visitas multidisciplinarias  a establecimientos de comercio clasificados como de alto o medio riesgo.
</t>
  </si>
  <si>
    <t>Seguimiento a visitas multidisciplinarias a establecimientos de comercio clasificados como de alto o medio riesgo.</t>
  </si>
  <si>
    <t xml:space="preserve">Realizar la revisión de los parámetros de inspección, vigilancia y control, de las entidades que participan en las visita multidisciplinaria a establecimientos de comercio que por su actividad económica puedan generar afectación al entorno, con el objeto de garantizar a la ciudadanía el cumplimiento de los requisitos normativos establecidos para ejercer la actividad económica.
</t>
  </si>
  <si>
    <t xml:space="preserve">Informes de gestión y resultado de Visitas Multidisciplinarias Inspección. </t>
  </si>
  <si>
    <t>Medir el cumplimiento de la meta de seguimiento (programación, articulación y ejecución) a visitas multidisciplinarias a establecimientos de comercio clasificados como de alto o medio riesgo.</t>
  </si>
  <si>
    <t>Número de seguimientos a visitas multidisciplinarias a establecimientos de comercio  clasificados como de alto o medio riesgo</t>
  </si>
  <si>
    <t>Número de seguimientos a visitas multidisciplinarias a establecimientos de comercio  clasificados como de alto o medio riesgo.</t>
  </si>
  <si>
    <t>Informes de gestión y resultado de Visitas Multidisciplinarias Inspección.</t>
  </si>
  <si>
    <t>Edgar Henry Pacheco Vargas</t>
  </si>
  <si>
    <t xml:space="preserve">Subdirector de Seguimiento a la Gestión de Inspección, Vigilancia y Control </t>
  </si>
  <si>
    <t>Ruth Pilar Alfonso, Uriel Alexis Agudelo Pulido</t>
  </si>
  <si>
    <t>Técnico Operativo, Contratista</t>
  </si>
  <si>
    <t xml:space="preserve">Fortalecimiento de las acciones conjuntas en el desarrollo de la Visitas Multidisciplinarias de Inspección - VMI, así mismo la coordinación entre las entidades y la priorización de zonas a visitar, lo cual complementa acciones institucionales de verificación del cumplimiento de las normas para el funcionamiento de los establecimientos. También señalar el cumplimiento de la participación de las entidades en cada una de las jornadas desarrolladas y el uso efectivo del tiempo disponible para ello.
Estas jornadas de VMI, se realizaron a establecimientos ubicados en localidades que antes no habían sido visitadas: Santa Fe y Ciudad Bolívar, </t>
  </si>
  <si>
    <t>En 16 jornadas se han realizado visitas multidisciplinarias a 53 establecimientos de comercio; con el avance a la fecha, se cumple con la programación prevista al corte del periodo de reporte.
Con el avance acumulado, se evidencia que no se han presentado retrasos o dificultades.</t>
  </si>
  <si>
    <t>GE_69</t>
  </si>
  <si>
    <t>Medir el porcentaje de mejora de la plataforma del Sistema de Información Inspección, Vigilancia y Control</t>
  </si>
  <si>
    <t>Porcentaje de cumplimiento de las etapas de mejora de la plataforma Sistema de Información Inspección, Vigilancia y Control</t>
  </si>
  <si>
    <t xml:space="preserve">              
Optimizar los desarrollos realizados, implementar el modulo para la configuración de la plataforma y ciudadanía, el desarrollo de la matriz dinámica y mejorar aspectos identificados por los usuarios de la plataforma.                                            </t>
  </si>
  <si>
    <t>Evaluar el porcentaje de avance en las etapas de mejora de la plataforma sistema de información de IVC: 
Etapa 1. Complementar y mantener funcionalidades
Etapa 2. Centralización de información
Etapa 3. Pruebas  
Etapa 4. Módulo Ciudadanía</t>
  </si>
  <si>
    <t>(Etapas de mejora de la plataforma sistema de información de IVC adelantadas / Número total de etapas de mejora de la plataforma sistema de información de IVC programadas)*100</t>
  </si>
  <si>
    <t>Número de etapas de mejora de la plataforma sistema de información de IVC ejecutadas</t>
  </si>
  <si>
    <t>Número total de etapas de mejora de la plataforma sistema de información de IVC programadas</t>
  </si>
  <si>
    <t xml:space="preserve">Informes de avance en las etapas de mejora de la plataforma sistema de información de IVC </t>
  </si>
  <si>
    <t>Se culminaron y aprobaron 14 historias de usuarios de las 57 planeadas hasta el momento.</t>
  </si>
  <si>
    <t>Beneficios: La estructura establecida para la mejora del la plataforma del Sistema de información de IVC, ha permitido realizar el seguimiento oportuno de las cuatro etapas previstas, evidenciando el avance en el desarrollo de las siguientes actividades:
* Perfil del establecimiento formal e informal
* Formulario de caracterización
* Gestión de usuarios, autenticación y  autorización
* Wizard de trámites
* Geovisor interno
* Perfil entidades IVC
* Buscador
* Interoperabilidad RUES nuevo servicio
No se presentaron retrasos o dificultades para el cumplimiento de la meta</t>
  </si>
  <si>
    <t>GE_70</t>
  </si>
  <si>
    <t>Presentar dos informes de seguimiento de la gestión adelantada por las entidades SUDIVC</t>
  </si>
  <si>
    <t>Seguimiento a la Gestión de las entidades del SUDIVC</t>
  </si>
  <si>
    <t xml:space="preserve">Detectar acciones de mejora a partir del análisis de la ejecución de acciones de Inspección, Vigilancia y Control realizadas por las entidades del Sistema Unificado Distrital de Inspección, Vigilancia y Control, a fin de fortalecer el mismo.  </t>
  </si>
  <si>
    <t>Elaboración de informe semestral de análisis de la ejecución de acciones de IVC realizadas por las entidades del Sistema Unificado Distrital de Inspección, Vigilancia y Control</t>
  </si>
  <si>
    <t>Número de informes de Gestión  de las entidades del SUDIVC</t>
  </si>
  <si>
    <t xml:space="preserve">
Número de informes de Gestión  de las entidades del SUDIVC</t>
  </si>
  <si>
    <t xml:space="preserve">Reporte de las entidades respecto a las acciones de Inspección, Vigilancia y Control, según su competencia </t>
  </si>
  <si>
    <t>Informes de Gestión  de las entidades del SUDIVC</t>
  </si>
  <si>
    <t>Conocer los resultados de la gestión de las entidades del SUDIVC durante la vigencia 2021, para identificar el avance de las acciones programadas, su cobertura y los aspectos  de mejora, sobre los cuales se hicieron observaciones.</t>
  </si>
  <si>
    <t>La formulación del  informe permitió conocer el cumplimiento de las metas propuestas por cada una de las entidades para la vigencia 2021; así como la identificación de algunos elementos para mejorar el registro y consolidación de la información detallada de la gestión realizada por las entidades.
En el proceso de seguimiento, se identifican opciones de mejora, con el fin de garantizar el reporte oportuno de la información solicitada a las entidades.</t>
  </si>
  <si>
    <t>GE_26</t>
  </si>
  <si>
    <t>Oficina Asesora de Jurídica</t>
  </si>
  <si>
    <t>Gestión jurídica</t>
  </si>
  <si>
    <t>Realizar los análisis jurídicos de anteproyectos, proyectos de acuerdo y proyectos de ley</t>
  </si>
  <si>
    <t>Número de Análisis jurídico de anteproyectos, proyectos de acuerdo y proyectos de ley</t>
  </si>
  <si>
    <t>Respaldar jurídicamente a la  Secretaría General para avalar solamente los proyectos de acuerdo y de ley que se ajusten al ordenamiento jurídico y que tengan relación con las funciones de la entidad</t>
  </si>
  <si>
    <t>Reporte de indicadores de junio de 2020</t>
  </si>
  <si>
    <t>Se tomará el número de anteproyectos, proyectos de acuerdo y proyectos de ley y se verificará el número de anteproyectos, proyectos de acuerdo y proyectos de ley emitidos, restando aquellos que cantidad de  proyectos de acuerdo y proyectos de ley que debían tramitarse dentro del periodo</t>
  </si>
  <si>
    <t>(Cantidad de anteproyectos, proyectos de acuerdo y proyectos de ley, con análisis emitido / (Cantidad de anteproyectos, proyectos de acuerdo y proyectos de ley solicitados - cantidad de anteproyectos, proyectos de acuerdo y proyectos de ley pendientes por resolver))*100</t>
  </si>
  <si>
    <t>Cantidad de anteproyectos, proyectos de acuerdo y proyectos de ley, con análisis emitido</t>
  </si>
  <si>
    <t>Cantidad de anteproyectos, proyectos de acuerdo y proyectos de ley tramitados - cantidad de anteproyectos, proyectos de acuerdo y proyectos de ley que debían tramitarse dentro del periodo</t>
  </si>
  <si>
    <t>Base de datos Excel</t>
  </si>
  <si>
    <t>Luz Karime Fernandez Castillo</t>
  </si>
  <si>
    <t>Jefe de la Oficina Asesora Jurídica</t>
  </si>
  <si>
    <t>Carlos Javier Muñoz Sánchez</t>
  </si>
  <si>
    <t xml:space="preserve">Respaldar jurídicamente la viabilidad jurídica o no de los proyectos de acuerdo donde la Secretaría General tenga interés y se enmarque dentro de sus funciones. </t>
  </si>
  <si>
    <t>Durante lo corrido de la vigencia se realizaron cuarenta y cuatro (44) análisis jurídicos de anteproyectos, proyectos de cuerdo y/o proyectos de ley.</t>
  </si>
  <si>
    <t>GE_27</t>
  </si>
  <si>
    <t>Emitir oportunamente el 100% de los conceptos jurídicos</t>
  </si>
  <si>
    <t>Conceptos jurídicos emitidos oportunamente</t>
  </si>
  <si>
    <t>Orientar a las diferentes dependencias con el fin de prevenir el daño antijuridico</t>
  </si>
  <si>
    <t>Se tomará el número de solicitudes de conceptos jurídicos y se verificará el número de conceptos emitidos en términos, restando los conceptos jurídicos solicitados en término, pendiente por resolver</t>
  </si>
  <si>
    <t>(Cantidad de conceptos jurídicos emitidos oportunamente / cantidad de conceptos jurídicos solicitados - (cantidad de conceptos jurídicos solicitados en término, pendiente por resolver))*100</t>
  </si>
  <si>
    <t>Cantidad de conceptos jurídicos emitidos oportunamente</t>
  </si>
  <si>
    <t>Cantidad de conceptos jurídicos que vencen en términos durante el mes</t>
  </si>
  <si>
    <t xml:space="preserve">Orientar a todas las dependencias con el fin de prevenir el daño antijuridico </t>
  </si>
  <si>
    <t xml:space="preserve">Durante la vigencia fue(ron) emitido(s) nueve (9) concepto(s), dando cumplimiento al 100% de lo solicitado. </t>
  </si>
  <si>
    <t>GE_28</t>
  </si>
  <si>
    <t>Revisar los proyectos de actos administrativos solicitados por las dependencias</t>
  </si>
  <si>
    <t>Número de Proyectos de Actos Administrativos</t>
  </si>
  <si>
    <t>Medir la cantidad de Proyectos de Actos Administrativos revisados</t>
  </si>
  <si>
    <t>Se toma la cantidad de Proyectos de Actos Administrativos revisados y/o realizados, se divide por la cantidad de Proyectos de Actos Administrativos revisados y/o realizados que debían tramitarse dentro del periodo</t>
  </si>
  <si>
    <t>(Cantidad de Proyectos de Actos Administrativos revisados / (Cantidad de Proyectos de Actos Administrativos solicitados - cantidad de actos administrativos en oportunidad de revisión))*100</t>
  </si>
  <si>
    <t>Cantidad de Proyectos de Actos Administrativos revisados durante el mes</t>
  </si>
  <si>
    <t>Cantidad de Proyectos de Actos Administrativos que debían tramitarse dentro del periodo</t>
  </si>
  <si>
    <t xml:space="preserve">Prestar apoyo jurídico a todas las dependencias, cuando requieran por parte de la Oficina Asesora de Jurídica el análisis jurídico de proyectos de actos administrativos,  con el fin de prevenir el daño antijuridico </t>
  </si>
  <si>
    <t>Durante lo corrido de la vigencia se analizó la viabilidad jurídica de setecientos diecisiete (717) proyectos de actos administrativos, dando cumplimiento al 100% de lo solicitado..</t>
  </si>
  <si>
    <t>GE_29</t>
  </si>
  <si>
    <t>Realizar el 100% de las actuaciones de los procesos judiciales y trámites extrajudiciales</t>
  </si>
  <si>
    <t>Procesos judiciales y trámites extrajudiciales, con actuaciones correspondientes realizadas</t>
  </si>
  <si>
    <t>Responder oportunamente los requerimientos generados con ocasión del desarrollo de los procesos judiciales y trámites extrajudiciales en los que sea  parte la Secretaría General.</t>
  </si>
  <si>
    <t xml:space="preserve">Se toma el dato registrado en SIPROWEB, en el que se evidencie Cantidad de requerimientos realizados, frente a los procesos judiciales y trámites extrajudiciales se divide por el número de requerimientos, restando aquellos que se encuentre en término de respuesta </t>
  </si>
  <si>
    <t>(Cantidad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término de respuesta))*100</t>
  </si>
  <si>
    <t>Cantidad de requerimientos realizados, frente a los procesos judiciales y trámites extrajudiciales</t>
  </si>
  <si>
    <t>Cantidad de requerimientos solicitados, frente a los procesos judiciales y trámites extrajudiciales - Cantidad de requerimientos solicitados, frente a los procesos judiciales y trámites extrajudiciales - Cantidad de requerimientos, frente a los procesos judiciales y trámites extrajudiciales en término de respuesta</t>
  </si>
  <si>
    <t>Ejercer la defensa judicial y extrajudicial de la entidad</t>
  </si>
  <si>
    <t xml:space="preserve">Durante lo corrido de la vigencia se tramitaron cuatrocientos setenta y un(471) actuaciones judiciales dando cumplimiento al 100% de lo solicitado. </t>
  </si>
  <si>
    <t>GE_30</t>
  </si>
  <si>
    <t>Gestión, administración y soporte de infraestructura y recursos tecnológicos</t>
  </si>
  <si>
    <t>Lograr el 94% en la solución de incidentes y requerimientos tecnológicos de la competencia de la OTIC de acuerdo con los ANS establecidos en el período</t>
  </si>
  <si>
    <t xml:space="preserve">Porcentaje de incidentes y/o requerimientos tecnológicos de la competencia de la OTIC solucionados  de acuerdo con los ANS establecidos </t>
  </si>
  <si>
    <t>Garantizar los servicios de TI a usuarios internos de la Secretaría General para que ellos puedan ejercer las labores o funciones diarias atendiendo las solicitudes técnicas en los tiempos establecidos en cada categoría.</t>
  </si>
  <si>
    <t>2020-1</t>
  </si>
  <si>
    <t>Informe de Seguimiento al indicador del segundo semestre de 2020
Consulta  Herramienta de Gestión de Servicios GLPI.</t>
  </si>
  <si>
    <t>* Determinar el periodo de evaluación para el indicador en la herramienta de Gestión de Servicios con el fin de generar la Data.
* Cruzar data contra los ANS identificando los que incumplieron
* Identificar los casos que no son competencia de la OTIC para no tenerlos en cuenta en la medición del indicador.
* Aplicar formula del indicador para determinar el porcentaje alcanzado.
ANS: Acuerdos de Niveles de Servicio.</t>
  </si>
  <si>
    <t>(Número de incidentes y requerimientos del período solucionados de competencia de la OTIC que cumple los ANS / Número total de incidentes y requerimientos de competencia de la OTIC recibidos en el período) *100</t>
  </si>
  <si>
    <t>Número de incidentes y requerimientos del período solucionados de competencia de la OTIC que cumple los ANS</t>
  </si>
  <si>
    <t xml:space="preserve"> Número total de incidentes y/o requerimientos de competencia de la OTIC recibidos en el período</t>
  </si>
  <si>
    <t>* Data generada en el sistema de gestión de servicios
*ANS establecidos en la OTIC</t>
  </si>
  <si>
    <t xml:space="preserve">*Data de incidentes y requerimientos de casos de competencia OTIC
*El informe del periodo con el análisis de cumplimiento de ANS de incidentes y requerimientos  </t>
  </si>
  <si>
    <t>Se tiene un promedio acumulado  por encima de la meta establecida,  
En acción a la continua mejora del indicador, se han tomado acciones correctivas:
*Control y monitoreo de los casos por parte de la Coordinadora de la Mesa de Servicios
* Control y monitoreo en los subcomités de autocontrol.</t>
  </si>
  <si>
    <t xml:space="preserve">Se han atendido en total  10403 incidentes y requerimientos de competencia de la OTIC, cumpliendo los ANS con un promedio de cumplimiento acumulado de 96.56% 
Se han dejado de atender dentro de los ANS 358 Incidentes y requerimientos lo que representa 3,44%. Para los cuales se han venido realizando tareas de seguimiento de los tickets de manera mensual para mejora continua.
</t>
  </si>
  <si>
    <t>GE_33</t>
  </si>
  <si>
    <t>Dirección de Contratación</t>
  </si>
  <si>
    <t>Contratación</t>
  </si>
  <si>
    <t>Monitorear el 100%  del  Plan Anual de Adquisiciones – PAA de la vigencia</t>
  </si>
  <si>
    <t xml:space="preserve">	Plan Anual de Adquisiciones - PAA de la vigencia monitoreado</t>
  </si>
  <si>
    <t>Facilita la toma de decisiones oportunas con base en el estado de los resultados de la ejecución del Plan Anual de Adquisiciones, con el fin de optimizar la ejecución presupuestal de la vigencia de acuerdo a lo planeado.</t>
  </si>
  <si>
    <t>Bimestral</t>
  </si>
  <si>
    <t>Plan de Acción de la vigencia 2019 de la Subsecretaría Corporativa y 2020 de la Dirección de Contratación.</t>
  </si>
  <si>
    <t xml:space="preserve">Se compara la ejecución del monitoreo bimestral realizado al Plan Anual de Adquisiciones frente al monitoreo bimestral programado, para medir bimestralmente el porcentaje de cumplimiento de la programación del monitoreo. </t>
  </si>
  <si>
    <t>(Monitoreo bimestral al Plan Anual de Adquisiciones de la vigencia ejecutado / Monitoreos bimestrales al Plan Anual de Adquisiciones de la vigencia programados)*100</t>
  </si>
  <si>
    <t>Monitoreo bimestral al Plan Anual de Adquisiciones de la vigencia ejecutado</t>
  </si>
  <si>
    <t>Monitoreo bimestral al Plan Anual de Adquisiciones de la vigencia programado</t>
  </si>
  <si>
    <t>Presentación en power point y Excel en donde se evidencie el monitoreo bimestral al Plan Anual de Adquisiciones de la vigencia.</t>
  </si>
  <si>
    <t>Mario Alberto Chacón Castro</t>
  </si>
  <si>
    <t>Director de Contratación</t>
  </si>
  <si>
    <t>María Camila Reyes Cifuentes</t>
  </si>
  <si>
    <t>Los beneficios generados con el cumplimiento del indicador es que se realiza de manera satisfactoria el seguimiento y monitoreo a todas las líneas del  Plan Anual de Adquisiciones 2022 de acuerdo con lo planeado por las dependencias,  lo que permite la satisfacción de las necesidades para el logro de los objetivos institucionales y  una óptima ejecución presupuestal.</t>
  </si>
  <si>
    <t>Al corte acumulado del presente reporte, se han adelantado tres monitoreos bimestrales al Plan Anual de Adquisiciones – PAA según los monitoreos programados para la vigencia 2022, a partir de lo cual se evidenció un avance eficiente respecto  del cumplimiento del PAA 2022  por parte de las dependencias</t>
  </si>
  <si>
    <t>GE_50</t>
  </si>
  <si>
    <t xml:space="preserve">100% de realización de las Mesas bimestrales de seguimiento y monitoreo  al Plan Anual de Adquisiciones y a las liquidaciones de contratos o convenios, programadas. </t>
  </si>
  <si>
    <t>Mesas bimestrales de seguimiento y monitoreo realizadas al Plan Anual de Adquisiciones y a las liquidaciones de contratos o convenios</t>
  </si>
  <si>
    <t xml:space="preserve">Con la realización de las mesas de seguimiento al Plan Anual de Adquisiciones y a las liquidaciones de contratos o convenios se optimiza la ejecución presupuestal y de cumplimiento de metas, afianzando la austeridad y la eficiencia en el uso de los recursos como conductas distintivas en la actividad contractual de la Entidad. </t>
  </si>
  <si>
    <t>Plan de acción de la vigencia 2021 de la Dirección de Contratación</t>
  </si>
  <si>
    <t xml:space="preserve">Se compara la ejecución de las Mesas bimestrales de seguimiento y monitoreo al plan anual de adquisiciones y a las liquidaciones de contratos o convenios frente a la programación de las mismas, establecida en el plan de acción integrado, para medir bimestralmente el porcentaje de avance frente al total de mesas programadas en la vigencia. </t>
  </si>
  <si>
    <t>(Número de mesas de seguimiento y monitoreo realizadas al plan anual de adquisiciones y a las liquidaciones de contratos o convenios, durante el período / Número total de mesas de seguimiento y monitoreo al plan anual de adquisiciones y a las liquidaciones, programadas en  el plan de acción integrado) *100</t>
  </si>
  <si>
    <t>Número de mesas de seguimiento y monitoreo realizadas al plan anual de adquisiciones y a las liquidaciones de contratos o convenios, durante el período</t>
  </si>
  <si>
    <t>Número total de mesas de seguimiento y monitoreo al plan anual de adquisiciones y a las liquidaciones de contratos o convenios, programadas en  el plan de acción integrado</t>
  </si>
  <si>
    <t>Invitación a las mesas de seguimiento del Plan Anual de Adquisiciones y liquidaciones de contratos o convenios a los enlaces de cada ordenación de gasto de la Entidad mediante memorando electrónico y archivo de grabación de las mismas en el aplicativo TEAMS  o  listados de asistencia (según aplique)</t>
  </si>
  <si>
    <t>Con el desarrollo de las mesas se fortalecen los canales de comunicación entre las diferentes dependencias haciendo que el seguimiento sea una herramienta para la toma de decisiones frente a lo planeado por cada proyecto de inversión yo rubros de funcionamiento</t>
  </si>
  <si>
    <t>Se remitió la invitación a las mesas de seguimiento al Plan Anual de Adquisiciones y liquidaciones en donde los referentes contractuales se inscribieron y fueron convocados de acuerdo a la invitación realizada y al cronograma señalado para el desarrollo de las mismas. Así, al corte del mes de junio de 2022 se han desarrollado tres mesas bimestrales de seguimiento al Plan Anual de Adquisiciones  y liquidaciones, las cuales han servido para generar alertas tempranas y dinamizar la radicación de los procesos ante la Dirección de Contratación.</t>
  </si>
  <si>
    <t>GE_71</t>
  </si>
  <si>
    <t xml:space="preserve">100% de las solicitudes de contratación en la modalidad de contratación directa atendidas oportunamente. </t>
  </si>
  <si>
    <t>Índice de atención oportuna a las solicitudes de contratación en la modalidad de contratación directa radicados en la Dirección de Contratación</t>
  </si>
  <si>
    <t>Permite monitorear el nivel de cumplimiento oportuno en la revisión de los procesos precontractuales en la modalidad de contratación directa que son radicados por las dependencias de la Secretaría General de la Alcaldía Mayor de Bogotá D.C en la Dirección de Contratación y sus resultados  constituyen un insumo importante para la toma de decisiones relacionadas con la mejora en la atención a los procesos precontractuales.</t>
  </si>
  <si>
    <t>Plan de acción de la vigencia 2019 de la Subsecretaría Corporativa</t>
  </si>
  <si>
    <t xml:space="preserve">Se comparan las solicitudes de contratación  en la modalidad de contratación directa gestionadas en los tiempos que determina el procedimiento, frente al total de las solicitudes de contratación en la modalidad de contratación directa que son radicadas en la Dirección de Contratación cuyo plazo límite de atención esta dentro del período de medición.  </t>
  </si>
  <si>
    <t>(Solicitudes de contratación en la modalidad de contratación directa revisadas de conformidad con los plazos establecidos en el procedimiento interno / Solicitudes de contratación en la modalidad de contratación directa radicadas y con plazo límite de atención dentro del período de medición)*100</t>
  </si>
  <si>
    <t>Solicitudes de contratación en la modalidad de contratación directa revisadas de conformidad con los plazos establecidos en los procedimientos internos</t>
  </si>
  <si>
    <t>Solicitudes de contratación en la modalidad de contratación directa radicadas y con plazo límite de atención dentro del período de medición</t>
  </si>
  <si>
    <t>Matriz  de seguimiento  a los procesos precontractuales en la modalidad de contratación directa de la Dirección de Contratación</t>
  </si>
  <si>
    <t>Los beneficios se ven representados en la satisfacción de las necesidades de las dependencias para ejecutar las metas y actividades que tienen a cargo y el cumplimiento en el Plan Anual de Adquisiciones 2022 de la entidad</t>
  </si>
  <si>
    <t xml:space="preserve">Al corte acumulado del mes de junio se atendió el 100% de las solicitudes de contratación directa de manera oportuna. Cabe señalar que durante los meses de febrero a mayo de la presente vigencia las dependencias no radicaron procesos de contratación directa teniendo en cuenta la entrada en vigor de la Ley de Garantías Electorales, no obstante con  la culminación de la aplicabilidad de dicha Ley, en el mes de junio se iniciaron los procesos de contratación en la modalidad de selección descrita.
 </t>
  </si>
  <si>
    <t>GE_72</t>
  </si>
  <si>
    <t xml:space="preserve">100% de las solicitudes de contratación en las modalidades de procesos de selección públicos de oferentes atendidas oportunamente. </t>
  </si>
  <si>
    <t>Índice de atención oportuna a las solicitudes de contratación en las modalidades de procesos de selección públicos de oferentes radicados en la Dirección de Contratación</t>
  </si>
  <si>
    <t>Permite monitorear el nivel de cumplimiento oportuno en la revisión de los procesos precontractuales en las modalidades de procesos de selección públicos de los oferentes que son radicados por las dependencias de la Secretaría General de la Alcaldía Mayor de Bogotá D.C en la Dirección de Contratación y sus resultados  constituyen un insumo importante para la toma de decisiones relacionadas con la mejora en la atención a los procesos precontractuales.</t>
  </si>
  <si>
    <t xml:space="preserve">Se comparan las solicitudes de contratación  en la modalidad de procesos de selección público de los oferentes gestionadas en los tiempos que determina el procedimiento, frente al total de las solicitudes de contratación en la modalidad de contratación procesos de selección público de oferentes que son radicadas en la Dirección de Contratación cuyo plazo límite de atención esta dentro del período de medición.  </t>
  </si>
  <si>
    <t>(Solicitudes de contratación en las modalidades de procesos de selección público de los oferentes revisadas de conformidad con los plazos establecidos en los procedimientos internos / Solicitudes de contratación radicadas y con plazo límite de atención dentro del período de medición)*100</t>
  </si>
  <si>
    <t>Solicitudes de contratación en las modalidades de procesos de selección público de los oferentes revisadas de conformidad con los plazos establecidos en los procedimientos internos</t>
  </si>
  <si>
    <t>Solicitudes de contratación en las modalidades de procesos de selección público de los oferentes radicadas y con plazo límite de atención dentro del período de medición</t>
  </si>
  <si>
    <t>Matriz  de seguimiento  a los procesos precontractuales en las modalidades de procesos de selección públicos de los oferentes de la Dirección de Contratación</t>
  </si>
  <si>
    <t xml:space="preserve">
Al corte acumulado del mes de junio se atendió el 100% de las solicitudes de contratación en la modalidad de procesos de selección pública de oferentes, no obstante de las 56 solicitudes de contratación radicadas en el semestre 55 fueron gestionadas obedeciendo a los plazos internos, lo que corresponde a un nivel de cumplimiento en este aspecto del 98%.</t>
  </si>
  <si>
    <t>GE_73</t>
  </si>
  <si>
    <t xml:space="preserve">100% de las solicitudes de modificaciones contractuales atendidas oportunamente. </t>
  </si>
  <si>
    <t>Índice de atención oportuna a las solicitudes de modificaciones contractuales radicadas en la Dirección de Contratación</t>
  </si>
  <si>
    <t>Permite monitorear el nivel de cumplimiento oportuno en la revisión de los procesos contractuales, como lo son las modificaciones contractuales, que son radicados por las dependencias de la Secretaría General de la Alcaldía Mayor de Bogotá D.C en la Dirección de Contratación y sus resultados constituyen un insumo importante para la toma de decisiones relacionadas con la mejora en la atención a los procesos contractuales.</t>
  </si>
  <si>
    <t xml:space="preserve">Se comparan las solicitudes de modificación  gestionadas en los tiempos que determina el procedimiento, frente al total de las solicitudes de modificación que son radicadas en la Dirección de Contratación cuyo plazo límite de atención esta dentro del período de medición.  </t>
  </si>
  <si>
    <t>(Solicitudes de modificaciones contractuales revisadas de conformidad con los plazos establecidos en el procedimiento interno / Solicitudes de modificación radicadas y con plazo límite de atención dentro del período de medición)*100</t>
  </si>
  <si>
    <t>Solicitudes de modificaciones contractuales revisadas de conformidad con los plazos establecidos en los procedimientos internos</t>
  </si>
  <si>
    <t>Solicitudes de modificaciones contractuales radicadas y con plazo límite de atención dentro del período de medición</t>
  </si>
  <si>
    <t>Matriz de seguimiento  a las solicitudes de modificaciones contractuales de la Dirección de Contratación</t>
  </si>
  <si>
    <t>Los beneficios se ven representados en la satisfacción de las necesidades de las dependencias para ejecutar las metas y actividades que tienen a cargo con las modificaciones adelantadas.</t>
  </si>
  <si>
    <t xml:space="preserve">
Al corte acumulado del mes de  junio se atendió el 100% de las solicitudes de modificaciones contractuales.</t>
  </si>
  <si>
    <t>GE_74</t>
  </si>
  <si>
    <t xml:space="preserve">100% de las solicitudes de liquidación de contratos o convenios atendidas oportunamente. </t>
  </si>
  <si>
    <t>Índice de atención oportuna de las solicitudes de liquidación de contratos o convenios radicadas en la Dirección de Contratación</t>
  </si>
  <si>
    <t>El indicador permite monitorear el nivel de cumplimiento oportuno en la revisión de los procesos de liquidación que son radicados por las dependencias de la Secretaría General de la Alcaldía Mayor de Bogotá D.C en la Dirección de Contratación y sus resultados constituyen un insumo importante para la toma de decisiones relacionadas con la mejora en la atención a los procesos postcontractuales.</t>
  </si>
  <si>
    <t xml:space="preserve">Se comparan las solicitudes de liquidación de contratos o convenios gestionadas en un tiempo no mayor a 10 días hábiles, frente al total de las solicitudes de liquidación de contratos o convenios que son radicadas en la Dirección de Contratación cuyo plazo límite de atención esta dentro del período de medición.  </t>
  </si>
  <si>
    <t>(Solicitudes de liquidación de contratos o convenios revisadas en un tiempo no mayor a 10 días hábiles/ Solicitudes de  liquidación de contratos o convenios  con plazo límite de atención dentro del período de medición)*100</t>
  </si>
  <si>
    <t>Solicitudes de liquidación de contratos o convenios revisadas de conformidad en un tiempo no mayor a 10 días hábiles</t>
  </si>
  <si>
    <t>Solicitudes de liquidación de contratos o convenios radicadas y con plazo límite de atención dentro del período de medición</t>
  </si>
  <si>
    <t>Matriz  de seguimiento  a los procesos de liquidación de la Dirección de Contratación</t>
  </si>
  <si>
    <t>Los beneficios del cumplimiento del indicador se ven representados en el cumplimiento de los plazos para adelantar el trámite de liquidación de los contratos de conformidad con las normas establecidas.</t>
  </si>
  <si>
    <t xml:space="preserve">
Se presenta una gestión oportuna y de acuerdo con los procedimientos internos acumulada de 114 solicitudes de liquidación de contratos o convenios de las 114  radicadas por las dependencias en el primer, segundo y tercer bimestre. Lo anterior corresponde a un nivel de cumplimiento del 100%.</t>
  </si>
  <si>
    <t>GE_34</t>
  </si>
  <si>
    <t>Subdirección Financiera</t>
  </si>
  <si>
    <t>Gestión financiera</t>
  </si>
  <si>
    <t>Realizar en 6 días hábiles máximo los pagos recibidos a satisfacción y que cumplan con los requisitos legales</t>
  </si>
  <si>
    <t>Gestión eficiente de pagos</t>
  </si>
  <si>
    <t>El cumplimiento eficiente del trámite de pagos de prestadores de bienes y servicios, permiten que la entidad no presente multas o moras por no pagos, los contratistas cuenten con recursos de manera efectiva; además del cumplimiento de las metas de PAC programado para la entidad. logrando que el proceso alcance los niveles de eficiencia requeridos, manteniendo la madurez del procedimiento., adicionalmente y producto de la estrategia de monitoreo permanente la Secretaria General logro el primer puesto en la entidades de la Administración Central recursos de vigencia en el indicador de recursos ejecutados  de PAC vs recursos programados de PAC, consolidando con ello los resultados en la actual vigencia fiscal.</t>
  </si>
  <si>
    <t>Reporte del indicador de "Gestión eficiente de pagos" con ID 124, correspondiente al 31 de diciembre de 2019.</t>
  </si>
  <si>
    <t>* Se descarga la ruta de orden de pago del sistema SIPRES del periodo a calcular.
* Se convierte a Excel el Archivo PDF generado por el sistema.
* Se promedia el dato de los días hábiles de pago de las cuentas recibidas en el periodo.</t>
  </si>
  <si>
    <r>
      <t xml:space="preserve">Días promedio para gestionar integralmente las solicitudes de pagos recibidas en el periodo  = 
</t>
    </r>
    <r>
      <rPr>
        <sz val="9"/>
        <color rgb="FFFF0000"/>
        <rFont val="Arial"/>
        <family val="2"/>
      </rPr>
      <t>Sumatoria del total de días de la gestión  integral de las solicitudes de pago  recibidas en el periodo /Número total de pagos gestionados</t>
    </r>
  </si>
  <si>
    <t>Sumatoria del total de días de la gestión  integral de las solicitudes de pago  recibidas en el periodo</t>
  </si>
  <si>
    <t># Total de pagos gestionados</t>
  </si>
  <si>
    <t>* Ordenes de pago planillas de giro  (revisarlo conforme a Bogdata)
* Ruta de orden de pago
* Planillas de liquidación liquidadas y pagadas</t>
  </si>
  <si>
    <t>Control de Pagos
Ejecución Presupuestal</t>
  </si>
  <si>
    <t>Gina Vaca Linares</t>
  </si>
  <si>
    <t>Directora Administrativo y Financiera</t>
  </si>
  <si>
    <t>Luis Eugenio Herrera Paez</t>
  </si>
  <si>
    <t>Subdirector Financiero</t>
  </si>
  <si>
    <t>Ma Carolina Cárdenas Villamil</t>
  </si>
  <si>
    <t>El cumplimiento eficiente del trámite de pagos de prestadores de bienes y servicios, permiten que la entidad no presente multas o moras por no pagos, los contratistas cuenten con recursos de manera efectiva; además del cumplimiento de las metas de PAC programado para la entidad. logrando que el proceso alcance los niveles de eficiencia requeridos, manteniendo la madurez del procedimiento. Es así cómo dentro del presente  periodo la ejecución real de PAC con un cumplimiento del (99,99%)en vigencia .Posicionando a la secretaría general en el 1er puesto de acuerdo con el último boletín de SDH</t>
  </si>
  <si>
    <t>El tiempo medio ponderado de trámite 3,6,3,3,2,3  días calendario desde la recepción hasta la autorización del giro, el cuál se vio levemente incrementado respecto del mes anterior por el efecto de los días no hábiles de la semana santa, así como la no disponibilidad del sistema de información Bogdata el día 5 de abril, por la ventana de mantenimiento producto del ingreso de las funcionalidades del Corte Tributario de la SDH.</t>
  </si>
  <si>
    <t>GE_35</t>
  </si>
  <si>
    <t>Cumplimiento del 100% de los informes solicitados del estado del presupuesto de la entidad</t>
  </si>
  <si>
    <t>Porcentaje de cumplimiento en la generación de informes del estado del presupuesto de la entidad</t>
  </si>
  <si>
    <t>La información oportuna del estado de la ejecución presupuestal permite agilizar el proceso de toma efectiva de decisiones. Al brindar información de calidad y oportuna a los responsables del presupuesto sobre el estado de los CDP, porcentajes de ejecución de los Registros Presupuestales y la ejecución de la programación del PAC, estimula el correcto monitoreo y seguimiento a la ejecución por parte de los actores del proceso financiero.
Con esto, la entidad ha logrado superar sus niveles de ejecución presupuestal de los recursos de vigencia respecto a los niveles alcanzados en la vigencia 2020, tanto de funcionamiento como de inversión en 11,23%; 12,49%; 14,29%; 16,23%; 15,33%; 13,79%; 8,85%; 3,91%,  5,83% ,  2,17%  y 1,18% respectivamente para los compromisos, para los respectivos cortes presupuestales de  0,45%; 0,17%; 2,57%; 3,43%; 4,52%; 3,25%; 4,63%; 4,62% , 5,31% ; 6,91% y 51,16% respectivamente para los giros presupuestales</t>
  </si>
  <si>
    <t>Reporte del indicador de "Documentos de Seguimiento a la ejecución presupuestal vigencia, reserva y pasivos exigibles y al componente PAC elaborados" con ID 125, correspondiente al 31 de diciembre de 2019.</t>
  </si>
  <si>
    <r>
      <rPr>
        <sz val="9"/>
        <color rgb="FFFF0000"/>
        <rFont val="Arial"/>
        <family val="2"/>
      </rPr>
      <t>* Recibir la solicitud del tipo de informe que se requiere para el periodo.</t>
    </r>
    <r>
      <rPr>
        <sz val="9"/>
        <rFont val="Arial"/>
        <family val="2"/>
      </rPr>
      <t xml:space="preserve">
* Ingresar a los sistemas de información existentes (internos y externos), extraer la información solicitada, analizarla y organizar la información puntual que se requiere y enviar informe por correo electrónico
* Remitir la Información a la dependencia solicitante.</t>
    </r>
  </si>
  <si>
    <t>Número de informes del estado del presupuesto de la entidad generados en el periodo</t>
  </si>
  <si>
    <t>* Informes del estado del presupuesto generados y enviados en el periodo.</t>
  </si>
  <si>
    <t>Memorando de envío de Ejecución Presupuestal y publicación en el botón de transparencia</t>
  </si>
  <si>
    <t>Dar cumplimiento a la normatividad vigente. (Ley de Transparencia y circular de Secretaría Distrital de Hacienda),  enviando con oportunidad  el informe de la Ejecución Presupuestal de Vigencia y de
Reserva de la Secretaría General de la Alcaldía Mayor de Bogotá D.C, a la Secretaría Distrital de Hacienda - SDH  y publicarlo en  el botón de transparencia de la SGAMB.</t>
  </si>
  <si>
    <t>Se han enviado (6) informes dando  cumplimiento a la normatividad vigente. (Ley de Transparencia y circular de Secretaría Distrital de Hacienda),  enviando con oportunidad  el informe de la Ejecución Presupuestal de Vigencia y de
Reserva de la Secretaría General de la Alcaldía Mayor de Bogotá D.C, a la Secretaría Distrital de Hacienda - SDH  y publicarlo en  el botón de transparencia de la SGAMB.</t>
  </si>
  <si>
    <t>GE_52</t>
  </si>
  <si>
    <t>Cumplir con el 100% de la ejecución del  presupuesto de la  Secretaría General</t>
  </si>
  <si>
    <t>Porcentaje de presupuesto comprometido de la Secretaría General.</t>
  </si>
  <si>
    <t>El cumplimiento eficiente de la ejecución de presupuesto asignado permite que la entidad cumpla con los objetos misionales en forma oportuna, evitando posibles sanciones y pérdida de apropiación.</t>
  </si>
  <si>
    <t>Ejecución presupuestal vigencia 2019 - Sistema de Información Presupuestal Distrital</t>
  </si>
  <si>
    <t>*Consolidar la programación de ejecución presupuestal a partir del Plan de Adquisiciones aprobado. 
*Se consulta el reporte de la ejecución presupuestal al periodo en el Sistema de Presupuesto Distrital. 
*Se calcula el porcentaje de ejecución en el reporte.</t>
  </si>
  <si>
    <t>(Recursos comprometidos de inversión y funcionamiento acumulados al periodo / Programación de compromiso de recursos de inversión y funcionamiento acumulado al periodo ) *100</t>
  </si>
  <si>
    <t>Recursos comprometidos de inversión y funcionamiento acumulado al periodo</t>
  </si>
  <si>
    <t>Programación de compromiso de recursos de inversión y funcionamiento acumulado al periodo</t>
  </si>
  <si>
    <t>*Sistema de Información Presupuestal Distrital
*Publicación de la ejecución presupuestal del periodo en el Sito Web de la Entidad
*Plan de Adquisiciones aprobado el 5 de enero del 2021</t>
  </si>
  <si>
    <t>Ejecución Presupuestal mensual</t>
  </si>
  <si>
    <t xml:space="preserve">La entidad logró comprometer el 86% de los recursos a su cargo, derivado de la contratación de bienes y servicios; gastos de personal y funcionamiento, que permiten el cumplimiento de las metas misionales de la Entidad. </t>
  </si>
  <si>
    <t>Para el mes, se comprometió el  86% del total de la apropiación presupuestal asignada a la Entidad.  Funcionamiento $$ 55.193.154.770  y para los proyectos de inversión $$74.374.733.852</t>
  </si>
  <si>
    <t>GE_53</t>
  </si>
  <si>
    <t>Cumplir con el 100% de la estrategia anual para mejorar la oportunidad en la ejecución de los recursos en la Secretaría General</t>
  </si>
  <si>
    <t>Porcentaje de la estrategia anual para mejorar la oportunidad en la ejecución de los recursos en la Secretaría General.</t>
  </si>
  <si>
    <t xml:space="preserve">Mejorar la oportunidad en la ejecución de los recursos en la Secretaría General,  evidenciando la ejecución de la apropiación en funcionamiento y del  porcentaje de inversión. 
</t>
  </si>
  <si>
    <t>*Consultar las actividades programadas para la estrategia
*Recolectar las evidencias de cumplimiento de las actividades de la estrategia
*Reportar la ejecución de acuerdo con las evidencias recolectadas</t>
  </si>
  <si>
    <t>(Número de actividades realizadas de la estrategia anual hasta el periodo / Número de actividades programadas de la estrategia anual para el periodo) *100</t>
  </si>
  <si>
    <t>Número de actividades realizadas de la estrategia anual hasta el periodo</t>
  </si>
  <si>
    <t>Número de actividades programadas de la estrategia anual para el periodo</t>
  </si>
  <si>
    <t>* La estrategia anual establecida
*Soportes de la ejecución de las actividades de la estrategia</t>
  </si>
  <si>
    <t>Soporte de las actividades realizadas</t>
  </si>
  <si>
    <t xml:space="preserve">Mejorar la oportunidad en la ejecución de los recursos en la Secretaría General, logrando  una ejecución del    de la apropiación en funcionamiento y de un     en inversión. 
Se logró un PAC ejecutado de vigencia del 100% y  un PAC ejecutado de reserva del 75,99% </t>
  </si>
  <si>
    <t xml:space="preserve">Se realizaron (8) actividades cumpliendo con el 25% de cumplimiento para el mes en la estrategia anual implementada para la oportunidad de mejora de los recursos de la SGAMB. </t>
  </si>
  <si>
    <t>GE_62</t>
  </si>
  <si>
    <t xml:space="preserve">Cumplir el 100% de la conciliación de las cuentas contables del Balance General y el control de las operaciones de cuentas por cobrar, cuentas por pagar y cuentas del gasto </t>
  </si>
  <si>
    <t>Porcentaje de conciliación de las cuentas contables del Balance General y el control de las operaciones de las cuentas</t>
  </si>
  <si>
    <t>Con el objetivo de realizar una depuración eficiente de las cuentas contables del Balance General y el control de las operaciones realizadas entre la subdirección financiera y las distintas dependencias de la entidad, para tener el dominio de la información y asegurar que la medición sea confiable con base en las conciliaciones realizadas y seguimiento de las partidas conciliatorias. 
La  conciliación de los saldos de las cuentas del balance permite tener la certeza y confiabilidad de  la información desde la fuente y como se refleja en la contabilidad</t>
  </si>
  <si>
    <t>Conciliaciones mensuales por grupo de cuentas a 2020</t>
  </si>
  <si>
    <t xml:space="preserve">* Se recibe la información de la operación económica de las dependencias que suministran información a la Subdirección Financiera.
* Se verifica y analiza la información financiera teniendo en cuenta la norma y doctrina contables vigente y las políticas contables de la entidad
* Se realiza el análisis de la información y generación de la conciliación para identificar partidas conciliatorias del balance
* Se definen las partidas conciliatorias del periodo
* Se realiza la generación del formato de conciliación para el control y depuración de las partidas conciliatorias.
</t>
  </si>
  <si>
    <t>(Número de conciliaciones de cuentas por cobrar, cuentas por pagar y cuentas del gasto realizadas en el periodo / Número de conciliaciones identificadas de cuentas por cobrar, cuentas por pagar y cuentas del gasto en el periodo) *100</t>
  </si>
  <si>
    <t>Número de conciliaciones de cuentas por cobrar, cuentas por pagar y cuentas del gasto realizadas en el periodo</t>
  </si>
  <si>
    <t>Número de conciliaciones identificadas de cuentas por cobrar, cuentas por pagar y cuentas del gasto en el periodo</t>
  </si>
  <si>
    <t>Formatos de conciliación de cuentas por cobrar, cuentas por pagar y cuentas del gasto en el periodo</t>
  </si>
  <si>
    <t>Conciliaciones realizadas</t>
  </si>
  <si>
    <t>Con el objetivo de realizar una depuración eficiente de las cuentas contables del Balance General y el control de las operaciones realizadas entre la subdirección financiera y las distintas dependencias de la entidad, para tener el dominio de la información y asegurar que la medición sea confiable con base en las conciliaciones realizadas y seguimiento de las partidas conciliatorias. La  conciliación de los saldos de las cuentas del balance permite tener la certeza y confiabilidad de  la información desde la fuente y como se refleja en la contabilidad"</t>
  </si>
  <si>
    <t>Se realizaron dieciocho (35) conciliaciones con los proveedores de información_ Dirección de Serv al Cuidadano_Dirección de Talento Humano_Dirección Distrital de Tesorería_Oficina Jurídica y con Servicios Administrativos que contribuyen a aclarar los saldos de la contabilidad y  a la elaboración de los Estados Financieros.</t>
  </si>
  <si>
    <t>GE_37</t>
  </si>
  <si>
    <t>Subdirección de Servicios Administrativos</t>
  </si>
  <si>
    <t>Gestión documental interna</t>
  </si>
  <si>
    <t>Ejecutar el 100% de visitas de asistencia técnica programadas para la organización de archivos de gestión de la entidad</t>
  </si>
  <si>
    <t xml:space="preserve">Cumplimiento del cronograma de visitas de asistencia técnica para el seguimiento de la organización de Archivos de gestión de la entidad </t>
  </si>
  <si>
    <t>Asegurar la organización de los archivos de gestión de la entidad mediante la asistencia técnica a las dependencias.
Disponer oportunamente de los documentos en caso de cualquier consulta o requerimiento por parte de las dependencias y de los ciudadanos, dado que los archivos de las dependencias de la Secretará General se encuentran organizados.</t>
  </si>
  <si>
    <t>Revisar el memorando con cronograma de asistencias técnicas para el periodo y contrastarlo contra las evidencias de las visitas realizadas</t>
  </si>
  <si>
    <t>Visitas de asistencia técnica efectuadas para la organización de archivos de gestión a las dependencias</t>
  </si>
  <si>
    <t>Cronograma de asistencias técnicas , evidencia de reunión</t>
  </si>
  <si>
    <t>Evidencia de reunión y cronograma de visitas</t>
  </si>
  <si>
    <t>Marcela Manrique Castro</t>
  </si>
  <si>
    <t>Subdirectora de Servicios Administrativos</t>
  </si>
  <si>
    <t>Jairo Arnoy Rojas Morales</t>
  </si>
  <si>
    <t>Gestor Gestión Documental Interna</t>
  </si>
  <si>
    <t xml:space="preserve">Se logró estructurar el plan de visitas de asistencia técnica para la vigencia, con el cual se realizará el seguimiento permanente a los procesos técnicos archivísticos de los archivos de gestión. </t>
  </si>
  <si>
    <t>Se dio cumplimiento al cronograma, se ejecutó en 50,00% con relación a lo programado para la vigencia 2022.
No se presentaron retrasos o dificultades.</t>
  </si>
  <si>
    <t>GE_38</t>
  </si>
  <si>
    <t>Gestión de servicios administrativos</t>
  </si>
  <si>
    <t>Lograr el 100% de implementación de las actividades definidas en el marco del  Plan de Trabajo para la vigencia, del Plan Estratégico de Seguridad Vial - PESV</t>
  </si>
  <si>
    <t>Porcentaje de avance en la implementación de las actividades del Plan de Trabajo del Plan Estratégico de Seguridad Vial - PESV</t>
  </si>
  <si>
    <t>Concientización sobre la responsabilidad y compromiso en materia de seguridad vial, a los funcionarios, contratistas  y visitantes de la Secretaría General en el desempeño de sus roles como conductores, pasajeros y peatones, así como la reducción en accidentes de tránsito.</t>
  </si>
  <si>
    <t>Informe de Seguimiento del indicador con corte a Junio de 2020.
Plan Estratégico de Seguridad Vial
Informe de Seguimiento</t>
  </si>
  <si>
    <t>1. Tomar las actividades programadas para el período en el Plan de Trabajo del PESV de la vigencia.
2. Verificar  su  ejecución en el período.
En caso de que una actividad no se desarrolle o ejecute por completo en el período programado, no se contará o incluirá en el  informe del período, sino en el siguiente o en el que finalice.</t>
  </si>
  <si>
    <t>(Número de actividades del Plan de Trabajo del PESV realizadas en el período / Número de actividades del Plan de Trabajo del PESV programadas para el período) *100</t>
  </si>
  <si>
    <t>Número de actividades del Plan de Trabajo del PESV realizadas en el período</t>
  </si>
  <si>
    <t>Número de actividades del Plan de Trabajo del PESV programadas para el período</t>
  </si>
  <si>
    <t>Plan de trabajo del PESV y reportes de las actividades por pilares</t>
  </si>
  <si>
    <t>1.Presentación y listado de asistencia</t>
  </si>
  <si>
    <t>1.Listados de asistencia
2.Propuesta de actualización de Matriz</t>
  </si>
  <si>
    <t>1.Listados de asistencia
2.Listado de asistencia y resultados de las pruebas
3.Informe ARL</t>
  </si>
  <si>
    <t>1. Presentación y asistencia reunión equipo PESV
2. Informe verificación de comparendos
3.Informe de seguimiento mejoramiento aplicativo SHV</t>
  </si>
  <si>
    <t>1.Evidencia de reunión revisión documentación hojas de vida
2.Solicitud evidencias de cumplimiento 
3.Acta de recibo final suministro de bicicparqueaderos e inventario
4.Resultados aplicación de las pruebas de alcoholemia por la IPS</t>
  </si>
  <si>
    <t>1.Listados de asistencia
2.Listados de asistencia
3.Resultados aplicación de las pruebas de alcoholemia por la IPS</t>
  </si>
  <si>
    <t xml:space="preserve">1.Presentación y listados de asistencia
2.Informe verificación de comparendos
3.Listados de asistencia socialización mapa de calor
4.Cartilla de seguridad vial </t>
  </si>
  <si>
    <t>1.Resultados aplicación de las pruebas de alcoholemia por la IPS
2.Informe de verificación aplicativo SHV</t>
  </si>
  <si>
    <t>1.Listados de asistencia
2.Listados de asistencia</t>
  </si>
  <si>
    <t>1.Presentación y listados de asistencia
2.Informe verificación de comparendos
3.Resultados aplicación de las pruebas de alcoholemia por la IPS</t>
  </si>
  <si>
    <t>1.Evidencia de reunión
2.Evidencia de reunión</t>
  </si>
  <si>
    <t>1.Listados de asistencia
2.Resultados aplicación de las pruebas de alcoholemia por la IPS
3.Informe de seguimiento a los accidentes de tránsito y listados de asistencia</t>
  </si>
  <si>
    <t>Maria Yenifer Prada Peña</t>
  </si>
  <si>
    <t>Carmen Liliana Carrillo Carrillo</t>
  </si>
  <si>
    <t>Gestora de proceso</t>
  </si>
  <si>
    <t>Con la implementación de las actividades del PESV, la entidad logra la reducción  de los riesgos por accidentes de tránsito y la formación de hábitos y conductas seguras en la vía.</t>
  </si>
  <si>
    <t>Durante lo corrido de la vigencia se cumplieron 16  actividades, según lo programado en el PESV.</t>
  </si>
  <si>
    <t>GE_39</t>
  </si>
  <si>
    <t xml:space="preserve">Lograr el 100% de ejecución de las actividades del Plan de Acción del Plan Institucional de Gestión Ambiental - PIGA durante la vigencia </t>
  </si>
  <si>
    <t>Porcentaje de avance en la ejecución de las actividades del  Plan de Acción del Plan Institucional de Gestión Ambiental - PIGA</t>
  </si>
  <si>
    <t>Hacer uso  racional  y eficiente de los recursos naturales, realizar una gestión integral de los residuos generados en la entidad, para su aprovechamiento y minimización de los impactos ambientales. Crear una cultura ambiental positiva que promueva cambios en la manera en la que consumimos, producimos y nos movemos.</t>
  </si>
  <si>
    <t xml:space="preserve">Informe de Seguimiento del indicador con corte a Junio de 2020.
Reporte de seguimiento del Plan de acción </t>
  </si>
  <si>
    <t>1. Tomar las actividades programadas para el período  en el Plan de Acción del PIGA de la vigencia.
2. Verificar  su  ejecución en el período.
En caso de que una actividad no se desarrolle o  ejecute por completo en el período programado, no se contará o incluirá en el informe del período, sino en el siguiente o en el que finalice.</t>
  </si>
  <si>
    <t>(Número de actividades del Plan de Acción del PIGA ejecutadas en el período / Número de actividades del Plan de Acción del PIGA programadas en el período)*100</t>
  </si>
  <si>
    <t>Número de actividades del Plan de Acción del Plan Institucional de Gestión Ambiental PIGA ejecutadas en el período</t>
  </si>
  <si>
    <t>Número de actividades del Plan de Acción del Plan Institucional de Gestión Ambiental PIGA programadas en el período</t>
  </si>
  <si>
    <t>Plan de Acción del PIGA y reportes de las actividades por programas</t>
  </si>
  <si>
    <t>1. Cuadro seguimiento (mes vencido), de la gestión Residuos Aprovechables con soportes.
Cuadro seguimiento (mes vencido), de la gestión Residuos Respel con soportes.
Cuadro seguimiento (mes vencido), de la gestión Residuos Especiales.
2. Listas de asistencia y Registro fotográfico.</t>
  </si>
  <si>
    <t>1. -Consolidado seguimiento consumo de agua (Excel) actualizado
2. -Seguimiento consumo de energía (Excel) actualizado
3. -Cuadro seguimiento (mes vencido), de la gestión Residuos Aprovechables con soportes
-Cuadro seguimiento (mes vencido), de la gestión Residuos Respel con soportes
-Cuadro seguimiento (mes vencido), de la gestión Residuos Especiales
4. -Evidencias de reunión y listas de asistencia
5. -Listas de asistencia y Registro fotográfico
6. -Listas de asistencia y Registro fotográfico
7. -Evidencias de reunión y soportes
8. -Evidencias de reunión y registro fotográfico</t>
  </si>
  <si>
    <t xml:space="preserve">1. -Informe análisis de consumo (agua)
2. -Informe de Estrategias ahorro de agua implementadas
3. -Informe análisis de consumo (energía)
4. -Informe de Estrategias ahorro de energía implementadas
5. -Cuadro seguimiento (mes vencido), de la gestión Residuos Aprovechables con soportes
-Cuadro seguimiento (mes vencido), de la gestión Residuos Respel con soportes
-Cuadro seguimiento (mes vencido), de la gestión Residuos Especiales
6. -Cuadro de seguimiento contratos con cláusulas ambientales
7. -Listas de asistencia y Registro fotográfico
8. -Evidencias de reunión y listados de asistencia
</t>
  </si>
  <si>
    <t>1.-Consolidado seguimiento consumo de agua (Excel) actualizado
2. - Piezas comunicativas y/o listas de asistencia de acuerdo al tipo de campaña que se realice.
3. -Seguimiento consumo de energía (Excel) actualizado
4. -Cuadro seguimiento (mes vencido), de la gestión Residuos Aprovechables con soportes
-Cuadro seguimiento (mes vencido), de la gestión Residuos Respel con soportes
-Cuadro seguimiento (mes vencido), de la gestión Residuos Especiales
5. -Cuadro de seguimiento reporte de información
6. - Piezas comunicativas y/o listas de asistencia de acuerdo al tipo de campaña que se realice.
7. -Listas de asistencia y Registro fotográfico
8. -Informe de instalación de biciparqueaderos
9. -Oficio radicación de solicitud PEV ante S.D.A. y soportes</t>
  </si>
  <si>
    <t>1. -Informe de Estrategias ahorro de agua implementadas
2. -Informe de Estrategias ahorro de energía implementadas
3. -Cuadro seguimiento (mes vencido), de la gestión Residuos Aprovechables con soportes
-Cuadro seguimiento (mes vencido), de la gestión Residuos Respel con soportes
-Cuadro seguimiento (mes vencido), de la gestión Residuos Especiales
4.- Plan Actualizado
5.- Plan Actualizado
6. -Evidencias de reunión y listas de asistencia
7. - Evidencias de reunión y listas de asistencia
8. -Listas de asistencia y Registro fotográfico
9. -Evidencias de reunión y Listas de asistencia
10. -Matrices actualizadas
11. -Informe
12. -Evidencias de reunión y registro fotográfico</t>
  </si>
  <si>
    <t>1. -Consolidado seguimiento consumo de agua (Excel) actualizado
2. -Seguimiento consumo de energía (Excel) actualizado
3. -Cuadro seguimiento (mes vencido), de la gestión Residuos Aprovechables con soportes
-Cuadro seguimiento (mes vencido), de la gestión Residuos Respel con soportes
-Cuadro seguimiento (mes vencido), de la gestión Residuos Especiales
4. - Diagnóstico 
5. -Piezas comunicativas y/o listas de asistencia de acuerdo al tipo de campaña que se realice.
6. -Cuadro de seguimiento contratos con cláusulas ambientales
7. -Listas de asistencia y Registro fotográfico
8. -Listas de asistencia y Registro fotográfico</t>
  </si>
  <si>
    <t xml:space="preserve">1. -Informe de Estrategias ahorro de agua implementadas
2. -Informe de Estrategias ahorro de energía implementadas
3. -Cuadro seguimiento (mes vencido), de la gestión Residuos Aprovechables con soportes
-Cuadro seguimiento (mes vencido), de la gestión Residuos Respel con soportes
-Cuadro seguimiento (mes vencido), de la gestión Residuos Especiales
4. -Listas de asistencia y Registro fotográfico
5. -Evidencias de reunión y soportes
</t>
  </si>
  <si>
    <t>1. -Informe análisis de consumo (agua)
2. -Consolidado seguimiento consumo de agua (Excel) actualizado
3. -Informe análisis de consumo (energía)
4.- Seguimiento consumo de energía (Excel) actualizado
5. -Cuadro seguimiento (mes vencido), de la gestión Residuos Aprovechables con soportes
Cuadro seguimiento (mes vencido), de la gestión Residuos Respel con soportes
Cuadro seguimiento (mes vencido), de la gestión Residuos Especiales
6. -Piezas comunicativas y/o listas de asistencia de acuerdo al tipo de campaña que se realice.
7. -Piezas comunicativas y/o listas de asistencia de acuerdo al tipo de campaña que se realice.
8. -Evidencias de reunión y listas de asistencia
9. -Listas de asistencia y Registro fotográfico
10. - Registro fotográfico de la adecuación
11. -Evidencias de reunión y registro fotográfico</t>
  </si>
  <si>
    <t>1. -Informe de Estrategias ahorro de agua implementadas
2. -Informe de Estrategias ahorro de energía implementadas
3. -Informe de instalación con registro fotográfico.
4. -Cuadro seguimiento (mes vencido), de la gestión Residuos Aprovechables con soportes
-Cuadro seguimiento (mes vencido), de la gestión Residuos Respel con soportes
-Cuadro seguimiento (mes vencido), de la gestión Residuos Especiales
5. -Evidencias de reunión y listas de asistencia
6.- Cuadro de seguimiento contratos con cláusulas ambientales
7. -Listas de asistencia y Registro fotográfico
8. -Matrices actualizadas
9. -Oficio radicación de solicitud PEV ante S.D.A. y soportes
10. -Evidencias de reunión y listados de asistencia</t>
  </si>
  <si>
    <t>1. -Consolidado seguimiento consumo de agua (Excel) actualizado
2. -Seguimiento consumo de energía (Excel) actualizado
3. -Piezas comunicativas y/o listas de asistencia de acuerdo al tipo de campaña que se realice.
4. -Cuadro seguimiento (mes vencido), de la gestión Residuos Aprovechables con soportes
Cuadro seguimiento (mes vencido), de la gestión Residuos Respel con soportes
Cuadro seguimiento (mes vencido), de la gestión Residuos Especiales
5. -Listas de asistencia y Registro fotográfico
6. -Evidencias de reunión y Listas de asistencia</t>
  </si>
  <si>
    <t>1. -Informe de Estrategias ahorro de agua implementadas
2. -Cuadro de inventario sistemas hidrosanitarios (Excel)
3. -Informe de Estrategias ahorro de energía implementadas
4. -Cuadro de inventario sistemas lumínicos (Excel)
5. -Cuadro seguimiento (mes vencido), de la gestión Residuos Aprovechables con soportes
Cuadro seguimiento (mes vencido), de la gestión Residuos Respel con soportes
Cuadro seguimiento (mes vencido), de la gestión Residuos Especiales
6. -Cuadro de seguimiento reporte de información
7. -Evidencias de reunión y listas de asistencia
8. -Listas de asistencia y Registro fotográfico
9. -Informe
10. -Evidencias de reunión y registro fotográfico</t>
  </si>
  <si>
    <t>1. -Consolidado seguimiento consumo de agua (Excel) actualizado
2. -Seguimiento consumo de energía (Excel) actualizado
3. -Cuadro seguimiento (mes vencido), de la gestión Residuos Aprovechables con soportes
Cuadro seguimiento (mes vencido), de la gestión Residuos Respel con soportes
Cuadro seguimiento (mes vencido), de la gestión Residuos Especiales
4. -Cuadro de seguimiento contratos con cláusulas ambientales
5. -Listas de asistencia y Registro fotográfico</t>
  </si>
  <si>
    <t>Luisa Fernanda Suárez Barrera
Martín Julián Pedraza Galindo</t>
  </si>
  <si>
    <t>Con el desarrollo de las actividades se cumple la normatividad ambiental vigente, además la gestión integral adecuado de los residuos generados permite mitigar los impactos negativos sobre el ambiente, la salud y reducir la presión sobre los recursos naturales.
Adicionalmente, con las actividades de fomento de uso de transporte sostenible, se disminuyen los gases efecto invernadero generados por el transporte convencional.</t>
  </si>
  <si>
    <t>Durante la vigencia se han desarrollado 47 actividades, cumpliendo con el 100% con lo programado en el Plan de Acción Anual del Plan Institucional de Gestión Ambiental- PIGA.</t>
  </si>
  <si>
    <t>GE_40</t>
  </si>
  <si>
    <t>Mantener en un 95%  el grado de satisfacción frente a los servicios  prestados por la Subdirección de Servicios Administrativos durante  la vigencia</t>
  </si>
  <si>
    <t>Porcentaje del grado de satisfacción frente a los servicios prestados por la Subdirección de Servicios Administrativos</t>
  </si>
  <si>
    <t>Prestar de manera eficiente y oportuna los servicios de  punto de cafetería, apoyo de servicios generales, mantenimiento de edificaciones, cerrajería,  transporte, para garantizar el cumplimiento de los objetivos de la Secretaría General.</t>
  </si>
  <si>
    <t>Informe de reporte de seguimiento con corte a junio de 2020</t>
  </si>
  <si>
    <t>1. Realizar el análisis y  consolidación de los resultados de las encuestas de satisfacción durante el período.
2. Sumar los resultados que evalúan el grado de satisfacción como Muy Satisfecho y Satisfecho de los servicios prestados durante el periodo.
3. Dividir sobre el total de las encuestas que evalúan el grado de satisfacción de los servicios administrativos durante el periodo
4. Multiplicar por 100.</t>
  </si>
  <si>
    <t>(Total de las encuestas que evalúan el grado de satisfacción como Muy Satisfecho y Satisfecho de los servicios administrativos prestados durante el periodo / Total de las encuestas que evalúan el grado de satisfacción de los servicios administrativos prestados durante el periodo)*100</t>
  </si>
  <si>
    <t xml:space="preserve">Total de las encuestas que evalúan el grado de satisfacción como muy satisfecho y satisfecho de los servicios administrativos prestados durante el periodo </t>
  </si>
  <si>
    <t xml:space="preserve">Total de las encuestas que evalúan el grado de satisfacción de los servicios administrativos prestados durante el periodo </t>
  </si>
  <si>
    <t>Encuesta- Informe de las encuestas e Informes GLPI</t>
  </si>
  <si>
    <t>Aun cuando la línea base del indicador es 100% su programación es inferior, teniendo en cuenta que ahora la programación es mensual.
No se incluye programación para el mes de junio considerando que a herramienta entró en operación en el mes de agosto</t>
  </si>
  <si>
    <t>Informe de resultados periódico de encuesta de satisfacción</t>
  </si>
  <si>
    <t>Julio Roberto Garzón Padilla 
Carmen Liliana Carrillo Carrillo</t>
  </si>
  <si>
    <t>Profesional Universitario
Auxiliar Administrativa</t>
  </si>
  <si>
    <t xml:space="preserve">El cumplir con los requisitos y expectativas de nuestros clientes fortalece el compromiso y la identidad institucional.    
La evaluación del servicio prestado permite el mejoramiento de las actividades asociadas al proceso de Gestión de Servicios Administrativos. Así mismo, sirve de herramienta para la toma de decisiones y priorización de recursos. </t>
  </si>
  <si>
    <t>Durante la vigencia el cumplimiento del grado de satisfacción de los servidores con el servicio prestado  es el  102,22%.</t>
  </si>
  <si>
    <t>GE_42</t>
  </si>
  <si>
    <t>Gestión de recursos físicos</t>
  </si>
  <si>
    <t>Tramitar oportunamente las solicitudes de recursos físicos</t>
  </si>
  <si>
    <t>Solicitudes de recursos físicos tramitadas oportunamente</t>
  </si>
  <si>
    <t xml:space="preserve">Se requiere cumplir con los tiempos establecidos y atender de manera oportuna los trámites recibidos en el proceso de Gestión de Recursos Físicos, con el fin que los funcionarios tengan los elementos necesarios para la prestación de servicios y desarrollo de sus funciones. </t>
  </si>
  <si>
    <t>ID 129 Reporte indicador con corte a 30 de junio 2020</t>
  </si>
  <si>
    <t>Se verifica las solicitudes recibidas que fueron tramitadas en el mes.</t>
  </si>
  <si>
    <t>(Número de solicitudes tramitadas en el mes / Número total de solicitudes recibidas en el mes)*100</t>
  </si>
  <si>
    <t xml:space="preserve">Número de solicitudes tramitadas oportunamente en el mes </t>
  </si>
  <si>
    <t>Número total de solicitudes recibidas en el mes</t>
  </si>
  <si>
    <t>*Consolidado de información descargada del Sistema de Correspondencia Interna del SAI</t>
  </si>
  <si>
    <t>Informe en Excel con los trámites realizados durante el mes</t>
  </si>
  <si>
    <t>Jilmar Andrés Hernández Chaparro</t>
  </si>
  <si>
    <t>Se logró la atención del 99,7% de solicitudes realizadas por las dependencias durante el mes de junio</t>
  </si>
  <si>
    <t>En lo corriendo de la vigencia se han recibido 2724 solicitudes de trámites de inventarios, de los cuales se han atendido 2722 , equivalente al 99,9 %.</t>
  </si>
  <si>
    <t>GE_55</t>
  </si>
  <si>
    <t xml:space="preserve">Verificar la consistencia entre la información del sistema de inventarios SAI contra la información del usuario en físico  </t>
  </si>
  <si>
    <t>Porcentaje de consistencia de la información de  inventarios físicos vs información del sistema SAI</t>
  </si>
  <si>
    <t>Se requiere realizar verificación de la consistencia en la información del sistema SAI vs la información física del inventario, con el fin de conocer la confiabilidad del  proceso</t>
  </si>
  <si>
    <t>constante</t>
  </si>
  <si>
    <t>no aplica</t>
  </si>
  <si>
    <t>x</t>
  </si>
  <si>
    <t>Verificar la consistencia de la información del sistema SAI vs la información en físico del inventario por usuario</t>
  </si>
  <si>
    <t>(Número de elementos coincidentes con los registros de SAI / Número de elementos seleccionados para la muestra en SAI)*100</t>
  </si>
  <si>
    <t>Número de elementos coincidentes con los registros de SAI</t>
  </si>
  <si>
    <t>Número de elementos seleccionados para la muestra en SAI</t>
  </si>
  <si>
    <t xml:space="preserve">Evidencias de verificación de inventarios </t>
  </si>
  <si>
    <t>4233100-FT- 427 REGISTRO MANUAL DE INVENTARIOS y cruce de inventarios en Excel</t>
  </si>
  <si>
    <t>Teniendo en cuenta el cumplimiento de la meta para el trimestre se realiza la actualización oportuna de los bienes verificados en el Sistema de Información SAI.</t>
  </si>
  <si>
    <t>Durante la vigencia se realizó la verificación de 16.513 bienes en el marco de la toma física de inventarios encontrando 9.618 bienes coincidentes con respecto a responsable en el sistema de información SAI.</t>
  </si>
  <si>
    <t>GE_56</t>
  </si>
  <si>
    <t>Verificar la consistencia entre la información del sistema de inventarios  SAE contra la existencia física en bodega</t>
  </si>
  <si>
    <t>Porcentaje de consistencia de la información de  inventarios físicos vs información del sistema SAE</t>
  </si>
  <si>
    <t>Verificar la consistencia de la información del sistema SAE vs la información en físico del inventario disponible en bodega</t>
  </si>
  <si>
    <t>(Número de ítems coincidentes con los registros de SAE / Número de ítems seleccionados para la muestra en SAE)*100</t>
  </si>
  <si>
    <t>Número de ítems coincidentes con los registros de SAE</t>
  </si>
  <si>
    <t>Número de ítems seleccionados para la muestra en SAE</t>
  </si>
  <si>
    <t xml:space="preserve">Evidencias de verificación de inventarios aleatorios </t>
  </si>
  <si>
    <t>4233100-FT- 427 REGISTRO MANUAL DE INVENTARIOS</t>
  </si>
  <si>
    <t>Se evidencia coincidencia del 100% de las cantidades por ID revisado entre el sistema de información SAE y las cantidades en físico en las bodegas.</t>
  </si>
  <si>
    <t>No se presentan inconvenientes en el seguimiento y resultado del indicador planteado</t>
  </si>
  <si>
    <t>GE_43</t>
  </si>
  <si>
    <t>Gestión de seguridad y salud en el trabajo</t>
  </si>
  <si>
    <t xml:space="preserve">100% de ejecución de las actividades definidas en el marco del  Plan de Seguridad y Salud en el Trabajo en la vigencia. </t>
  </si>
  <si>
    <t>Porcentaje de ejecución del Plan de Seguridad y Salud en el Trabajo.</t>
  </si>
  <si>
    <t xml:space="preserve">Conocer de forma cuantitativa el avance en términos de la ejecución del Plan de Seguridad y Salud en el Trabajo y de esta forma tener información de forma ágil y que facilite la toma de decisiones en materia de seguridad y salud en el trabajo y garantizar el cumplimiento de lo establecido en este plan, que a su vez impacta en el cumplimiento de lo mínimos establecidos por la normatividad vigente en SST. </t>
  </si>
  <si>
    <t>Plan de Seguridad y Salud en el Trabajo 2019.</t>
  </si>
  <si>
    <t>Sumatoria de todas las actividades ejecutadas en el período objeto de medición en relación al Plan de SST sobre el total del actividades programadas en el período objeto de evaluación por cien.</t>
  </si>
  <si>
    <t>(Número de actividades ejecutadas del Plan de Seguridad y Salud en el Trabajo / Número de actividades programadas en el Plan de Seguridad y Salud en el Trabajo)*100</t>
  </si>
  <si>
    <t>Número de actividades ejecutadas del Plan de Seguridad y Salud en el Trabajo</t>
  </si>
  <si>
    <t>Número de actividades programadas en el Plan de Seguridad y Salud en el Trabajo</t>
  </si>
  <si>
    <t>* Afiliaciones a la ARL para los contratistas 
* Acta o Evidencias de reunión.
* Asistencia a Capacitación o sensibilización.
* Campañas comunicativas 
* Investigaciones de accidentes de trabajo o enfermedad laboral
* Reporte de Accidentes Laborales y Enfermedad Laboral
* Evidencia de Exámenes médico-ocupacionales de ingreso, 
* periódico, retiro.
* Informes de Actividades, inspección o Seguimiento.
* Informe de Gestión.
* Evidencia de Actividades de los programas ejecutados.
* Formato Matriz Legal
* Procedimientos.
* Procesos contractuales.
* Informes de entregas de insumos.
* Cronogramas de actividades del Plan de 
 Seguridad y Salud en el Trabajo.</t>
  </si>
  <si>
    <t>1. Acto Administrativo por medio del cual se adopta el Plan Estratégico de Talento Humano, que incluye el Plan de Seguridad y Salud en el Trabajo 2022.
2. Cronograma para realizar seguimiento al Plan de Seguridad y Salud en el Trabajo 2022.</t>
  </si>
  <si>
    <t>1. Acta o evidencias (grabaciones de sesiones realizada a través de herramientas colaborativas de comunicación y screenshot) de reunión. 
2. Registro de asistencia a capacitación o jornadas de sensibilización. 
3. Campañas comunicativas realizadas a través de los diversos canales dispuestos en la entidad y que están de cara a sus servidores/as públicos/as con temas relacionados en Seguridad y Salud en el Trabajo. 
4. Registro de investigaciones de accidentes de trabajo - AT o enfermedad laboral - EL. 
5. Reporte de Accidentes de Trabajo - AT, Incidentes de Trabajo - IT y Enfermedades Laborales EL.
6. Evidencia de Exámenes Médicos Ocupacionales - EMO (reposan en las historias laborales de los/as servidores/as y no se allegan como evidencia toda vez que estos contienen información sensible). 
7. Informes de actividades, inspección o seguimiento sobre el desarrollo de actividades de seguridad y salud en el trabajo. 
8. Evidencia de actividades de los programas ejecutados. 
9. Matriz legal actualizada. 
10. Planes de Previsión, Preparación y Reacción ante Emergencias - PPPRE actualizados.
11. Evidencias de procesos contractuales en materia de Seguridad y Salud en el Trabajo. 
12. Registros de entrega de insumos y Elementos de Protección Personal -EPP.</t>
  </si>
  <si>
    <t>1. Acta o evidencias (grabaciones de sesiones realizada a través de herramientas colaborativas de comunicación y screenshot) de reunión. 
2. Registro de asistencia a capacitación o jornadas de sensibilización. 
3. Campañas comunicativas realizadas a través de los diversos canales dispuestos en la entidad y que están de cara a sus servidores/as públicos/as con temas relacionados en Seguridad y Salud en el Trabajo. 
4. Registro de investigaciones de accidentes de trabajo - AT o enfermedad laboral - EL. 
5. Reporte de accidentes de trabajo - AT, Incidentes de Trabajo - IT y Enfermedades Laborales EL.
6. Evidencia de Exámenes Médicos Ocupacionales - EMO (reposan en las historias laborales de los/as servidores/as y no se allegan como evidencia toda vez que estos contienen información sensible). 
7. Informes de actividades, inspección o seguimiento sobre el desarrollo de actividades de seguridad y salud en el trabajo. 
8. Evidencia de actividades de los programas ejecutados. 
9. Matriz legal actualizada. 
10. Planes de Previsión, Preparación y Reacción ante Emergencias - PPPRE actualizados.
11. Evidencias de procesos contractuales en materia de Seguridad y Salud en el Trabajo. 
12. Registros de entrega de insumos y Elementos de Protección Personal -EPP.</t>
  </si>
  <si>
    <t>El beneficio obtenido mediante la implementación del 62,57% de las actividades contenidas dentro del cronograma del Plan de Seguridad y Salud en el Trabajo con corte a 30 de junio de 2022 se enmarca en la implementación de prácticas y acciones que promueven el bienestar de los(as) servidores(as), visitantes y colaboradores(as) de las diversas sedes de la entidad, al igual que a la proporción de herramientas para la consolidación de una cultura de autocuidado y el aumento de la conciencia frente a la adopción de hábitos y comportamientos que mejoran la calidad de vida en los(as) servidores(as) y mitigan el contagio del virus SARS-CoV-2.</t>
  </si>
  <si>
    <t>A 30 de junio de 2022 y con la implementación del 62,57% de las actividades programadas desde el Plan de Seguridad y Salud en el Trabajo 2022, se logró el fortalecimiento de la seguridad y el bienestar de los/as servidores/as, colaboradores y visitantes de la entidad, acción que se cumple de conformidad con las disposiciones normativas vigentes en la materia. 
Asi mismo, es preciso establecer que para el 30 de junio de 2022 se logró la nivelación del indicador el cual presentaba retraso en ocasión a la NO publicación de dos piezas comunicacionales relacionadas con sedentarismo y las estrategias de nutrición y lonchera saludable, piezas que fueron, con corte a 30 de junio de 2022, efectivamente publicadas.</t>
  </si>
  <si>
    <t>GE_44</t>
  </si>
  <si>
    <t>Oficina de Control Interno</t>
  </si>
  <si>
    <t>Evaluación del sistema de control interno</t>
  </si>
  <si>
    <t>Cumplimiento del 100% de las actividades de aseguramiento y reportes contenidas en el Plan Anual de auditorías.</t>
  </si>
  <si>
    <t>Porcentaje de avance en el cumplimiento de las actividades de aseguramiento y reportes contenidas en el Plan Anual de auditorías.</t>
  </si>
  <si>
    <t>1. Proporcionar
aseguramiento objetivo
e independiente sobre
la eficacia en la gestión de los procesos objeto de evaluación.
2. Suministrar información para la toma de acciones preventivas y correctivas para el mejoramiento de los procesos.
3. Proponer mejoras continuas en los procesos de la entidad.
4. Generar transparencia en el resultado de los procesos, planes y proyectos de la entidad.
5. Contribuir a la mejora de la gestión de los riesgos de la entidad.
6. Contribuir a la mejora del Sistema de Control Interno de la entidad</t>
  </si>
  <si>
    <t>Reporte del indicador de "Actividades de aseguramiento y reporte contenidas en el plan anual de auditorías ejecutadas" con ID 136a, correspondiente al 31 de diciembre de 2019.</t>
  </si>
  <si>
    <t>Verificar las actividades programadas en el Plan Anual de Auditoria para cada mes y validar su ejecución con el informe respectivo.</t>
  </si>
  <si>
    <t>(Actividades de aseguramiento y reportes contenidas en el Plan Anual de auditorías ejecutadas en el periodo / Actividades de aseguramiento y reportes contenidas en el Plan Anual de auditorías programadas en el periodo)*100</t>
  </si>
  <si>
    <t>Actividades de aseguramiento y reportes contenidas en el Plan Anual de auditorias ejecutadas en el periodo</t>
  </si>
  <si>
    <t>Actividades de aseguramiento y reportes contenidas en el Plan Anual de auditorias programas en el periodo</t>
  </si>
  <si>
    <t>Plan Anual de Auditoria aprobado por el Comité Institucional de Coordinación de Control Interno.
Informes preliminares o finales de las actividades de aseguramiento y reportes.</t>
  </si>
  <si>
    <t>Informes de auditoria preliminares o finales para el periodo.</t>
  </si>
  <si>
    <t>Jorge Eliecer Gómez Quintero</t>
  </si>
  <si>
    <t>Jefe Oficina de Control Interno</t>
  </si>
  <si>
    <t>Arturo Martínez Suárez</t>
  </si>
  <si>
    <t>Los beneficios que se generan en el cumplimiento del indicador, el cual se encuentra relacionado con la ejecución de las actividades programadas en el PAA atienden a:  Aplicar acciones frente a las situaciones que puedan afectar el cumplimiento de los objetivos institucionales de la Entidad, suministrar información para la toma de decisiones, proponer mejoras continuas en los procesos de la entidad, verificar la conformidad del Sistema de Gestión de la calidad,  prevenir  posibles fraudes y errores, generar transparencia en los procesos, planes y proyectos de la Entidad e identificar riesgos de la entidad.</t>
  </si>
  <si>
    <t xml:space="preserve">Se dio cumplimiento a 57 actividades de auditorías y seguimientos así: Periodo 1: 1. Evaluación Institucional por Dependencias; 2. Informe de Gestión de la OCI (31 Diciembre); 3. Revisión Informe Gestión Judicial; 4. Seguimiento Plan Anticorrupción y Atención al Ciudadano -PAAC; 5. Seguimiento Mapa de Riesgos de Corrupción- PAAC; 6. Evaluación Independiente del Estado del Sistema de Control Interno; 7. Seguimiento a la Gestión de los Comités de Conciliación; 8. Seguimiento al contingente judicial (SIPROJ); 9. Seguimiento Plan Mejoramiento Auditoría Interna y Contraloría.
Periodo 2: 1. Auditoría Fortalecimiento institucional; 2. Evaluación Control Interno Contable; 3. Seguimiento al PAA - Presentación CICCI; 4. Seguimiento a las medidas de Austeridad en el Gasto Público; 5. Seguimiento a las PQRS; 6. Rendición de cuentas a la Contraloría de Bogotá; 7. Seguimiento Directiva 008 de diciembre 30 de 2021; 8. Seguimiento Plan Mejoramiento Auditoría Interna y Contraloría; 9. Seguimiento Ejecución presupuestal y contractual
Periodo 3: 1. Auditoria al procedimiento Gestión, seguimiento y coordinación del Sistema Unificado Distrital IVC; 2. Seguimiento Cumplimiento Normas de Derechos de Autor; 3. Auditoría sobre uso de software y derechos de autor; 4. Reporte FURAG; 5. Auditoría Proyecto 7872; 6. Seguimiento Plan Mejoramiento Auditoria Interna y Contraloría; 7. Auditoría Proyecto 7871; las adicionales son: 8. Auditoria Comunicaciones; 9. Verificación Reporte SIDEAP.
Periodo 4:  1. Programa Integral de Gestión Ambiental PIGA; 2. Auditoria Gestión de la Función Archivística y del Patrimonio Documental; 3. Auditoría gestión Norma Veeduría NTC 6047 Accesibilidad al Medio Físico; 4. Seguimientos a Subcomités de Autocontrol; 5. Seguimiento al contingente judicial (SIPROJ); 6. Seguimiento Plan Mejoramiento Auditoria Interna y Contraloría; 7. Auditoria servicio a la ciudadanía; y una actividad adicional: 8. Plan previsión de Recursos Humanos y Plan Anual de Vacantes
Periodo 5: 1. Auditoría Proceso Gestión Jurídica; 2. Auditoria Proyecto 7873 - Fortalecimiento de la Capacidad Institucional de la Secretaría General; 3. Seguimiento a las medidas de Austeridad en el Gasto Público - Plan austeridad; 4. Auditoría Sistema de información Gestión Contractual; 5. Cumplimiento Metas Plan de Desarrollo Entidad; 6. Seguimiento Mapa de Riesgos de Corrupción- PAAC; 7. Auditoria Contratación - Política compras y contratación; 8. Seguimiento Plan Anticorrupción y Atención al Ciudadano -PAAC; 9. Seguimiento a la prestación del servicio en algunos puntos de Atención presencial (Cades y Supercades); 10. Seguimiento Plan Mejoramiento Auditoria Interna y Contraloría 5; 11. Auditoría Proyecto 7867 - Generación de los lineamientos de comunicación del Distrito para construir ciudad y ciudadanía; 12. Auditoria Política de Gobierno digital y seguridad digital.
Periodo 6: 1. Informe preliminar auditoria de gestión asistencia técnica y proyectos en materia tic; 2 informe revisión manejo del fondo de gastos menores de la secretaría general; 3. Reporte plan de mejoramiento auditorías internas de gestión y planes de mejoramiento suscrito con la contraloría de Bogotá con corte a 31 de mayo de 2022
4. Seguimiento ejecución presupuestal y contractual a 30 de abril de 2022; auditorías Internas de calidad, correspondientes a:  5. Gestión estratégica del talento humano, 6. Gestión de seguridad y salud en el trabajo, 7. Asesoría técnica y proyectos en materia TIC, 8.Contratación,  9. Gestión financiera y 10. Gestión de recursos físicos.
 No se presentaron retrasos ni dificultades para el cumplimiento de las actividades. </t>
  </si>
  <si>
    <t>GE_59</t>
  </si>
  <si>
    <t>Atender el 90% de las oportunidades de mejora indicadas en las Auditorias Internas de Gestión.</t>
  </si>
  <si>
    <t>Porcentaje de aceptación a las oportunidades de mejora establecidas en el ejercicio de las auditorias.</t>
  </si>
  <si>
    <t>1. Aplicar acciones frente a las situaciones que puedan mejorar el cumplimiento de los objetivos de los procesos de la entidad.
2. Prevenir posibles actos de corrupción y errores.
3. Identificar posibles riesgos en los procesos objeto de evaluación.
4. Contribuir a la mejora la gestión de riesgos de la entidad.</t>
  </si>
  <si>
    <t>Informes preliminares y definitivos de auditorias.</t>
  </si>
  <si>
    <t>Verificar las oportunidades de mejora del informe final, con respecto a las planteadas en el informe preliminar.</t>
  </si>
  <si>
    <t>(Número de oportunidades de mejora aceptadas en el informe final de las Auditorias en el periodo / Número de oportunidades de mejora identificadas en los informes preliminares de las Auditorias en el periodo) *100</t>
  </si>
  <si>
    <t>Número de oportunidades de mejora aceptadas en el informe final de las Auditorias en el periodo</t>
  </si>
  <si>
    <t>Número de oportunidades de mejora identificadas en los informes preliminares de las Auditorias en el periodo.</t>
  </si>
  <si>
    <t>Informes preliminares y finales de las auditorias</t>
  </si>
  <si>
    <t>Informes preliminares e informes finales de las auditorias</t>
  </si>
  <si>
    <t>La gestión de las áreas se ve fortalecida con la implementación de la asesoría dada por la OCI, a través de las oportunidades de mejora.</t>
  </si>
  <si>
    <t>Durante el período acumulado se determinaron 25 oportunidades de mejora en las siguientes auditorías: Auditoría Proyecto 7871; Auditoría Proyecto 7872; Auditoría sobre uso de software y derechos de autor; Auditoria Comunicaciones; Verificación Reporte SIDEAP; Auditoria Gestión de la Función Archivística y del Patrimonio Documental; Programa Integral de Gestión Ambiental PIGA, Auditoría del Sistema de Información Contractual, y Auditoría Proceso  Gestión Jurídica.
No se presentaron retrasos ni dificultades para el cumplimiento de las actividades.</t>
  </si>
  <si>
    <t>GE_45</t>
  </si>
  <si>
    <t>Oficina de Control Interno Disciplinario</t>
  </si>
  <si>
    <t>Control disciplinario</t>
  </si>
  <si>
    <t>198 autos interlocutorios</t>
  </si>
  <si>
    <t>Número de decisiones interlocutorias emitidas</t>
  </si>
  <si>
    <t>Adelantar y sustanciar con celeridad, eficiencia y oportunidad, las decisiones de cada una de las etapas del proceso disciplinario.</t>
  </si>
  <si>
    <t>Reporte del indicador de "Número de decisiones interlocutorias emitidas" con ID código 160, correspondiente al 31 de diciembre de 2019.</t>
  </si>
  <si>
    <t>Se consulta el libro numerador de autos, cuantificando los autos interlocutorios proferidos durante el mes.</t>
  </si>
  <si>
    <t>Sumatoria de autos o providencias interlocutorias emitidas en los procesos disciplinarios, gestionados en el periodo</t>
  </si>
  <si>
    <t xml:space="preserve">Sumatoria de autos o providencias interlocutorias emitidas en los procesos disciplinarios </t>
  </si>
  <si>
    <t>Listado de autos proferidos en el periodo (Libro numerador de autos)</t>
  </si>
  <si>
    <t>Se proyecta adelantar todos los procesos disciplinarios a cargo de la oficina, atendiendo con el recurso humano disponible, en el entendido que, la rotación de personal no impacte de manera negativa el cumplimiento de los términos procesales ni el debido proceso. Además la programación tiene en consideración la aplicación del nuevo Código General Disciplinario.</t>
  </si>
  <si>
    <t>Acta de Subcomité de Autocontrol indicando la relación de autos interlocutorios emitidos en el mes y la identificación del expediente disciplinario. En todo caso garantizando la reserva legal de esta información.</t>
  </si>
  <si>
    <t>Heidy Yobanna Moreno Moreno</t>
  </si>
  <si>
    <t>Jefe Oficina Control Interno Disciplinario</t>
  </si>
  <si>
    <t>Hollmann Herman Espitia Sanabria</t>
  </si>
  <si>
    <t xml:space="preserve">Adelantar y sustanciar con celeridad, eficiencia y oportunidad, las decisiones de cada una de las etapas del proceso disciplinario. Con el fin de cumplir con la meta del indicador, cada profesional responsable de adelantar y sustanciar la actuación disciplinaria, proyecta los autos interlocutorios de los procesos que previamente fueron acordados con la Jefe de la Oficina, hasta cumplir con el número de decisiones; posteriormente cada auto es revisado y suscrito por la Jefe de la Oficina </t>
  </si>
  <si>
    <t>Durante el periodo acumulado se han proferido 118 autos con las siguientes decisiones:
- Veinticinco (25) Autos de Indagación Preliminar: Expedientes No. 1859, 1861, 1862, 1863, 1864, 1865, 1866, 1867, 1868, 1869, 1870, 1871, 1872, 1873, 1875, 1876, 1877, 1878, 1879, 1880, 1881, 1882, 1885, 1887 y 1888.
- Once (11) Autos de Indagación Previa: Expedientes No. 1886, 1889, 1890, 1893, 1900, 1906, 1908, 1911, 1912, 1913 y 1915.
- Treinta (30) Autos de Investigación Disciplinaria: Expedientes No. 1820, 1826, 1831, 1832, 1837, 1840, 1841, 1844, 1851, 1856, 1859, 1861, 1864, 1865, 1866, 1874, 1881, 1883, 1884, 1889, 1895, 1896, 1897, 1898, 1899, 1902, 1903, 1905, 1909 y 1910.
- treinta y seis (36) Autos de Archivo: Expedientes No. 1719, 1730, 1732, 1733, 1741, 1755, 1764, 1768, 1811, 1821, 1825, 1830, 1831, 1833, 1834, 1835, 1836, 1839, 1842, 1843, 1845, 1846, 1847, 1848, 1849, 1850, 1852, 1855, 1857, 1858, 1860, 1862, 1869, 1876, 1879 y 1888. 
- Cinco (5) Autos de Remisión por Competencia: Expedientes No. 1584, 1685, 1698, 1715 y 1724.
- Un (1) Auto de pruebas: Expediente No. 1784.
- Seis (6) Autos inhibitorios: Expedientes No. 1891, 1892, 1894, 1904, 1907 y 1914.
- Un (1) Auto resolviendo recusación: Expediente No. 1700
- Dos (2) Autos resolviendo nulidad: Expediente No. 1749 (dos solicitudes diferentes nulidad en el curso del proceso)
- Un (1) Auto resuelve recurso de reposición y declara nulidad: Expediente No. 1749
Durante el periodo reportado la Oficina no presentó retrasos o dificultades para el cumplimiento de la meta.</t>
  </si>
  <si>
    <t>GE_46</t>
  </si>
  <si>
    <t>Cumplimiento del 100% de los expedientes gestionados dentro del término legal</t>
  </si>
  <si>
    <t>Porcentaje de expedientes gestionados dentro del término legal</t>
  </si>
  <si>
    <t>Mantener los procesos entre los términos legales establecidos, lo cual redunda en la garantía de derechos para el investigado</t>
  </si>
  <si>
    <t>Reporte del indicador  "Porcentaje de expedientes gestionados dentro del término legal" con ID código 160B, correspondiente al 31 de diciembre de 2019.</t>
  </si>
  <si>
    <t>Se consulta la base de datos de procesos disciplinarios, cuantificando los términos procesales en cada proceso, verificando que los mismos se encuentren dentro de los términos de ley .</t>
  </si>
  <si>
    <t>(Número de expedientes con etapa procesal dentro de los términos legales en el periodo / Número de expedientes totales en curso, en las diferentes etapas del proceso disciplinario en el periodo)*100</t>
  </si>
  <si>
    <t>Número de expedientes con etapa procesal dentro de los términos legales en el periodo</t>
  </si>
  <si>
    <t>Número de expedientes totales en curso, en las diferentes etapas del proceso disciplinario en le periodo</t>
  </si>
  <si>
    <t xml:space="preserve">Base de datos de procesos disciplinarios y
Sistema de Información Disciplinario -SID
</t>
  </si>
  <si>
    <t>Este indicador mide el cumplimiento de los términos legales en el marco de los procesos que se adelanten al interior de la Oficina de Control Interno Disciplinario. La variable dos (2) se acumula mes a mes agregando en el Sistema de Información Disciplinario los nuevos expedientes. Sin embargo, la variable uno (1) No necesariamente debe ser acumulativa ya que pueden existir casos cuyos expedientes estén en términos legales en un mes y el siguiente mes salgan de los términos legales por vencimiento de los términos.</t>
  </si>
  <si>
    <t>Acta de Subcomité de Autocontrol indicando el número de expedientes que se encuentran en curso, el número de expedientes que están dentro de los términos legales en el mes y la identificación de aquellos que se encuentren fuera de términos. En todo caso garantizando la reserva legal de esta información.</t>
  </si>
  <si>
    <t xml:space="preserve">Mantener los procesos entre los términos legales establecidos, lo cual redunda en la garantía de derechos para el investigado. Con el fin de cumplir con la meta del indicador, cada profesional responsable de adelantar y sustanciar la actuación disciplinaria, proyecta los autos interlocutorios de cada proceso que tenga a cargo, según la etapa en que se encuentre y prioriza los procesos que están próximos a vencer; posteriormente cada auto es revisado y suscrito por la Jefe de la Oficina. </t>
  </si>
  <si>
    <t>Durante el periodo consolidado, la OCID tiene en la actualidad un total de 85 procesos activos. No obstante, en todos los procesos disciplinarios se ha evaluado y evacuado cada una de las diferentes etapas procesales en los términos de ley.
Es de aclarar que la presente cifra no es acumulable con la reportada mensualmente, teniendo en cuenta que los expedientes pueden aumentar o disminuir de acuerdo a las quejas que ingresan y a las decisiones que dan fin a los procesos y que se profieren a diario. Por tanto, se toma el total de expedientes activos que se manejaron en el periodo y se verifica cuáles no se evaluaron dentro de los términos. 
Durante el periodo reportado la Oficina no presentó retrasos o dificultades para el cumplimiento de la meta.</t>
  </si>
  <si>
    <t>Seguimiento de las actividades del Plan de acción integrado</t>
  </si>
  <si>
    <t>Nombre del plan institucional y estratégico</t>
  </si>
  <si>
    <t>Dependencia</t>
  </si>
  <si>
    <t>ID_Actividad</t>
  </si>
  <si>
    <t>Variable</t>
  </si>
  <si>
    <t>Enero</t>
  </si>
  <si>
    <t>Febrero</t>
  </si>
  <si>
    <t>Marzo</t>
  </si>
  <si>
    <t>Abril</t>
  </si>
  <si>
    <t>Mayo</t>
  </si>
  <si>
    <t>Junio</t>
  </si>
  <si>
    <t>Julio</t>
  </si>
  <si>
    <t>Agosto</t>
  </si>
  <si>
    <t>Septiembre</t>
  </si>
  <si>
    <t>Octubre</t>
  </si>
  <si>
    <t>Noviembre</t>
  </si>
  <si>
    <t>Diciembre</t>
  </si>
  <si>
    <t>Beneficios generados con el cumplimiento de la meta (acumulada en la vigencia)</t>
  </si>
  <si>
    <t>Avances, retrasos o dificultades, y soluciones para el cumplimiento de la meta (acumulada en la vigencia)</t>
  </si>
  <si>
    <t>Programación 
I trimestre</t>
  </si>
  <si>
    <t>Ejecución 
I trimestre</t>
  </si>
  <si>
    <t>% de avance 
I trimestre</t>
  </si>
  <si>
    <t>Programación 
II trimestre</t>
  </si>
  <si>
    <t>Ejecución 
II trimestre</t>
  </si>
  <si>
    <t>% de avance 
II trimestre</t>
  </si>
  <si>
    <t>Programación primer semestre</t>
  </si>
  <si>
    <t>Ejecución primer semestre</t>
  </si>
  <si>
    <t>% de avance primer semestre</t>
  </si>
  <si>
    <t>Programación 
2022</t>
  </si>
  <si>
    <t>Ejecución 
2022</t>
  </si>
  <si>
    <t>% de avance 
2022</t>
  </si>
  <si>
    <t>Plan Estratégico de Talento Humano</t>
  </si>
  <si>
    <t>Ejecutar las actividades que conforman el Plan Estratégico de la Dirección de Talento Humano establecidas para la vigencia 2022.</t>
  </si>
  <si>
    <t>% PROGRAMADO</t>
  </si>
  <si>
    <r>
      <t xml:space="preserve">Los beneficios logrados  a través de la ejecución de las actividades programadas desde 1) Plan Institucional de Capacitación - PIC 2022,  2) Plan Institucional de Bienestar Social e Incentivos - PIB 2022 y </t>
    </r>
    <r>
      <rPr>
        <b/>
        <sz val="10"/>
        <rFont val="Arial"/>
        <family val="2"/>
      </rPr>
      <t>3)</t>
    </r>
    <r>
      <rPr>
        <sz val="10"/>
        <rFont val="Arial"/>
        <family val="2"/>
      </rPr>
      <t xml:space="preserve"> Plan de Seguridad y Salud en el Trabajo, se enmarcan en: 
</t>
    </r>
    <r>
      <rPr>
        <b/>
        <sz val="10"/>
        <rFont val="Arial"/>
        <family val="2"/>
      </rPr>
      <t>1) Plan Institucional de Capacitación - PIC 2022:</t>
    </r>
    <r>
      <rPr>
        <sz val="10"/>
        <rFont val="Arial"/>
        <family val="2"/>
      </rPr>
      <t xml:space="preserve"> Se establece como beneficio adquirido a través de la implementación del Plan Institucional de Capacitación – PIC, la oferta y diversidad de capacitaciones en temas de interés general para los/as servidores/as públicos/as en materias que contribuyen al fortalecimiento de sus habilidades y conocimientos, las cuales propenden por el desarrollo de sus capacidades tanto laborales como sociales generando conocimientos que a su vez pueden ser implementados en el desarrollo de las funciones tano de sus empleos como en sus roles como ciudadanos(as)y  así, contribuir al logro de las metas y objetivos institucionales y a la mejora de la ciudad, respectivamente.
</t>
    </r>
    <r>
      <rPr>
        <b/>
        <sz val="10"/>
        <rFont val="Arial"/>
        <family val="2"/>
      </rPr>
      <t>2) Plan Institucional de Bienestar Social e Incentivos - PIB 2022:</t>
    </r>
    <r>
      <rPr>
        <sz val="10"/>
        <rFont val="Arial"/>
        <family val="2"/>
      </rPr>
      <t xml:space="preserve"> El beneficio de la adopción del Plan Institucional de Bienestar Social e Incentivos - PIB 2022 el cual hace parte integral del Plan Estratégico de Talento Humano se enmarca en la tenencia de una ruta para el desarrollo de actividades de capacitación, acompañamiento y esparcimiento tanto para los/as servidores/as públicos/as como de sus familias, con las que se busca satisfacer las necesidades de bienestar que dan lugar a la tenencia de un recurso humano motivado y que a su vez contribuye al logro de las metas institucionales.</t>
    </r>
    <r>
      <rPr>
        <b/>
        <sz val="10"/>
        <rFont val="Arial"/>
        <family val="2"/>
      </rPr>
      <t xml:space="preserve">
3) Plan de Seguridad y Salud en el Trabajo:</t>
    </r>
    <r>
      <rPr>
        <sz val="10"/>
        <rFont val="Arial"/>
        <family val="2"/>
      </rPr>
      <t xml:space="preserve"> El beneficio obtenido mediante la implementación del 62,57% de las actividades contenidas dentro del cronograma del Plan de Seguridad y Salud en el Trabajo con corte a 30 de junio de 2022 se enmarca en la implementación de prácticas y acciones que promueven el bienestar de los(as) servidores(as), visitantes y colaboradores(as) de las diversas sedes de la entidad, al igual que a la proporción de herramientas para la consolidación de una cultura de autocuidado y el aumento de la conciencia frente a la adopción de hábitos y comportamientos que mejoran la calidad de vida en los(as) servidores(as) y mitigan el contagio del virus SARS-CoV-2.</t>
    </r>
  </si>
  <si>
    <r>
      <t xml:space="preserve">Se destacan los siguientes avances desde cada uno de los planes bajo los cuales se mide la ejecución del Plan Estratégico de Talento Humano:
</t>
    </r>
    <r>
      <rPr>
        <b/>
        <sz val="10"/>
        <rFont val="Arial"/>
        <family val="2"/>
      </rPr>
      <t>1) Plan Institucional de Capacitación - PIC 2022: S</t>
    </r>
    <r>
      <rPr>
        <sz val="10"/>
        <rFont val="Arial"/>
        <family val="2"/>
      </rPr>
      <t xml:space="preserve">e establece como avance la implementación del 61,82% del Plan Institucional de Capacitación – PIC 2022. Avance enmarcado en 1) la adopción del Plan Estratégico del Talento Humano, que incluye el Plan Institucional de Capacitación – PIC y 2) ejecución de actividades que fueron definidas en el marco de la atención de las necesidades de capacitación identificadas en la entidad a través de la aplicación del instrumento definido para tal fin en cumplimiento de lo dispuesto en el procedimiento 2211300-PR-164 Gestión de la Capacitación y la Formación.
</t>
    </r>
    <r>
      <rPr>
        <b/>
        <sz val="10"/>
        <rFont val="Arial"/>
        <family val="2"/>
      </rPr>
      <t xml:space="preserve">2) Plan Institucional de Bienestar Social e Incentivos - PIB 2022: </t>
    </r>
    <r>
      <rPr>
        <sz val="10"/>
        <rFont val="Arial"/>
        <family val="2"/>
      </rPr>
      <t xml:space="preserve">se establece como avance la implementación del  34,67% del Plan Institucional de Bienestar Social e Incentivos - PIB 2022, acción que se enmarcan en: 1) la  adopción del Plan Estratégico de Talento Humano, que incluye el Plan Institucional de Bienestar Social e Incentivos - PIB  en cumplimiento a la normatividad vigente en materia de bienestar de los/as servidores/as públicos/as y 2) desarrollo de actividades que contribuyen al desarrollo de aptitudes y habilidades que están enmarcadas en el logro de bienestar social para el recurso humano de la entidad y de esta manera, aportar al cumplimiento de las metas institucionales a través de la motivación y el acompañamiento constante tanto a los/as servidores/as como a sus  familias por medio del desarrollo de actividades de interés que permiten el fortalecimiento de las diversas dimensiones del ser. </t>
    </r>
    <r>
      <rPr>
        <b/>
        <sz val="10"/>
        <rFont val="Arial"/>
        <family val="2"/>
      </rPr>
      <t xml:space="preserve">
3) Plan de Seguridad y Salud en el Trabajo: </t>
    </r>
    <r>
      <rPr>
        <sz val="10"/>
        <rFont val="Arial"/>
        <family val="2"/>
      </rPr>
      <t>A 30 de junio de 2022 y con la implementación del 62,57% de las actividades programadas desde el Plan de Seguridad y Salud en el Trabajo 2022, se logró el fortalecimiento de la seguridad y el bienestar de los/as servidores/as, colaboradores y visitantes de la entidad, acción que se cumple de conformidad con las disposiciones normativas vigentes en la materia. 
Asimismo, es preciso establecer que para el 30 de junio de 2022 se logró la nivelación del indicador el cual presentaba retraso en ocasión a la NO publicación de dos piezas comunicacionales relacionadas con sedentarismo y las estrategias de nutrición y lonchera saludable, piezas que fueron, con corte a 30 de junio de 2022, efectivamente publicadas.</t>
    </r>
  </si>
  <si>
    <t>% EJECUTADO</t>
  </si>
  <si>
    <t>% CUMPLIMIENTO</t>
  </si>
  <si>
    <t>SOPORTES PROGRAMADOS</t>
  </si>
  <si>
    <t>1. Acto Administrativo por medio del cual se adopta el Plan Estratégico de Talento Humano.
2. Cronograma para realizar seguimiento al Plan Estratégico de Talento Humano 2022.</t>
  </si>
  <si>
    <r>
      <t xml:space="preserve">Las evidencias a presentar corresponden a las contenidas en las fuentes de información verificable de los indicador de gestión de la Dirección de Talento Humano, que son:
</t>
    </r>
    <r>
      <rPr>
        <b/>
        <sz val="10"/>
        <color theme="1"/>
        <rFont val="Arial"/>
        <family val="2"/>
      </rPr>
      <t xml:space="preserve">Implementación Plan Institucional de Capacitación - PIC:
</t>
    </r>
    <r>
      <rPr>
        <sz val="10"/>
        <color theme="1"/>
        <rFont val="Arial"/>
        <family val="2"/>
      </rPr>
      <t xml:space="preserve">
1. Actas de reunión. 
2. Registros de asistencia a capacitaciones y/o reuniones. 
3. Certificaciones de capacitación a empleados. 
4. Evidencias de calificaciones obtenidas por los/as servidores/as que cursaron programas de formación.
5. Comunicaciones dirigidas a los/as servidores/as como información relacionada a capacitación.
6.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Capacitación - PIC.
7. Encuestas de satisfacción aplicadas a las actividades de capacitación.
8. Evaluaciones de apropiación del conocimiento aplicadas a los actividades de capacitación que lo requieran de acuerdo con el procedimiento 2211300-PR-163 Gestión de la Formación y la Capacitación.
</t>
    </r>
    <r>
      <rPr>
        <b/>
        <sz val="10"/>
        <color theme="1"/>
        <rFont val="Arial"/>
        <family val="2"/>
      </rPr>
      <t xml:space="preserve">Implementación del Plan Institucional de Bienestar Social e Incentivos :
</t>
    </r>
    <r>
      <rPr>
        <sz val="10"/>
        <color theme="1"/>
        <rFont val="Arial"/>
        <family val="2"/>
      </rPr>
      <t xml:space="preserve">1. Actas de reunión. 
2. Registros de asistencia a capacitaciones y/o reuniones. 
3. Certificaciones de capacitación a servidores/as. 
4. Encuestas de satisfacción. 
5. Comunicaciones internas dirigidas a los/as servidores/as con temas de interés en materia de bienestar. 
6.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Bienestar e Incentivos - PIB.
</t>
    </r>
    <r>
      <rPr>
        <b/>
        <sz val="10"/>
        <color theme="1"/>
        <rFont val="Arial"/>
        <family val="2"/>
      </rPr>
      <t xml:space="preserve">
Porcentaje de Ejecución del Plan de Seguridad y Salud en el Trabajo:
</t>
    </r>
    <r>
      <rPr>
        <sz val="10"/>
        <color theme="1"/>
        <rFont val="Arial"/>
        <family val="2"/>
      </rPr>
      <t xml:space="preserve">1. Acta o evidencias (grabaciones de sesiones realizada a través de herramientas colaborativas de comunicación y screenshot) de reunión. 
2. Registro de asistencia a capacitación o jornadas de sensibilización. 
3. Campañas comunicativas realizadas a través de los diversos canales dispuestos en la entidad y que están de cara a sus servidores/as públicos/as con temas relacionados en Seguridad y Salud en el Trabajo. 
4. Registro de investigaciones de accidentes de trabajo - AT o enfermedad laboral - EL. 
5. Reporte de accidentes de trabajo - AT, incidentes de trabajo IT y enfermedad laborales EL. 
6. Evidencia de Exámenes Médicos Ocupacionales - EMO (reposan en las historias laborales de los/as servidores/as y no se allegan como evidencia toda vez que estos contienen información sensible). 
7. Informes de actividades, inspección o seguimiento sobre el desarrollo de actividades de seguridad y salud en el trabajo. 
8. Evidencia de actividades de los programas ejecutados. 
9. Matriz legal actualizada. 
10. Planes de Previsión, Preparación y Reacción ante Emergencias - PPPRE actualizados.
11. Evidencias de procesos contractuales en materia de Seguridad y Salud en el Trabajo. 
12. Registros de entrega de insumos y Elementos de Protección Personal -EPP.
</t>
    </r>
  </si>
  <si>
    <r>
      <t xml:space="preserve">Las evidencias a presentar corresponden a las contenidas en las fuentes de información verificable de los indicador de gestión de la Dirección de Talento Humano, que son:
</t>
    </r>
    <r>
      <rPr>
        <b/>
        <sz val="10"/>
        <color theme="1"/>
        <rFont val="Arial"/>
        <family val="2"/>
      </rPr>
      <t xml:space="preserve">Implementación Plan Institucional de Capacitación - PIC:
</t>
    </r>
    <r>
      <rPr>
        <sz val="10"/>
        <color theme="1"/>
        <rFont val="Arial"/>
        <family val="2"/>
      </rPr>
      <t xml:space="preserve">
1. Actas de reunión. 
2. Registros de asistencia a capacitaciones y/o reuniones. 
3. Certificaciones de capacitación a empleados. 
4. Evidencias de calificaciones obtenidas por los/as servidores/as que cursaron programas de formación.
5. Comunicaciones dirigidas a los/as servidores/as como información relacionada a capacitación.
6.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Capacitación - PIC.
7. Encuestas de satisfacción aplicadas a las actividades de capacitación.
8. Evaluaciones de apropiación del conocimiento aplicadas a los actividades de capacitación que lo requieran de acuerdo con el procedimiento 2211300-PR-163 Gestión de la Formación y la Capacitación.
</t>
    </r>
    <r>
      <rPr>
        <b/>
        <sz val="10"/>
        <color theme="1"/>
        <rFont val="Arial"/>
        <family val="2"/>
      </rPr>
      <t xml:space="preserve">Implementación del Plan Institucional de Bienestar Social e Incentivos :
</t>
    </r>
    <r>
      <rPr>
        <sz val="10"/>
        <color theme="1"/>
        <rFont val="Arial"/>
        <family val="2"/>
      </rPr>
      <t>1. Actas de reunión. 
2. Registros de asistencia a capacitaciones y/o reuniones. 
3. Certificaciones de capacitación a servidores/as. 
4. Encuestas de satisfacción. 
5. Comunicaciones internas dirigidas a los/as servidores/as con temas de interés en materia de bienestar. 
6.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Bienestar e Incentivos - PIB.
7. Soportes de ejecución contractual de actividades de bienestar.</t>
    </r>
    <r>
      <rPr>
        <b/>
        <sz val="10"/>
        <color theme="1"/>
        <rFont val="Arial"/>
        <family val="2"/>
      </rPr>
      <t xml:space="preserve">
Porcentaje de Ejecución del Plan de Seguridad y Salud en el Trabajo:
</t>
    </r>
    <r>
      <rPr>
        <sz val="10"/>
        <color theme="1"/>
        <rFont val="Arial"/>
        <family val="2"/>
      </rPr>
      <t xml:space="preserve">1. Acta o evidencias (grabaciones de sesiones realizada a través de herramientas colaborativas de comunicación y screenshot) de reunión. 
2. Registro de asistencia a capacitación o jornadas de sensibilización. 
3. Campañas comunicativas realizadas a través de los diversos canales dispuestos en la entidad y que están de cara a sus servidores/as públicos/as con temas relacionados en Seguridad y Salud en el Trabajo. 
4. Registro de investigaciones de accidentes de trabajo - AT o enfermedad laboral - EL. 
5. Reporte de accidentes de trabajo - AT, incidentes de trabajo IT y enfermedad laborales EL. 
6. Evidencia de Exámenes Médicos Ocupacionales - EMO (reposan en las historias laborales de los/as servidores/as y no se allegan como evidencia toda vez que estos contienen información sensible). 
7. Informes de actividades, inspección o seguimiento sobre el desarrollo de actividades de seguridad y salud en el trabajo. 
8. Evidencia de actividades de los programas ejecutados. 
9. Matriz legal actualizada. 
10. Planes de Previsión, Preparación y Reacción ante Emergencias - PPPRE actualizados.
11. Evidencias de procesos contractuales en materia de Seguridad y Salud en el Trabajo. 
12. Registros de entrega de insumos y Elementos de Protección Personal -EPP.
</t>
    </r>
  </si>
  <si>
    <t>AVANCES PARA EL CUMPLIMIENTO DE LA META PROGRAMADA</t>
  </si>
  <si>
    <t xml:space="preserve">En enero de 2022 se realizó la adopción del Plan Estratégico de Talento Humano para la vigencia. </t>
  </si>
  <si>
    <t xml:space="preserve">ara el mes de febrero de 2022 se contaba únicamente con programación desde el Plan Anual de Seguridad y Salud en el Trabajo. Razón por la cual se reporta sobre las veintiún actividades programadas para esta mensualidad desde este plan: 
1. La realización de la divulgación de la Política y objetivos de Seguridad y Salud en el Trabajo por medio del radicado N° 3-2022-7020.
2. La realización de capacitación al CCL el día 28 de febrero de 2022.
3. El desarrollo de reunión mensual de COPASST el día 23 de febrero de 2022.
4. Gestión para la realización de exámenes médicos ocupacionales - EMO, realizador por el proveedor de servicios Evalúa Salud así: 
• Exámenes Ingreso: 11
• Exámenes Periódicos: 18
• Exámenes Egreso: 3
5. La realización de mesa laboral casos especiales de salud el día 15 de febrero 2022.
6. La realización de seguimiento a 58 casos COVID-19 (No se allegan evidencias en ocasión que las bases de datos en las que reposan la información de estos seguimientos contienen información con reserva). 
7. Atención de 2 accidente de trabajo. 
8. La realización de 1 investigación de accidente de trabajo. 
9. La realización de la actualización del Documento Programa de Vigilancia Epidemiológica Psicosocial.
10. Desarrollo de la capacitación en Comunicación Asertiva el día 11 de febrero de 2022.
11. Ejecución de acciones requeridas para la actualización del Documento Programa de Vigilancia Epidemiológica Osteomuscular.
12. Ejecución de acciones requeridas para la actualización del Documento Programa de Condiciones, Modos y Estilos de Vida Saludable.
13. La actualización de la Matriz de identificación de peligros, evaluación y valoración de riesgos de las Sedes: Manzana Liévano, Sede Alterna Tequendama, Imprenta Distrital, Súper Cade Manitas, Cade Bosa, Cade Muzú, Cade Chicó y Cade Santa Helenita
14. La realización de la inscripción de Inspectores al programa Orden y Aseo por medio del radicado N° 3-2022-6285_1
15. La gestión y seguimiento al plan de acción Riesgo Químico en las sedes:
• Archivo Distrital: Revisión a insumos reactivos en el laboratorio y retirando los insumos no aptos para su uso 
• Imprenta Distrital: realizó capacitación sobre Sistema Globalmente Armonizado
16. Ejecución de acciones requeridas para la actualización del Documento del Programa de Riesgo Biológico – Protocolo de enfermedades infectocontagiosas
17. La entrega de elementos de protección personal a dependencias de acuerdo a periodicidad de entrega.
18. El desarrollo de la capacitación Análisis de Vulnerabilidad – Metodología el día 17 de febrero de 2022
19. La Revisión de DEA en las sedes de Secretaría General que cuentan con este equipo.
20. La actualización de Hojas de Vida de Brigadistas
21. Celebración de  reunión del equipo de trabajo SST el 01 de febrero de 2022. </t>
  </si>
  <si>
    <r>
      <t xml:space="preserve">Para el mes de marzo de 2022 el Plan Estratégico de Talento Humano presentó un avance de 7,3 puntos porcentuales sobre las actividades programadas, las cuales se relacionan a continuación en el marco del 1) Plan Institucional de Capacitación - PIC 2022, 2) Plan Institucional de Bienestar Social e Incentivos - PIB 2022 y 3) Plan de Seguridad y Salud en el Trabajo, así: 
</t>
    </r>
    <r>
      <rPr>
        <b/>
        <sz val="10"/>
        <rFont val="Arial"/>
        <family val="2"/>
      </rPr>
      <t xml:space="preserve">1) Plan Institucional de Capacitación - PIC 2022: </t>
    </r>
    <r>
      <rPr>
        <sz val="10"/>
        <rFont val="Arial"/>
        <family val="2"/>
      </rPr>
      <t xml:space="preserve">desde el procedimiento Gestión de la Formación y la Capacitación de la Dirección de Talento Humano, se llevaron a cabo las siguientes actividades en cumplimiento a lo establecido con las ocho (8) actividades programadas desde el Plan Institucional de Capacitación – PIC 2022:
1.Salvaguarda de bienes y gestión de paz y salvos: 10 de marzo de 2022 (se allega grabación de la capacitación, registro de asistencia, pantallazos tomados a la sesión de TEAMS, encuesta de satisfacción).
2.Lactancia, beneficios y técnicas: 15 de marzo de 2022  (se allega registro de asistencia y pantallazos de la plataforma TEAMS).
3.Introducción Servicio a la Ciudadanía: 15 de marzo de 2022 (se adjunta como evidencia registro de asistencia, registros fotográficos, presentación utilizada y tabulación satisfacción).
4.Herramientas colaborativas de Office Power Bi y SharePoint: 16 y 17 de marzo de 2022 (se allegan registros de asistencia, pantallazos de las sesiones en TEAMS y tabulación satisfacción).
5. Curso virtual Actualización en Derecho Disciplinario: 16 de febrero al 17 de marzo de 2022 - Universidad Sergio Arboleda. Se allega certificado de finalización del curso y resolución "por la cual se autoriza y ordena el pago").
6. SECOP II: 22 de marzo (se allega registro de asistencia, grabación de la capacitación, pantallazos de la sesión de TEAMS y tabulación satisfacción).
7. Socialización de la Norma Técnica de Calidad de la Producción Estadística: 24 de marzo de 2022 (Registro de asistencia, presentación y grabación de la sesión).
8. Orientación en materia normativa (Nuevo Código General Disciplinario): 30 de marzo de 2022 (se allega registro de asistencia, grabación de la sesión, tabulación satisfacción, presentación utilizada y pantallazo de la sesión de TEAMS).
2) Plan Institucional de Bienestar Social e Incentivos - PIB 2022: desde el procedimiento de Gestión de Bienestar e Incentivos se ejecutó una (1) actividad programada en el cronograma del Plan Institucional de Bienestar Social Incentivos PIB - 2022, la cual correspondía a la Jornada Tributaria que se adelantó con colaboración de la Secretaría Distrital de Hacienda como entidad rectora en la materia en el ámbito Distrital.
No obstante, es de resaltar que durante el mes objeto de reporte se adelantaron acciones encaminadas al desarrollo de las actividades programadas desde el Plan Institucional de Bienestar Social e Incentivos - PIB 2022 y que serán reportadas una vez se concluyan con un producto o servicio entregado a los/as servidores/as de la entidad.
</t>
    </r>
    <r>
      <rPr>
        <b/>
        <sz val="10"/>
        <rFont val="Arial"/>
        <family val="2"/>
      </rPr>
      <t xml:space="preserve">3) Plan de Seguridad y Salud en el Trabajo: </t>
    </r>
    <r>
      <rPr>
        <sz val="10"/>
        <rFont val="Arial"/>
        <family val="2"/>
      </rPr>
      <t xml:space="preserve">Se ejecutaron las veinticinco (25) actividades programadas para el mes de marzo desde el Plan de Seguridad y Salud en el Trabajo y que se enmarcan en:
1. Divulgación de las responsabilidades en el Sistema de Seguridad y Salud en el Trabajo bajo memorando N° 3-2022-7020. Actividad ejecutada con antelación en el mes de febrero de 2022.
2. Actualización de la Matriz de Requisitos Legales de la Entidad 
3. Presentación de avance de la actualización del procedimiento 2211300-PR-166 Gestión de la Salud. 
4. Aprobación de rendición de cuentas del año 2021 por parte de la Directora Técnica de Talento.
5. Desarrollo de la reunión mensual de COPASST, celebrada el 23 de marzo de 2022.
6. Gestión para la realización de los Exámenes Médicos Ocupacionales a que hubo lugar en marzo de 2022:
• Ingreso: 5
• Periódicos: 17
• Post – Incapacidad:1 
7. Elaboración de informe de ausentismo laboral por parte de la Medico Ocupacional.
8. Realización de seguimiento a 10 casos COVID-19 (No se allega evidencia toda vez que este informe contiene información sensible). 
9. Realización de dos (2) reporte de dos (2) accidentes de trabajo.
10. Desarrollo de sensibilización en reporte de accidentes de trabajo bajo memorando N° 3-2022-10198
11. Realización de dos (2) Investigación de accidentes de trabajo.
12. Desarrollo de capacitación en Comunicación Asertiva el día 31 de marzo de 2022.
13. Desarrollo de sesiones de pausas activas en las fechas 7,10,17,24 y 31 de marzo de 2022.
14. Desarrollo de jornada de Tamizaje de talle, peso y masa corporal el 25 de marzo de 2022.
15. Desarrollo de capacitación en Hábitos y estilos de vida saludable (fumadores).
16. Actualización de la Matriz de identificación de peligros, evaluación y valoración de riesgos de las Sedes: CADE Victoria, CADE Candelaria, CADE Patio Bonito, CADE Fontibón, CADE Kennedy, CADE Luceros y SúperCADE Calle 13.
17. Realización de seguimiento a plan de acción programa de Riesgo Químico para la sede de Archivo Distrital.
18. Desarrollo de reunión con el personal de la Subdirección de Servicios Administrativos para Implementar Programa de Protección Contra Caídas (Trabajo en Alturas).
19. Entrega de elementos de protección personal a dependencias de acuerdo a periodicidad de entrega.
20. Desarrollo de capacitación sobre el uso adecuado de Elementos de protección personal – virtual el día 23 de marzo de 2022.
21. Realización de seguimiento y actualización Hojas de Vida – Brigadistas para la vigencia 2022
22. Desarrollo de la capacitación manejo defensivo conductores el día 29 de marzo de 2022.
23. Gestión para la aplicación de las Pruebas Teórico Practicas para conductores el día 29 de marzo de 2022.
24. Celebración de reunión con el equipo de Trabajo del Proceso de Gestión de la Seguridad y Salud en el Trabajo el día 29 de marzo de 2022.
25. Ejecución de ocho (8) acciones  (correctivas y/o preventivas) sobre las investigaciones de incidente y accidente laboral y enfermedad profesional. - Lecciones Aprendidas de AT presentadas en el periodo.
</t>
    </r>
    <r>
      <rPr>
        <b/>
        <sz val="10"/>
        <rFont val="Arial"/>
        <family val="2"/>
      </rPr>
      <t xml:space="preserve">
</t>
    </r>
    <r>
      <rPr>
        <sz val="10"/>
        <rFont val="Arial"/>
        <family val="2"/>
      </rPr>
      <t xml:space="preserve">
</t>
    </r>
  </si>
  <si>
    <t>Para el mes de abril de 2022 el Plan Estratégico de Talento Humano presentó un avance de 5,37 puntos porcentuales sobre las actividades programadas, las cuales se relacionan a continuación en el marco del 1) Plan Institucional de Capacitación - PIC 2022, 2) Plan de Seguridad y Salud en el Trabajo toda ves que desde el Plan Institucional de Bienestar Social e Incentivos - PIB 2022 no se tenía programación para el mes objeto de reporte, así: 
1) Plan Institucional de Capacitación - PIC 2022: desde el procedimiento Gestión de la Formación y la Capacitación de la Dirección de Talento Humano, se llevaron a cabo las siguientes actividades en cumplimiento a lo establecido con las cinco (5) actividades programadas desde el Plan Institucional de Capacitación – PIC 2022:
1. Orientación en Materia Disciplinaria: desarrollado el 27 de abril de 2022 (se allega grabación de la capacitación, registro de asistencia, evaluación de satisfacción y pantallazos tomados a la sesión de TEAMS.)
2. Seguridad digital y protección de datos personales: se desarrollaron dos sesiones así: 1) Activos de información 21 de abril de 2022 y 2) Protección de Datos Personales 22 de abril de 2022 (se allega registro de asistencia , grabación de las sesión, evaluación de satisfacción).
3. Innovación en Tiempos de Covid:  desarrollada el 24 de marzo de 2022 (se adjunta como evidencia el correo enviado por el DASCD con la relación de las personas que asistieron al taller y la pieza de socialización en la SGAMB). Esta actividad estaba planeada para ser realizada en abril, sin embargo se adelantó y fue realizada en marzo. 
4. Plan de Continuidad del Negocio: desarrollada entre del 11 de marzo al 24 de abril de 2022 (se ajunta diploma, resolución de ordena y autoriza el pago y formato transferencia del conocimiento).
5. Equidad de Género (Discriminación de Género): 14 de marzo de 2022 (se adjunta registro de asistencia, pantallazos de la plataforma TEAMS y grabación de la sesión). Esta actividad estaba planeada para ser realizada en abril, sin embargo se adelantó y fue realizada en marzo. 
2) Plan de Seguridad y Salud en el Trabajo: Se ejecutaron 20 de 21 actividades programadas para el mes de abril desde el Plan de Seguridad y Salud en el Trabajo y que se enmarcan en:
1. Realización de capacitación a los miembros del COPASST el día 27 de abril 2022.
2. Desarrollo de reuniones mensuales de COPASST el día 27 de abril 2022.
3. Gestión para el desarrollo de los exámenes médicos ocupacionales - EMO de los(as) servidores(as) y ex servidores(as), con la siguiente distribución:
Ingreso: 3
Periódico: 37
Retiro:1
Post Incapacidad: 1
4. Realización del seguimiento a 12 Recomendaciones médicas
5. Seguimiento a seis (6) casos de COVID-19. (No se allega evidencia toda vez que este informe contiene información sensible). 
6. Durante abril de 2022  no se presentaron incidentes, accidentes y enfermedades laborales.
7. Durante abril de 2022  se realizaron dos (2) Investigación de AT y y cuatro (4) investigaciones de IT.
8. Desarrollo de capacitación de Inteligencia Emocional el 22 de abril 2022.
9. Desarrollo de talleres de participación en pausas activas en los días 7,19 y 28 de abril 2022.
10. Realización de capacitación adecuada manipulación de cargas el día 29 de abril de 2022.
11. Actualización de la Matriz de identificación de peligros, evaluación y valoración de riesgos de las Sedes Cade Plaza de las Américas, cade santa lucía, cade yomasa, cade servita, cade Toberín, Supercade 20 de julio, Supercade suba y centro de encuentro patio bonito 
12. Seguimiento a participación sedes y dependencias frente al programa Orden y Aseo 
13. Entrega de elementos de protección en Ejecución del Programa de Riesgo Biológico
14 Publicación campaña de promoción para de prevención de caídas a nivel.
15. Entrega de elementos de protección personal y bioseguridad.
16. Ejecución de inspección de Botiquines en la sede Cade Patio Bonito y Centro de Encuentro Patio Bonito y línea 195, así mismo se realizó cambio de insumos faltantes.
17. Realización de capacitación a la Brigada de Emergencias los días 21 y 22 de abril 2022.
18. Revisión Documental a al Plan estratégico de Seguridad Vial para los conductores de planta.
19. Realización de la actualización de Indicadores del Sistema de Gestión de Seguridad y Salud en el Trabajo.
20. Realización de la reunión con el Equipo de Trabajo de SST el día 08 abril de 2022.</t>
  </si>
  <si>
    <t xml:space="preserve">Para el mes de mayo de 2022 el Plan Estratégico de Talento Humano presentó un avance de 5,15 puntos porcentuales sobre las actividades programadas, las cuales se relacionan a continuación en el marco del 1) Plan Institucional de Capacitación - PIC 2022, 2) Plan de Seguridad y Salud en el Trabajo toda ves que desde el Plan Institucional de Bienestar Social e Incentivos - PIB 2022 no se tenía programación para el mes objeto de reporte, así: 
1) Desde el procedimiento Gestión de la Formación y la Capacitación de la Dirección de Talento Humano, en atención a la implementación del Plan Institucional de Capacitación - PIC 2022, se llevaron a cabo las siguientes actividades:
1. Negociación Colectiva: realizado del 21 de abril de 2022 al 20 de mayo de 2022.
2. Comunicación Libre de Sexismos: realizado el 23 de mayo de 2022.
3. Familias Lactantes (Prácticas del cuidado de la madre y nacido): realizado el 16 de mayo de 2022.
4. Servicio a la ciudadanía (Peticiones Ciudadanas): realizado el 19 de mayo de 2022.
5. Ambientes Laborales Inclusivos (Buenas prácticas de Inclusión Laboral): realizado el 31 de mayo de 2022.
6. Uso y manejo de Bogotá Te Escucha - Sistema Distrital para la Gestión de Peticiones Ciudadanas: realizado el 26 de mayo de 2022.
7.Conflictos de Interés: realizado el 26 de abril de 2022. Dentro del cronograma del Plan Institucional de Capacitación – PIC 2022 esta capacitación debía ejecutarse en el mes de mayo, no obstante, se realizó en abril dada la disponibilidad del Departamento Administrativo de la Función Pública – DAFP para llevarla a cabo.
8.Generación, procesamiento, reporte o difusión de información estadística: Dentro de esta temática se realizaron las siguientes capacitaciones:
8.1. Metodología Norma Técnica de Producción Estadística: realizado el 5 de mayo de 2022.
8.2. Ficha metodológica Cuéntamelo todo sobre la operación estadística: realizado el 12 de mayo de 2022.
8.3. Documento metodológico operación estadística: realizado el 25 de mayo de 2022.
2) Plan de Seguridad y Salud en el Trabajo: se llevó a cabo la ejecución de 16 de las 17 actividades programadas para el mes en el Plan de Seguridad y Salud en el Trabajo:
1. El desarrollo de la reunión mensual de COPASST el día 25 de mayo de 2022
2. La gestión para la realización de los Exámenes Médicos Ocupacionales:
Ingreso: 2
Periódicos: 16
Egreso: 1
Post – Incapacidad: 2
3. La realización de seguimiento a trece (13) casos COVID-19 (No se allegan evidencias por contener información sensible)
4. El desarrollo de la capacitación en Salud con enfoque de género y diferencial el día 20 de mayo
5. El desarrollo del respectivo reporte de tres (3) accidentes laborales.
6. El desarrollo de una (1) Investigación de accidentes.
7. El desarrollo de la capacitación de Inteligencia Emocional el día 27 de mayo de 2022
8. El desarrollo de pausas activas en las fechas 5,12,19 y 26 de mayo de 2022.
9. El desarrollo de la capacitación Higiene postural el día 18 de mayo de 2022
10. La actualización de la Matriz de identificación de peligros, evaluación y valoración de riesgos de las Sedes: Cade Tunal, Super Cade Bosa, Super Cade Engativá, Super Cade CAD, Super Cade Social, C. E. Chapinero y C. E. Rafael Uribe Uribe.
11. El desarrollo de la capacitación en manejo de sustancias químicas como parte del plan de acción programa de Riesgo Químico para la sede de Imprenta y Archivo.
12. La sensibilización en Riesgo Público (Servidores y PESV) por medio de pieza comunicativa con la temática, procedimiento en caso de agresión.
13. La implementación del Programa de Protección Contra Caídas (Trabajo en Alturas): Se realizó capacitación a los integrantes de cuadrilla y se realizaron las hojas de vida y la inspección de los equipos de trabajo en alturas.
14. La entrega de elementos de protección personal y bioseguridad así:
15. El desarrollo de la capacitación primeros auxilios, evacuación y contra incendios a la Brigada de Emergencias, incluye una actividad en pista: El día 26 de mayo se realizó capacitación referente a la temática en anatomía.
16. El desarrollo de la reunión del equipo de Trabajo del Proceso de Gestión de la Seguridad y Salud en el Trabajo el día 06 de mayo de 2022.
</t>
  </si>
  <si>
    <r>
      <t xml:space="preserve">Para el mes de junio de 2022 el Plan Estratégico de Talento Humano presentó un avance de 7,52 puntos porcentuales sobre las actividades programadas, las cuales se relacionan a continuación en el marco del 1) Plan Institucional de Capacitación - PIC 2022, 2) Plan Institucional de Bienestar Social e Incentivos - PIB 2022 y </t>
    </r>
    <r>
      <rPr>
        <b/>
        <sz val="10"/>
        <rFont val="Arial"/>
        <family val="2"/>
      </rPr>
      <t>3)</t>
    </r>
    <r>
      <rPr>
        <sz val="10"/>
        <rFont val="Arial"/>
        <family val="2"/>
      </rPr>
      <t xml:space="preserve"> Plan de Seguridad y Salud en el Trabajo, así: 
1) Desde el procedimiento Gestión de la Formación y la Capacitación de la Dirección de Talento Humano, en atención a la implementación del Plan Institucional de Capacitación - PIC 2022, se llevaron a cabo las siguientes actividades:
1. MIPG: Dentro de esta temática se realizaron las siguientes capacitaciones:
1.1. Curso virtual MIPG (DAFP): 9 de mayo al 30 de junio de 2022 (certificados de los(as) servidores(as) que finalizaron el curso).
1.2. Generalidades del MIPG: Actividad desarrollada de forma anticipada en mayo de 2022.
2.Cualificación C1 M1. Introducción a lo Público sesión 2: 7 de junio de 2022.
3. Sensibilización seguridad y privacidad de la información y protección de datos: 16 y 22 de junio (se adjunta como evidencia pantallazos de la plataforma TEAMS y listados de asistencia y evaluación de satisfacción). 
4. Salvaguarda de bienes y gestión de paz y salvos: 10 de junio de 2022 (se remite grabación de la sesión, pantallazos de la plataforma TEAMS, registro de asistencia y evaluación de satisfacción) 
5. Curso virtual Honestidad, transparencia y lucha contra la corrupción: 21 de abril 2022 al 28 de junio de 2022.
6. Orientación en materia disciplinaria (Directiva 08 de 2021): 28 de junio de 2022 (se remiten listado de asistencia, pantallazos de la plataforma TEAMS, grabación de la sesión y presentación).
7. Competencias y funciones de la comisión de personal: Actividad programada para junio de 2022 pero se realizó, por necesidades del servicio, de forma anticipada el 18 de febrero de 2022.
8. Curso virtual Inducción a la Secretaría General: 8 al 28 de junio de 2022 (se allega registro de inscritos y certificados de finalización)
9. Resolución de Conflictos para Directivos(as): 15 de junio de 2022 (se remite listado de asistencia)
2) Durante el mes de junio de 2022, desde el procedimiento de Gestión de Bienestar e Incentivos se ejecutó una (1) actividad programada desde el cronograma del Plan Institucional de Bienestar Social Incentivos PIB - 2022, la cual correspondió a los Juegos Tradicionales.
No obstante, es de resaltar que durante el mes objeto de reporte se adelantaron acciones encaminadas al desarrollo de las actividades programadas desde el Plan Institucional de Bienestar Social e Incentivos - PIB 2022 y que serán reportadas una vez se concluyan a través de la entrega de producto o servicio entregado a los(as) servidores(as) de la entidad.
3) Durante el mes de junio de 2022 se llevó a cabo la ejecución de las 23 actividades programadas para el mes objeto de reporte desde el Plan de Seguridad y Salud en el Trabajo:
1. Realización de la divulgación de las responsabilidades en el Sistema de Seguridad y Salud en el Trabajo. 
2. Actualización de la Matriz de Requisitos Legales en materia de SG-SST.
3. Desarrollo seguimiento al cumplimiento de las funciones del CCL el día 20 de junio 2022.
4. Desarrollo reunión mensual de COPASST el día 22 de junio de 2022.
5. Gestión para la realización de los Exámenes Médicos Ocupacionales - EMO:
•  Ingreso: 6 
•  Periódico: 25 
•  Egresos: Se allegan los desistimientos.
6. Desarrollo reunión de mesa laboral casos especiales de salud 28JUN22.
7. Desarrollo seguimiento a 23 casos COVID-19. (No se allega información de la ejecución de esta actividad por tener información sensible)
8. Reporte de 2 accidentes de trabajo.
9. Realizar la Investigación de accidentes y enfermedades laborales. 
10. Desarrollo capacitación de Trabajo en Equipo el día 24 de junio de 2022
11. Desarrollo talleres de participación en pausas activas los días 2, 8, 16, 23  y 29 de junio 2022
12. Desarrollo reunión con la profesional en fisioterapia para la implementación de escuela Biomecánica el día 23 de junio de 2022
13. Desarrollo Jornada de donación de sangre.
14. Actualización de la Matriz de identificación de peligros, evaluación y valoración de riesgos de las Sedes: Centro de Memoria, Centro de encuentro Bosa, Centro de encuentro Ciudad Bolívar, línea 195, Centro de encuentro Suba, Cade Gaitana y Supercade Américas 
15. Seguimiento a participación en el programa Orden y Aseo.
16. Ejecución del Programa de Riesgo Biológico.
17. Desarrollo campaña lecciones aprendidas para de prevención de caídas a nivel por SOY 10
18. Entrega EPP de acuerdo con solicitud y periodicidad.
19. Inspección a equipo DEA de las sedes de la Secretaría General de la Alcaldía Mayor de Bogotá, D.C.
20. Desarrollo capacitación primeros auxilios, evacuación y contra incendios a la Brigada de Emergencias - 22JUN22.
21. Desarrollo capacitación a conductores y aplicación pruebas alcoholemia  - 2JUN22.
22. Desarrollo reuniones Equipo de Trabajo del Proceso de Gestión de la Seguridad y Salud en el Trabajo.
23. Ejecución de Acciones Preventivas, correctivas y de Mejora de las investigaciones de incidente y accidente laboral y enfermedad profesional. - Lecciones Aprendidas de AT.
Asimismo, se allegan los soportes de ejecución de las actividades que presentaban retraso desde los meses de abril y mayo de 2022 correspondientes a la publicación de piezas comunicacionales relacionadas con sedentarismo y loncheras saludables.</t>
    </r>
  </si>
  <si>
    <t>RETRASOS O DIFICULTADES Y SOLUCIONES PARA EL CUMPLIMIENTO DE LA META PROGRAMADA</t>
  </si>
  <si>
    <t>Ninguno.</t>
  </si>
  <si>
    <t>El retraso presentado sobre la ejecución de Plan Estratégico de Talento Humano durante el mes de abril está dado en ocasión a que teniendo en cuenta la alta demanda en la publicación de las piezas comunicativas solicitadas por las diferentes dependencias, a Comunicaciones, no se alcanzó a lograr la publicación de la pieza de sedentarismo. Acción que quedó pendiente para realizar durante la primera semana de mayo.
No obstante, la gestión para la publicación de esta pieza se realizó desde el pasado 24 de enero. Razón por la cual de allega como soporte en la carpeta One Drive una carpeta denominada "00. Sensibilización sobre el Sedentarismo", en la cual está alojado el correo electrónico por el cual, desde el proceso de Gestión de Seguridad y Salud en el Trabajo, se realizó la solicitud de publicación dela mencionada pieza.</t>
  </si>
  <si>
    <t xml:space="preserve">En el mes de mayo de 2022 se continúa con el rezago correspondiente a la publicación de la pieza comunicativa de sedentarismo la cual estaba programada para el mes de abril. Así mismo, para el mes de mayo se obtuvo retraso frente a la publicación de la pieza comunicativa relacionada con las estrategias de nutrición y lonchera saludable, la cual fue remitida al equipo de Comunicaciones con oportunidad de acuerdo con correo electrónico que se adjunta a la carpeta One Drive como evidencia de la gestión adelantada desde el proceso de Seguridad y Salud en el Trabajo.
</t>
  </si>
  <si>
    <t>Ninguno</t>
  </si>
  <si>
    <t>SOPORTES ENTREGADOS</t>
  </si>
  <si>
    <t>Se allega como evidencia: 
1) Resolución 025 de 2022. 
2) Plan Institucional de Capacitación - PIC 2022.
3) Plan Institucional de Bienestar -PIB 2022.
4) Plan Anual de Seguridad y Salud en el Trabajo 2022. 
5) Plan Anual de Vacantes 2022. 
6) Plan de Previsión de Recursos Humanos 2022.
7/ Cronograma de seguimiento</t>
  </si>
  <si>
    <t xml:space="preserve">Elementos que soportan la ejecución de las veintiún (21) actividades programadas desde el cronograma del Plan Anual de Seguridad y Salud en el Trabajo 2022. </t>
  </si>
  <si>
    <t>Se allegan como soportes de la ejecución de las actividades programadas desde e: 1) Plan Institucional de Capacitación - PIC 2022, 2) Plan Institucional de Bienestar Social e Incentivos - PIB 2022 y 3) Plan de Seguridad y Salud en el Trabajo, elementos que evidencian la ejecución de las actividades programadas desde cada uno de los cronogramas de estos planes y que están contenidos en las fuentes de información verificable.</t>
  </si>
  <si>
    <t>Se allegan como soportes de la ejecución de las actividades programadas desde e: 1) Plan Institucional de Capacitación - PIC 2022, y Plan de Seguridad y Salud en el Trabajo, elementos que evidencian la ejecución de las actividades programadas desde cada uno de los cronogramas de estos planes y que están contenidos en las fuentes de información verificable de los indicadores de gestión definidos para la vigencia 2022 al igual que en el campo de "soportes programados" definida en la BD por la cual se realiza el reporte de avance del Plan de Ajuste de MIPG.</t>
  </si>
  <si>
    <t>Plan de Capacitación</t>
  </si>
  <si>
    <t>Ejecutar las actividades programadas en el cronograma del Plan Institucional de Capacitación - PIC 2022.</t>
  </si>
  <si>
    <t>Se establece como beneficio adquirido a través de la implementación del Plan Institucional de Capacitación – PIC, la oferta y diversidad de capacitaciones en temas de interés general para los/as servidores/as públicos/as en materias que contribuyen al fortalecimiento de sus habilidades y conocimientos, las cuales propenden por el desarrollo de sus capacidades tanto laborales como sociales generando conocimientos que a su vez pueden ser implementados en el desarrollo de las funciones tano de sus empleos como en sus roles como ciudadanos(as)y  así, contribuir al logro de las metas y objetivos institucionales y a la mejora de la ciudad, respectivamente.</t>
  </si>
  <si>
    <t>Se establece como avance la implementación del 61,82% del Plan Institucional de Capacitación – PIC 2022. Avance enmarcado en 1) la adopción del Plan Estratégico del Talento Humano, que incluye el Plan Institucional de Capacitación – PIC y 2) ejecución de actividades que fueron definidas en el marco de la atención de las necesidades de capacitación identificadas en la entidad a través de la aplicación del instrumento definido para tal fin en cumplimiento de lo dispuesto en el procedimiento 2211300-PR-164 Gestión de la Capacitación y la Formación.</t>
  </si>
  <si>
    <t xml:space="preserve">Las evidencias a presentar corresponden a las contenidas en las fuentes de información verificable del indicador de gestión Implementación del Plan Institucional de Capacitación - PIC, que son:
1. Actas de reunión. 
2. Registros de asistencia a capacitaciones y/o reuniones. 
3. Certificaciones de capacitación a empleados. 
4. Evidencias de calificaciones obtenidas por los/as servidores/as que cursaron programas de formación.
5. Comunicaciones dirigidas a los/as servidores/as como información relacionada a capacitación.
6.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Capacitación - PIC.
7. Encuestas de satisfacción aplicadas a las actividades de capacitación.
8. Evaluaciones de apropiación del conocimiento aplicadas a los actividades de capacitación que lo requieran de acuerdo con el procedimiento 2211300-PR-163 Gestión de la Formación y la Capacitación.
</t>
  </si>
  <si>
    <t xml:space="preserve">Adopción de Plan Estratégico de Talento Humano, que incluye el Plan Institucional de Capacitación 2022. </t>
  </si>
  <si>
    <t>Durante el mes de marzo de 2022, desde el procedimiento Gestión de la Formación y la Capacitación de la Dirección de Talento Humano, se llevaron a cabo las siguientes actividades en cumplimiento a lo establecido con las ocho (8) actividades programadas desde el Plan Institucional de Capacitación – PIC 2022:
1.Salvaguarda de bienes y gestión de paz y salvos: 10 de marzo de 2022 (se allega grabación de la capacitación, registro de asistencia, pantallazos tomados a la sesión de TEAMS, encuesta de satisfacción).
2.Lactancia, beneficios y técnicas: 15 de marzo de 2022  (se allega registro de asistencia y pantallazos de la plataforma TEAMS).
3.Introducción Servicio a la Ciudadanía: 15 de marzo de 2022 (se adjunta como evidencia registro de asistencia, registros fotográficos, presentación utilizada y tabulación satisfacción).
4.Herramientas colaborativas de Office Power Bi y SharePoint: 16 y 17 de marzo de 2022 (se allegan registros de asistencia, pantallazos de las sesiones en TEAMS y tabulación satisfacción).
5. Curso virtual Actualización en Derecho Disciplinario: 16 de febrero al 17 de marzo de 2022 - Universidad Sergio Arboleda. Se allega certificado de finalización del curso y resolución "por la cual se autoriza y ordena el pago").
6. SECOP II: 22 de marzo (se allega registro de asistencia, grabación de la capacitación, pantallazos de la sesión de TEAMS y tabulación satisfacción).
7. Socialización de la Norma Técnica de Calidad de la Producción Estadística: 24 de marzo de 2022 (Registro de asistencia, presentación y grabación de la sesión).
8. Orientación en materia normativa (Nuevo Código General Disciplinario): 30 de marzo de 2022 (se allega registro de asistencia, grabación de la sesión, tabulación satisfacción, presentación utilizada y pantallazo de la sesión de TEAMS).</t>
  </si>
  <si>
    <t xml:space="preserve">Durante el mes de abril de 2022, desde el procedimiento Gestión de la Formación y la Capacitación de la Dirección de Talento Humano, se llevaron a cabo las siguientes actividades en cumplimiento a lo establecido desde el cronograma del Plan Institucional de Capacitación – PIC 2022:
1. Orientación en Materia Disciplinaria: desarrollado el 27 de abril de 2022 (se allega grabación de la capacitación, registro de asistencia, evaluación de satisfacción y pantallazos tomados a la sesión de TEAMS.)
2. Seguridad digital y protección de datos personales: se desarrollaron dos sesiones así: 1) Activos de información 21 de abril de 2022 y 2) Protección de Datos Personales 22 de abril de 2022 (se allega registro de asistencia , grabación de las sesión, evaluación de satisfacción).
3. Innovación en Tiempos de Covid:  desarrollada el 24 de marzo de 2022 (se adjunta como evidencia el correo enviado por el DASCD con la relación de las personas que asistieron al taller y la pieza de socialización en la SGAMB). Esta actividad estaba planeada para ser realizada en abril, sin embargo se adelantó y fue realizada en marzo. 
4. Plan de Continuidad del Negocio: desarrollada entre del 11 de marzo al 24 de abril de 2022 (se ajunta diploma, resolución de ordena y autoriza el pago y formato transferencia del conocimiento).
5. Equidad de Género (Discriminación de Género): 14 de marzo de 2022 (se adjunta registro de asistencia, pantallazos de la plataforma TEAMS y grabación de la sesión). Esta actividad estaba planeada para ser realizada en abril, sin embargo se adelantó y fue realizada en marzo. </t>
  </si>
  <si>
    <t>Durante mayo de 2022, desde el procedimiento Gestión de la Formación y la Capacitación de la Dirección de Talento Humano, en atención a la implementación del Plan Institucional de Capacitación - PIC 2022, se ejecutaron las siguientes actividades:
1. Negociación Colectiva: realizado del 21 de abril de 2022 al 20 de mayo de 2022.
2. Comunicación Libre de Sexismos: realizado el 23 de mayo de 2022.
3. Familias Lactantes (Prácticas del cuidado de la madre y nacido): realizado el 16 de mayo de 2022.
4. Servicio a la ciudadanía (Peticiones Ciudadanas): realizado el 19 de mayo de 2022.
5. Ambientes Laborales Inclusivos (Buenas prácticas de Inclusión Laboral): realizado el 31 de mayo de 2022.
6. Uso y manejo de Bogotá Te Escucha - Sistema Distrital para la Gestión de Peticiones Ciudadanas: realizado el 26 de mayo de 2022.
7.Conflictos de Interés: realizado el 26 de abril de 2022. Dentro del cronograma del Plan Institucional de Capacitación – PIC 2022 esta capacitación debía ejecutarse en el mes de mayo, no obstante, se realizó en abril dada la disponibilidad del Departamento Administrativo de la Función Pública – DAFP para llevarla a cabo.
8.Generación, procesamiento, reporte o difusión de información estadística: Dentro de esta temática se realizaron las siguientes capacitaciones:
8.1. Metodología Norma Técnica de Producción Estadística: realizado el 5 de mayo de 2022.
8.2. Ficha metodológica Cuéntamelo todo sobre la operación estadística: realizado el 12 de mayo de 2022.
8.3. Documento metodológico operación estadística: realizado el 25 de mayo de 2022.</t>
  </si>
  <si>
    <t>Durante el mes de junio de 2022, desde la Dirección de Talento Humano con apoyo del procedimiento de Gestión de la Formación y la Capacitación,  se adelantó la implementación del Plan Institucional de Capacitación - PIC 2022 a través de la ejecución de nueve (9) actividades  por medio de las cuales se aporto al desarrollo y fortalecimiento de las capacidades de los(as) servidores(as) públicos(as) de la entidad que hicieron parte de la oferta de capacitación del mes objeto de análisis:
1. MIPG: Dentro de esta temática se realizaron las siguientes capacitaciones:
1.1. Curso virtual MIPG (DAFP): 9 de mayo al 30 de junio de 2022 (certificados de los(as) servidores(as) que finalizaron el curso).
1.2. Generalidades del MIPG: Actividad desarrollada de forma anticipada en mayo de 2022.
2.Cualificación C1 M1. Introducción a lo Público sesión 2: 7 de junio de 2022.
3. Sensibilización seguridad y privacidad de la información y protección de datos: 16 y 22 de junio (se adjunta como evidencia pantallazos de la plataforma TEAMS y listados de asistencia y evaluación de satisfacción). 
4. Salvaguarda de bienes y gestión de paz y salvos: 10 de junio de 2022 (se remite grabación de la sesión, pantallazos de la plataforma TEAMS, registro de asistencia y evaluación de satisfacción) 
5. Curso virtual Honestidad, transparencia y lucha contra la corrupción: 21 de abril 2022 al 28 de junio de 2022.
6. Orientación en materia disciplinaria (Directiva 08 de 2021): 28 de junio de 2022 (se remiten listado de asistencia, pantallazos de la plataforma TEAMS, grabación de la sesión y presentación).
7. Competencias y funciones de la comisión de personal: Actividad programada para junio de 2022 pero se realizó, por necesidades del servicio, de forma anticipada el 18 de febrero de 2022.
8. Curso virtual Inducción a la Secretaría General: 8 al 28 de junio de 2022 (se allega registro de inscritos y certificados de finalización)
9. Resolución de Conflictos para Directivos(as): 15 de junio de 2022 (se remite listado de asistencia)</t>
  </si>
  <si>
    <t xml:space="preserve">
Ninguno</t>
  </si>
  <si>
    <t>Se allega como evidencia: 
1) Resolución 025 de 2022. 
2) Plan Institucional de Capacitación - PIC 2022.</t>
  </si>
  <si>
    <t>A continuación se relacionan los soportes que se allegan para cada una de las actividades ejecutadas desde el Plan Institucional de Capacitación - PIC 2022  durante marzo de 2022: 
1.Salvaguarda de bienes y gestión de paz y salvos: 10 de marzo de 2022 (se allega grabación de la capacitación, registro de asistencia, pantallazos tomados a la sesión de TEAMS, encuesta de satisfacción).
2.Lactancia, beneficios y técnicas: 15 de marzo de 2022  (se allega registro de asistencia y pantallazos de la plataforma TEAMS).
3.Introducción Servicio a la Ciudadanía: 15 de marzo de 2022 (se adjunta como evidencia registro de asistencia, registros fotográficos, presentación utilizada y tabulación satisfacción).
4.Herramientas colaborativas de Office Power Bi y SharePoint: 16 y 17 de marzo de 2022 (se allegan registros de asistencia, pantallazos de las sesiones en TEAMS y tabulación satisfacción).
5. Curso virtual Actualización en Derecho Disciplinario: 16 de febrero al 17 de marzo de 2022 - Universidad Sergio Arboleda. Se allega certificado de finalización del curso y resolución "por la cual se autoriza y ordena el pago").
6. SECOP II: 22 de marzo (se allega registro de asistencia, grabación de la capacitación, pantallazos de la sesión de TEAMS y tabulación satisfacción).
7. Socialización de la Norma Técnica de Calidad de la Producción Estadística: 24 de marzo de 2022 (Registro de asistencia, presentación y grabación de la sesión).
8. Orientación en materia normativa (Nuevo Código General Disciplinario): 30 de marzo de 2022 (se allega registro de asistencia, grabación de la sesión, tabulación satisfacción, presentación utilizada y pantallazo de la sesión de TEAMS).</t>
  </si>
  <si>
    <t>Se allegan como soportes de la ejecución de las actividades programadas desde e: 1) Plan Institucional de Capacitación - PIC 2022, elementos que evidencian la ejecución de las actividades programadas desde cada uno de los cronogramas de estos planes y que están contenidos en las fuentes de información verificable de los indicadores de gestión definidos para la vigencia 2022 al igual que en el campo de "soportes programados" definida en la BD por la cual se realiza el reporte de avance del Plan de Ajuste de MIPG.</t>
  </si>
  <si>
    <t>Se allegan como soportes de la ejecución de las actividades programadas desde e: 1) Plan Institucional de Capacitación - PIC 2022, elementos que evidencian la ejecución de las actividades programadas desde cada uno de los cronogramas de estos planes y que están contenidos en las fuentes de información verificable de los indicadores de gestión definidos para la vigencia 2022, al igual que en el campo de "soportes programados" definida en la BD por la cual se realiza el reporte de avance del Plan de Ajuste de MIPG.</t>
  </si>
  <si>
    <t>Plan de Incentivos Institucionales o Plan de Bienestar e Incentivos</t>
  </si>
  <si>
    <t>Ejecutar las actividades programadas en el cronograma del Plan Institucional de Bienestar Social e Incentivos PIB 2022.</t>
  </si>
  <si>
    <t xml:space="preserve">Se establece como avance la implementación del  34,67% del Plan Institucional de Bienestar Social e Incentivos - PIB 2022, acción que se enmarcan en: 1) la  adopción del Plan Estratégico de Talento Humano, que incluye el Plan Institucional de Bienestar Social e Incentivos - PIB  en cumplimiento a la normatividad vigente en materia de bienestar de los/as servidores/as públicos/as y 2) desarrollo de actividades que contribuyen al desarrollo de aptitudes y habilidades que están enmarcadas en el logro de bienestar social para el recurso humano de la entidad y de esta manera aportar al cumplimiento de las metas institucionales a través de la motivación y el acompañamiento constante tanto a los/as servidores/as como a sus  familias, por medio del desarrollo de actividades de interés que permiten el fortalecimiento de las diversas dimensiones del ser. </t>
  </si>
  <si>
    <t xml:space="preserve">Las evidencias a presentar corresponden a las contenidas en las fuentes de información verificable del indicador de gestión Implementación del Plan Institucional de Bienestar Social e Incentivos - PIB, que son:
1. Actas de reunión. 
2. Registros de asistencia a capacitaciones y/o reuniones. 
3. Certificaciones de capacitación a servidores/as. 
4. Encuestas de satisfacción. 
5. Comunicaciones internas dirigidas a los/as servidores/as con temas de interés en materia de bienestar. 
6.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Bienestar e Incentivos - PIB.
</t>
  </si>
  <si>
    <t xml:space="preserve">No aplica
</t>
  </si>
  <si>
    <t>Las evidencias a presentar corresponden a las contenidas en las fuentes de información verificable del indicador de gestión Implementación del Plan Institucional de Bienestar Social e Incentivos - PIB, que son:
1. Actas de reunión. 
2. Registros de asistencia a capacitaciones y/o reuniones. 
3. Certificaciones de capacitación a servidores/as. 
4. Encuestas de satisfacción. 
5. Comunicaciones internas dirigidas a los/as servidores/as con temas de interés en materia de bienestar. 
6. Fotografías, videos, memorias, grabaciones de aquellas sesiones que se desarrollen a través de herramientas colaborativas y de comunicación y demás medios audiovisuales que evidencian la ejecución de encuentros, capacitaciones y demás espacios celebrados con los/as servidores/as públicos/as de la entidad en el marco de la ejecución de las actividades programadas en el Plan Institucional de Bienestar e Incentivos - PIB.
7. Soportes de ejecución contractual de actividades de bienestar.</t>
  </si>
  <si>
    <t xml:space="preserve">Adopción de Plan Estratégico de Talento Humano, que incluye el Plan Institucional de Bienestar Social e Incentivos - PIB 2022. </t>
  </si>
  <si>
    <t>Durante el mes de marzo de 2022, desde el procedimiento de Gestión de Bienestar e Incentivos se ejecutó una (1) actividad programada en el cronograma del Plan Institucional de Bienestar Social Incentivos PIB - 2022, la cual correspondía a la Jornada Tributaria que se adelantó con colaboración de la Secretaría Distrital de Hacienda como entidad rectora en la materia en el ámbito Distrital.
No obstante, es de resaltar que durante el mes objeto de reporte se adelantaron acciones encaminadas al desarrollo de las actividades programadas desde el Plan Institucional de Bienestar Social e Incentivos - PIB 2022 y que serán reportadas una vez se concluyan con un producto o servicio entregado a los/as servidores/as de la entidad.</t>
  </si>
  <si>
    <t>Durante el mes de junio de 2022, desde el procedimiento de Gestión de Bienestar e Incentivos se ejecutó una (1) actividad programada desde el cronograma del Plan Institucional de Bienestar Social Incentivos PIB - 2022, la cual correspondió a los Juegos Tradicionales.
No obstante, es de resaltar que durante el mes objeto de reporte se adelantaron acciones encaminadas al desarrollo de las actividades programadas desde el Plan Institucional de Bienestar Social e Incentivos - PIB 2022 y que serán reportadas una vez se concluyan a través de la entrega de producto o servicio entregado a los(as) servidores(as) de la entidad.</t>
  </si>
  <si>
    <t xml:space="preserve">Se allega como evidencia: 
1) Resolución 025 de 2022. 
2) Plan Institucional de Bienestar Social e Incentivos - PIB 2022. </t>
  </si>
  <si>
    <t xml:space="preserve">Archivo con el compendio de evidencias (contenidas en las fuentes de información verificable) que soportan el desarrollo de la Feria Tributaria como actividad programada para el mes de marzo de 2022 desde el Plan Institucional de Bienestar Social e Incentivos - PIB 2022. </t>
  </si>
  <si>
    <t>Se allegan como soportes de la ejecución de la actividad programada desde e: 1) Plan Institucional de Bienestar Social e Incentivos - PIB 2022, elementos que evidencian la ejecución de las actividades programadas desde cada uno de los cronogramas de estos planes y que están contenidos en las fuentes de información verificable de los indicadores de gestión definidos para la vigencia 2022 al igual que en el campo de "soportes programados" definida en la BD por la cual se realiza el reporte de avance del Plan de Ajuste de MIPG.</t>
  </si>
  <si>
    <t>Plan de Trabajo Anual en Seguridad y Salud en el Trabajo</t>
  </si>
  <si>
    <t>Ejecutar las actividades programadas en el cronograma del Plan de Seguridad y Salud en el Trabajo para la vigencia 2022.</t>
  </si>
  <si>
    <t>La implementación del 62,57% de las actividades programadas desde el Plan de Seguridad y Salud en el Trabajo 2022, se logró el fortalecimiento de la seguridad y el bienestar de los/as servidores/as, colaboradores y visitantes de la entidad, acción que se cumple de conformidad con las disposiciones normativas vigentes en la materia. 
Asimismo, es preciso establecer que para el 30 de junio de 2022 se logró la nivelación del indicador el cual presentaba retraso en ocasión a la NO publicación de dos piezas comunicacionales relacionadas con sedentarismo y las estrategias de nutrición y lonchera saludable, piezas que fueron, con corte a 30 de junio de 2022, efectivamente publicadas.</t>
  </si>
  <si>
    <t>Las evidencias a presentar corresponden a las contenidas en las fuentes de información verificable del indicador de gestión Porcentaje de Ejecución del Plan de Seguridad y Salud en el Trabajo, que son:
1. Acta o evidencias (grabaciones de sesiones realizada a través de herramientas colaborativas de comunicación y screenshot) de reunión. 
2. Registro de asistencia a capacitación o jornadas de sensibilización. 
3. Campañas comunicativas realizadas a través de los diversos canales dispuestos en la entidad y que están de cara a sus servidores/as públicos/as con temas relacionados en Seguridad y Salud en el Trabajo. 
4. Registro de investigaciones de accidentes de trabajo - AT o enfermedad laboral - EL. 
5. Reporte de accidentes de trabajo - AT, incidentes de trabajo IT y enfermedad laborales EL. 
6. Evidencia de Exámenes Médicos Ocupacionales - EMO (reposan en las historias laborales de los/as servidores/as y no se allegan como evidencia toda vez que estos contienen información sensible). 
7. Informes de actividades, inspección o seguimiento sobre el desarrollo de actividades de seguridad y salud en el trabajo. 
8. Evidencia de actividades de los programas ejecutados. 
9. Matriz legal actualizada. 
10. Planes de Previsión, Preparación y Reacción ante Emergencias - PPPRE actualizados.
11. Evidencias de procesos contractuales en materia de Seguridad y Salud en el Trabajo. 
12. Registros de entrega de insumos y Elementos de Protección Personal -EPP.</t>
  </si>
  <si>
    <t xml:space="preserve">Adopción de Plan Estratégico de Talento Humano, que incluye el Plan Anual de Seguridad y Salud en el Trabajo 2022. </t>
  </si>
  <si>
    <t xml:space="preserve">Ejecución de las veintiún actividades programadas para el mes de febrero desde el Pla de Seguridad y Salud en el Trabajo y que se enmarcan en:
1. La realización de la divulgación de la Política y objetivos de Seguridad y Salud en el Trabajo por medio del radicado N° 3-2022-7020.
2. La realización de capacitación al CCL el día 28 de febrero de 2022.
3. El desarrollo de reunión mensual de COPASST el día 23 de febrero de 2022.
4. Gestión para la realización de exámenes médicos ocupacionales - EMO, realizador por el proveedor de servicios Evalúa Salud así: 
• Exámenes Ingreso: 11
• Exámenes Periódicos: 18
• Exámenes Egreso: 3
5. La realización de mesa laboral casos especiales de salud el día 15 de febrero 2022.
6. La realización de seguimiento a 58 casos COVID-19 (No se allegan evidencias en ocasión que las bases de datos en las que reposan la información de estos seguimientos contienen información con reserva). 
7. Atención de 2 accidente de trabajo. 
8. La realización de 1 investigación de accidente de trabajo. 
9. La realización de la actualización del Documento Programa de Vigilancia Epidemiológica Psicosocial.
10. Desarrollo de la capacitación en Comunicación Asertiva el día 11 de febrero de 2022.
11. Ejecución de acciones requeridas para la actualización del Documento Programa de Vigilancia Epidemiológica Osteomuscular.
12. Ejecución de acciones requeridas para la actualización del Documento Programa de Condiciones, Modos y Estilos de Vida Saludable.
13. La actualización de la Matriz de identificación de peligros, evaluación y valoración de riesgos de las Sedes: Manzana Liévano, Sede Alterna Tequendama, Imprenta Distrital, Super Cade Manitas, Cade Bosa, Cade Muzú, Cade Chicó y Cade Santa Helenita
14. La realización de la inscripción de Inspectores al programa Orden y Aseo por medio del radicado N° 3-2022-6285_1
15. La gestión y seguimiento al plan de acción Riesgo Químico en las sedes:
• Archivo Distrital: Revisión a insumos reactivos en el laboratorio y retirando los insumos no aptos para su uso 
• Imprenta Distrital: realizó capacitación sobre Sistema Globalmente Armonizado
16. Ejecución de acciones requeridas para la actualización del Documento del Programa de Riesgo Biológico – Protocolo de enfermedades infectocontagiosas
17. La entrega de elementos de protección personal a dependencias de acuerdo a periodicidad de entrega.
18. El desarrollo de la capacitación Análisis de Vulnerabilidad – Metodología el día 17 de febrero de 2022
19. La Revisión de DEA en las sedes de Secretaría General que cuentan con este equipo.
20. La actualización de Hojas de Vida de Brigadistas
21. Celebración de  reunión del equipo de trabajo SST el 01 de febrero de 2022. </t>
  </si>
  <si>
    <t>Se ejecutaron las veinticinco (25) actividades programadas para el mes de marzo desde el Plan de Seguridad y Salud en el Trabajo y que se enmarcan en:
1. Divulgación de las responsabilidades en el Sistema de Seguridad y Salud en el Trabajo bajo memorando N° 3-2022-7020. Actividad ejecutada con antelación en el mes de febrero de 2022.
2. Actualización de la Matriz de Requisitos Legales de la Entidad 
3. Presentación de avance de la actualización del procedimiento 2211300-PR-166 Gestión de la Salud. 
4. Aprobación de rendición de cuentas del año 2021 por parte de la Directora Técnica de Talento.
5. Desarrollo de la reunión mensual de COPASST, celebrada el 23 de marzo de 2022.
6. Gestión para la realización de los Exámenes Médicos Ocupacionales a que hubo lugar en marzo de 2022:
• Ingreso: 5
• Periódicos: 17
• Post – Incapacidad:1 
7. Elaboración de informe de ausentismo laboral por parte de la Medico Ocupacional.
8. Realización de seguimiento a 10 casos COVID-19 (No se allega evidencia toda vez que este informe contiene información sensible). 
9. Realización de dos (2) reporte de dos (2) accidentes de trabajo.
10. Desarrollo de sensibilización en reporte de accidentes de trabajo bajo memorando N° 3-2022-10198
11. Realización de dos (2) Investigación de accidentes de trabajo.
12. Desarrollo de capacitación en Comunicación Asertiva el día 31 de marzo de 2022.
13. Desarrollo de sesiones de pausas activas en las fechas 7,10,17,24 y 31 de marzo de 2022.
14. Desarrollo de jornada de Tamizaje de talle, peso y masa corporal el 25 de marzo de 2022.
15. Desarrollo de capacitación en Hábitos y estilos de vida saludable (fumadores).
16. Actualización de la Matriz de identificación de peligros, evaluación y valoración de riesgos de las Sedes: CADE Victoria, CADE Candelaria, CADE Patio Bonito, CADE Fontibón, CADE Kennedy, CADE Luceros y SúperCADE Calle 13.
17. Realización de seguimiento a plan de acción programa de Riesgo Químico para la sede de Archivo Distrital.
18. Desarrollo de reunión con el personal de la Subdirección de Servicios Administrativos para Implementar Programa de Protección Contra Caídas (Trabajo en Alturas).
19. Entrega de elementos de protección personal a dependencias de acuerdo a periodicidad de entrega.
20. Desarrollo de capacitación sobre el uso adecuado de Elementos de protección personal – virtual el día 23 de marzo de 2022.
21. Realización de seguimiento y actualización Hojas de Vida – Brigadistas para la vigencia 2022
22. Desarrollo de la capacitación manejo defensivo conductores el día 29 de marzo de 2022.
23. Gestión para la aplicación de las Pruebas Teórico Practicas para conductores el día 29 de marzo de 2022.
24. Celebración de reunión con el equipo de Trabajo del Proceso de Gestión de la Seguridad y Salud en el Trabajo el día 29 de marzo de 2022.
25. Ejecución de ocho (8) acciones  (correctivas y/o preventivas) sobre las investigaciones de incidente y accidente laboral y enfermedad profesional. - Lecciones Aprendidas de AT presentadas en el periodo.</t>
  </si>
  <si>
    <t>Ejecución de las 20 de 21 actividades programadas para el mes de abril desde el Plan de Seguridad y Salud en el Trabajo y que se enmarcan en:
1. Realización de capacitación a los miembros del COPASST el día 27 de abril 2022.
2. Desarrollo de reuniones mensuales de COPASST el día 27 de abril 2022.
3. Gestión para el desarrollo de los exámenes médicos ocupacionales - EMO de los(as) servidores(as) y ex servidores(as), con la siguiente distribución:
Ingreso: 3
Periódico: 37
Retiro:1
Post Incapacidad: 1
4. Realización del seguimiento a 12 Recomendaciones médicas
5. Seguimiento a seis (6) casos de COVID-19. (No se allega evidencia toda vez que este informe contiene información sensible). 
6. Durante abril de 2022  no se presentaron incidentes, accidentes y enfermedades laborales.
7. Durante abril de 2022  se realizaron dos (2) Investigación de AT y y cuatro (4) investigaciones de IT.
8. Desarrollo de capacitación de Inteligencia Emocional el 22 de abril 2022.
9. Desarrollo de talleres de participación en pausas activas en los días 7,19 y 28 de abril 2022.
10. Realización de capacitación adecuada manipulación de cargas el día 29 de abril de 2022.
11. Actualización de la Matriz de identificación de peligros, evaluación y valoración de riesgos de las Sedes Cade Plaza de las Américas, cade santa lucía, cade yomasa, cade servita, cade Toberín, Supercade 20 de julio, Supercade suba y centro de encuentro patio bonito 
12. Seguimiento a participación sedes y dependencias frente al programa Orden y Aseo 
13. Entrega de elementos de protección en Ejecución del Programa de Riesgo Biológico
14 Publicación campaña de promoción para de prevención de caídas a nivel.
15. Entrega de elementos de protección personal y bioseguridad.
16. Ejecución de inspección de Botiquines en la sede Cade Patio Bonito y Centro de Encuentro Patio Bonito y línea 195, así mismo se realizó cambio de insumos faltantes.
17. Realización de capacitación a la Brigada de Emergencias los días 21 y 22 de abril 2022.
18. Revisión Documental a al Plan estratégico de Seguridad Vial para los conductores de planta.
19. Realización de la actualización de Indicadores del Sistema de Gestión de Seguridad y Salud en el Trabajo.
20. Realización de la reunión con el Equipo de Trabajo de SST el día 08 abril de 2022.</t>
  </si>
  <si>
    <t>Durante el mes de mayo de 2022 se llevó a cabo la ejecución de 16 de las 17 actividades programadas para el mes en el Plan de Seguridad y Salud en el Trabajo:
1. El desarrollo de la reunión mensual de COPASST el día 25 de mayo de 2022
2. La gestión para la realización de los Exámenes Médicos Ocupacionales:
Ingreso: 2
Periódicos: 16
Egreso: 1
Post – Incapacidad: 2
3. La realización de seguimiento a trece (13) casos COVID-19 (No se allegan evidencias por contener información sensible)
4. El desarrollo de la capacitación en Salud con enfoque de género y diferencial el día 20 de mayo
5. El desarrollo del respectivo reporte de tres (3) accidentes laborales.
6. El desarrollo de una (1) Investigación de accidentes.
7. El desarrollo de la capacitación de Inteligencia Emocional el día 27 de mayo de 2022
8. El desarrollo de pausas activas en las fechas 5,12,19 y 26 de mayo de 2022.
9. El desarrollo de la capacitación Higiene postural el día 18 de mayo de 2022
10. La actualización de la Matriz de identificación de peligros, evaluación y valoración de riesgos de las Sedes: Cade Tunal, Super Cade Bosa, Super Cade Engativá, Super Cade CAD, Super Cade Social, C. E. Chapinero y C. E. Rafael Uribe Uribe.
11. El desarrollo de la capacitación en manejo de sustancias químicas como parte del plan de acción programa de Riesgo Químico para la sede de Imprenta y Archivo.
12. La sensibilización en Riesgo Público (Servidores y PESV) por medio de pieza comunicativa con la temática, procedimiento en caso de agresión.
13. La implementación del Programa de Protección Contra Caídas (Trabajo en Alturas): Se realizó capacitación a los integrantes de cuadrilla y se realizaron las hojas de vida y la inspección de los equipos de trabajo en alturas.
14. La entrega de elementos de protección personal y bioseguridad.
15. El desarrollo de la capacitación primeros auxilios, evacuación y contra incendios a la Brigada de Emergencias, incluye una actividad en pista: El día 26 de mayo se realizó capacitación referente a la temática en anatomía.
16. El desarrollo de la reunión del equipo de Trabajo del Proceso de Gestión de la Seguridad y Salud en el Trabajo el día 06 de mayo de 2022.</t>
  </si>
  <si>
    <t>Durante el mes de junio de 2022 se llevó a cabo la ejecución de las 23 actividades programadas para el mes objeto de reporte desde el Plan de Seguridad y Salud en el Trabajo:
1. Realización de la divulgación de las responsabilidades en el Sistema de Seguridad y Salud en el Trabajo. 
2. Actualización de la Matriz de Requisitos Legales en materia de SG-SST.
3. Desarrollo seguimiento al cumplimiento de las funciones del CCL el día 20 de junio 2022.
4. Desarrollo reunión mensual de COPASST el día 22 de junio de 2022.
5. Gestión para la realización de los Exámenes Médicos Ocupacionales - EMO:
•  Ingreso: 6 
•  Periódico: 25 
•  Egresos: Se allegan los desistimientos.
6. Desarrollo reunión de mesa laboral casos especiales de salud 28JUN22.
7. Desarrollo seguimiento a 23 casos COVID-19. (No se allega información de la ejecución de esta actividad por tener información sensible)
8. Reporte de 2 accidentes de trabajo.
9. Realizar la Investigación de accidentes y enfermedades laborales. 
10. Desarrollo capacitación de Trabajo en Equipo el día 24 de junio de 2022
11. Desarrollo talleres de participación en pausas activas los días 2, 8, 16, 23  y 29 de junio 2022
12. Desarrollo reunión con la profesional en fisioterapia para la implementación de escuela Biomecánica el día 23 de junio de 2022
13. Desarrollo Jornada de donación de sangre.
14. Actualización de la Matriz de identificación de peligros, evaluación y valoración de riesgos de las Sedes: Centro de Memoria, Centro de encuentro Bosa, Centro de encuentro Ciudad Bolívar, línea 195, Centro de encuentro Suba, Cade Gaitana y Supercade Américas 
15. Seguimiento a participación en el programa Orden y Aseo.
16. Ejecución del Programa de Riesgo Biológico.
17. Desarrollo campaña lecciones aprendidas para de prevención de caídas a nivel por SOY 10
18. Entrega EPP de acuerdo con solicitud y periodicidad.
19. Inspección a equipo DEA de las sedes de la Secretaría General de la Alcaldía Mayor de Bogotá, D.C.
20. Desarrollo capacitación primeros auxilios, evacuación y contra incendios a la Brigada de Emergencias - 22JUN22.
21. Desarrollo capacitación a conductores y aplicación pruebas alcoholemia  - 2JUN22.
22. Desarrollo reuniones Equipo de Trabajo del Proceso de Gestión de la Seguridad y Salud en el Trabajo.
23. Ejecución de Acciones Preventivas, correctivas y de Mejora de las investigaciones de incidente y accidente laboral y enfermedad profesional. - Lecciones Aprendidas de AT.
Asimismo, se allegan los soportes de ejecución de las actividades que presentaban retraso desde los meses de abril y mayo de 2022 correspondientes a la publicación de piezas comunicacionales relacionadas con sedentarismo y loncheras saludables.</t>
  </si>
  <si>
    <t>Teniendo en cuenta la alta demanda en la publicación de las piezas comunicativas solicitadas por las diferentes dependencias, a Comunicaciones, no se alcanzó a lograr la publicación de la pieza de sedentarismo. Acción que quedó pendiente para realizar durante la primera semana de mayo.
No obstante, la gestión para la publicación de esta pieza se realizó desde el pasado 24 de enero. Razón por la cual de allega como soporte en la carpeta One Drive una carpeta denominada "00. Sensibilización sobre el Sedentarismo", en la cual está alojado el correo electrónico por el cual, desde el proceso de Gestión de Seguridad y Salud en el Trabajo, se realizó la solicitud de publicación dela mencionada pieza.</t>
  </si>
  <si>
    <t>En el mes de mayo de 2022 se continúa con el rezago correspondiente a la publicación de la pieza comunicativa de sedentarismo la cual estaba programada para el mes de abril. Así mismo, para el mes de mayo se obtuvo retraso frente a la publicación de la pieza comunicativa relacionada con las estrategias de nutrición y lonchera saludable, la cual fue remitida al equipo de Comunicaciones con oportunidad de acuerdo con correo electrónico que se adjunta a la carpeta One Drive como evidencia de la gestión adelantada desde el proceso de Seguridad y Salud en el Trabajo.</t>
  </si>
  <si>
    <t>Se allega como evidencia: 
1) Resolución 025 de 2022. 
2) Plan Anual de Seguridad y Salud en el Trabajo 2022.
3( Cronograma de seguimiento de Gestión estratégica de talento humano</t>
  </si>
  <si>
    <t xml:space="preserve">Elementos que soportan la ejecución de las veinticinco (25) actividades programadas desde el cronograma del Plan Anual de Seguridad y Salud en el Trabajo 2022. </t>
  </si>
  <si>
    <t>Elementos que soportan la ejecución de las 20 actividades desarrolladas desde el cronograma del Plan Anual de Seguridad y Salud en el Trabajo 2022, las cuales corresponden a elementos que evidencian la ejecución de las actividades desarrolladas  y que están contenidos en las fuentes de información verificable de los indicadores de gestión definidos para la vigencia 2022 al igual que en el campo de "soportes programados" definida en la BD por la cual se realiza el reporte de avance del Plan de Ajuste de MIPG.</t>
  </si>
  <si>
    <t>Elementos que soportan la ejecución de las 16 actividades desarrolladas desde el cronograma del Plan Anual de Seguridad y Salud en el Trabajo 2022, las cuales corresponden a elementos que evidencian la ejecución de las actividades desarrolladas  y que están contenidos en las fuentes de información verificable de los indicadores de gestión definidos para la vigencia 2022 al igual que en el campo de "soportes programados" definida en la BD por la cual se realiza el reporte de avance del Plan de Ajuste de MIPG.</t>
  </si>
  <si>
    <t>Elementos que soportan la ejecución de las 24 actividades desarrolladas desde el cronograma del Plan Anual de Seguridad y Salud en el Trabajo 2022, las cuales corresponden a elementos que evidencian la ejecución de las actividades desarrolladas  y que están contenidos en las fuentes de información verificable de los indicadores de gestión definidos para la vigencia 2022 al igual que en el campo de "soportes programados" definida en la BD por la cual se realiza el reporte de avance del Plan de Ajuste de MIPG.</t>
  </si>
  <si>
    <t>Plan de Anual de Vacantes</t>
  </si>
  <si>
    <t>Identificar las vacantes definitivas de carrera administrativa que se generen durante el período a reportar.</t>
  </si>
  <si>
    <t xml:space="preserve">Ejecución de actividades que impactan positivamente al poblamiento de la planta de la entidad, garantizando el óptimo funcionamiento de las dependencias por medio del suministro del recurso humano requerido en el marco de la normatividad vigente. </t>
  </si>
  <si>
    <t>Se llevaron a cabo las actuaciones requeridas para la identificación de las vacantes definitivas de carrera administrativa para adelantar el reporte de las respectivas OPEC, si hubiera lugar a ello, y de esta manera dar cumplimiento a la línea en materia de acceso al empleo público a través del mérito.</t>
  </si>
  <si>
    <t>Registro de vacantes definitivas de carrera administrativa identificadas en el período.</t>
  </si>
  <si>
    <t>Se identificaron las vacantes definitivas de carrera administrativa para ser reportadas a la OPEC.</t>
  </si>
  <si>
    <t>Se identificaron las vacantes definitivas de carrera administrativa, sin embargo, se identificó que no hubo variación en estas para ser reportadas a la OPEC. Razón por la cual no hubo lugar a reporte de OPEC a través de SIMO 4.0.</t>
  </si>
  <si>
    <t>Se identificaron las vacantes definitivas de carrera administrativa y se procedió al reporte de dos (2) vacantes a través de SIMO 4.0.</t>
  </si>
  <si>
    <t>Registro de vacantes definitivas de carrera administrativa identificadas.</t>
  </si>
  <si>
    <t>Efectuar el reporte a través de SIMO de la Oferta Pública de Empleos de Carrera - OPEC correspondientes a las vacantes definitivas que se generen durante el período a reportar.</t>
  </si>
  <si>
    <t>Se realizaron las actuaciones relacionadas con la identificación y posterior reporte de las OPEC, correspondientes a todos los empleos que han resultado en vacancia definitivas de carrera administrativa dando de esta manera cumplimiento a la línea de buscar el nombramiento de los empleos en carrera administrativa a través del mérito.</t>
  </si>
  <si>
    <t>Soporte reporte de Oferta Pública de Empleos de Carrera - OPEC</t>
  </si>
  <si>
    <t>Se reportaron a la OPEC las vacantes definitivas de carrera administrativa.</t>
  </si>
  <si>
    <t>Como se evidencia en la actividad número 5, durante abril de 2022 se realizó el proceso de identificación de las vacantes definitivas de carrera administrativa que se generen durante el período. Sin embargo, se identificó que no se generaron vacantes de este tipo. Razón por la cual no procedió realizar reporte de OPEC a través de SIMO 4.0.</t>
  </si>
  <si>
    <t>Como se evidencia en la actividad número 5, durante mayo de 2022 se realizó el proceso de identificación de las vacantes definitivas de carrera administrativa que se generen durante el período. Sin embargo, se identificó que no se generaron vacantes de este tipo. Razón por la cual no procedió realizar reporte de OPEC a través de SIMO 4.0.</t>
  </si>
  <si>
    <t>En junio de 2022 se adelantó el reporte en SIMO 4.0 de dos (2) empleos por haber quedado en vacancia definitiva:
Profesional Universitario 219 - 18 de la DSDSC: En ocasión a la renuncia en período de prueba de la servidora Diana Jazmín Nieto quien era la última servidora de la lista de elegibles de este empleo. Razón por la cual el empleo quedó en vacancia definitiva para ser poblado a través del mérito.
Profesional Especializado 222 - 30 de la DDCS: En ocasión a la renuncia de la servidora Nubia Elsy Gómez en ocasión a haber obtenido la pensión de vejez. Razón por la cual el empleo quedó en vacancia definitiva para ser poblado a través del mérito.</t>
  </si>
  <si>
    <t>Durante abril de 2022 no se generaron vacantes definitivas en empleos de carrera administrativa. Razón por la cual no hubo lugar a reporte de OPEC a través de SIMO 4.0.</t>
  </si>
  <si>
    <t>Durante mayo de 2022 no se generaron vacantes definitivas en empleos de carrera administrativa. Razón por la cual no hubo lugar a reporte de OPEC a través de SIMO 4.0.</t>
  </si>
  <si>
    <t>Reporte OPEC con corte a 31 de enero de 2022.</t>
  </si>
  <si>
    <t>Reporte OPEC con corte a 28 de febrero de 2022.</t>
  </si>
  <si>
    <t>Reporte OPEC con corte a 31 de marzo de 2022.</t>
  </si>
  <si>
    <t>En ocasión a que no se identificaron nuevas vacantes definitivas no se cuenta con evidencias por tanto no se presentó avance.</t>
  </si>
  <si>
    <t>Calcular indicador de cubrimiento de vacantes durante el periodo a reportar.</t>
  </si>
  <si>
    <r>
      <t xml:space="preserve">Al finalizar cada mensualidad, desde el procedimiento de Gestión Organizacional, de la Dirección de Talento Humano, se realiza la consolidación del indicador de poblamiento de la planta de la entidad, obteniendo los siguiente resultado con corte a 30 de junio:
</t>
    </r>
    <r>
      <rPr>
        <b/>
        <sz val="10"/>
        <rFont val="Arial"/>
        <family val="2"/>
      </rPr>
      <t xml:space="preserve">enero: </t>
    </r>
    <r>
      <rPr>
        <sz val="10"/>
        <rFont val="Arial"/>
        <family val="2"/>
      </rPr>
      <t xml:space="preserve">91,74% de poblamiento de la planta.
</t>
    </r>
    <r>
      <rPr>
        <b/>
        <sz val="10"/>
        <rFont val="Arial"/>
        <family val="2"/>
      </rPr>
      <t>febrero:</t>
    </r>
    <r>
      <rPr>
        <sz val="10"/>
        <rFont val="Arial"/>
        <family val="2"/>
      </rPr>
      <t xml:space="preserve"> 91,03% de poblamiento de la planta.
</t>
    </r>
    <r>
      <rPr>
        <b/>
        <sz val="10"/>
        <rFont val="Arial"/>
        <family val="2"/>
      </rPr>
      <t>marzo:</t>
    </r>
    <r>
      <rPr>
        <sz val="10"/>
        <rFont val="Arial"/>
        <family val="2"/>
      </rPr>
      <t xml:space="preserve"> 91,60% de poblamiento de la planta.
</t>
    </r>
    <r>
      <rPr>
        <b/>
        <sz val="10"/>
        <rFont val="Arial"/>
        <family val="2"/>
      </rPr>
      <t xml:space="preserve">abril: </t>
    </r>
    <r>
      <rPr>
        <sz val="10"/>
        <rFont val="Arial"/>
        <family val="2"/>
      </rPr>
      <t xml:space="preserve">91,74% de poblamiento de la planta.
</t>
    </r>
    <r>
      <rPr>
        <b/>
        <sz val="10"/>
        <rFont val="Arial"/>
        <family val="2"/>
      </rPr>
      <t>mayo:</t>
    </r>
    <r>
      <rPr>
        <sz val="10"/>
        <rFont val="Arial"/>
        <family val="2"/>
      </rPr>
      <t xml:space="preserve"> 91,60% de poblamiento de la planta.
</t>
    </r>
    <r>
      <rPr>
        <b/>
        <sz val="10"/>
        <rFont val="Arial"/>
        <family val="2"/>
      </rPr>
      <t>Junio</t>
    </r>
    <r>
      <rPr>
        <sz val="10"/>
        <rFont val="Arial"/>
        <family val="2"/>
      </rPr>
      <t>: 91,88% de poblamiento de la planta.</t>
    </r>
  </si>
  <si>
    <t>Indicador del período calculado.</t>
  </si>
  <si>
    <t>Se reporta el indicador con un poblamiento de la plata igual al 91,74% con corte a 31 de enero de 2022.</t>
  </si>
  <si>
    <t>Se reporta el indicador con un poblamiento de la plata igual al 91,03% con corte a febrero de 2022.</t>
  </si>
  <si>
    <t>Se reporta el indicador con un poblamiento de la plata igual al 91,60% con corte a marzo de 2022.</t>
  </si>
  <si>
    <t>Se reporta el indicador con un poblamiento de la plata igual al 91,74% con corte a abril de 2022.</t>
  </si>
  <si>
    <t>Se reporta el indicador con un poblamiento de la plata igual al 91,60% con corte a mayo de 2022.</t>
  </si>
  <si>
    <t>Se reporta el indicador con un poblamiento de la plata igual al 91,88% con corte a 30 de junio de 2022.</t>
  </si>
  <si>
    <t>Indicador poblamiento de la planta Secretaría General con corte 31 de enero de 2022.</t>
  </si>
  <si>
    <t>Indicador poblamiento de la planta Secretaría General con corte febrero de 2022.</t>
  </si>
  <si>
    <t>Indicador poblamiento de la planta Secretaría General con corte marzo de 2022.</t>
  </si>
  <si>
    <t>Indicador poblamiento de la planta Secretaría General con corte abril de 2022.</t>
  </si>
  <si>
    <t>Indicador poblamiento de la planta Secretaría General con corte mayo de 2022.</t>
  </si>
  <si>
    <t>Indicador poblamiento de la planta Secretaría General con corte junio de 2022.</t>
  </si>
  <si>
    <t>Plan de Previsión de Recursos Humanos</t>
  </si>
  <si>
    <t>Identificar las vacantes de los empleos de la Secretaría durante el periodo a reportar.</t>
  </si>
  <si>
    <t>Se adelantaron actividades requeridas para la identificación de las  vacantes (temporales y definitivas) en la planta global de personal de la entidad.</t>
  </si>
  <si>
    <t>Reporte de vacantes de la entidad.</t>
  </si>
  <si>
    <t>En enero de 2022 se realizó la identificación de las vacantes (temporales y definitivas) de los empleos de la Secretaría General de la Alcaldía Mayor de Bogotá, D.C.</t>
  </si>
  <si>
    <t>En febrero de 2022 se realizó la identificación de las vacantes (temporales y definitivas) de los empleos de la Secretaría General de la Alcaldía Mayor de Bogotá, D.C.</t>
  </si>
  <si>
    <t>En marzo de 2022 se realizó la identificación de las vacantes (temporales y definitivas) de los empleos de la Secretaría General de la Alcaldía Mayor de Bogotá, D.C.</t>
  </si>
  <si>
    <t>En abril de 2022 se realizó la identificación de las vacantes (temporales y definitivas) de los empleos de la Secretaría General de la Alcaldía Mayor de Bogotá, D.C.</t>
  </si>
  <si>
    <t>En mayo de 2022 se realizó la identificación de las vacantes (temporales y definitivas) de los empleos de la Secretaría General de la Alcaldía Mayor de Bogotá, D.C.</t>
  </si>
  <si>
    <t>En junio de 2022 se realizó la identificación de las vacantes (temporales y definitivas) de los empleos de la Secretaría General de la Alcaldía Mayor de Bogotá, D.C.</t>
  </si>
  <si>
    <t>Registro de vacantes de la Secretaria General de la Alcaldía Mayor de Bogotá, D.C.</t>
  </si>
  <si>
    <t>Revisar la pertinencia de cubrir vacantes temporales y/o vacantes definitivas por medio de nombramientos en encargo que den lugar al desarrollo de convocatoria interna.</t>
  </si>
  <si>
    <t>Se ha realizado la publicación de cinco (5) convocatorias internas (I-2022, II-2022, III-2022, IV-2022 y V-2022) y se han atendido las siguientes actuaciones en el marco de su ejecución: 
1) Atención a reclamaciones interpuestas por servidores/as que manifestaron cumplir los requisitos mínimos de empleos publicados a través de las convocatorias. 
2) Nombramiento de servidores(as) en encargo.
3) Posesión de servidores(as) en encargo.
Sin embargo, es de resaltar que durante junio de 2022 no se adelantó la publicación de nuevas convocatorias internas como resultado a la necesidad de culminar las convocatorias pendientes de cerrar frente a la resolución de reclamaciones, nombramientos y posesiones.</t>
  </si>
  <si>
    <t>Publicación convocatoria interna, en los casos que se presente la necesidad de cubrir vacantes de forma transitoria o Documento con concepto que justifique la razón del porque no hubo lugar al desarrollo de convocatoria interna.</t>
  </si>
  <si>
    <t>En enero de 2022 se realizó la publicación de la convocatoria interna I-2022 para cubrir las vacantes de la planta de la entidad a través de nombramientos en encargo.</t>
  </si>
  <si>
    <t>En febrero de 2022 no se culminó la convocatoria interna I-2022. Razón por la cual no se cuenta con las vacantes a proveer bajo nombramiento provisional.</t>
  </si>
  <si>
    <t>En marzo de 2022 se realizó la publicación de la convocatoria interna II-2022 para cubrir las vacantes de la planta de la entidad a través de nombramientos en encargo.</t>
  </si>
  <si>
    <t>Durante el mes de abril no se realizó publicación de convocatoria interna toda vez que se están surtiendo los procesos correspondientes a: 1) resolución de reclamaciones, 2) expedición de nombramientos y 3) posesión de aquellos servidores(as) que quedaron en firme en las vacantes en las que resultaron en primera opción y no hubo lugar a reclamaciones.</t>
  </si>
  <si>
    <t>Durante mayo de 2022 se realizó la publicación de dos (2) convocatorias internas, así: 
Convocatoria IV: 6 de mayo de 2022.
Convocatoria V: 25 de mayo de 2022.</t>
  </si>
  <si>
    <t>Durante el mes junio de 2022 no se realizó publicación de convocatoria interna toda vez que se están surtiendo los procesos correspondientes a: 1) resolución de reclamaciones, 2) expedición de nombramientos y 3) posesión de aquellos servidores(as) que quedaron en firme en las vacantes en las que resultaron en primera opción y no hubo lugar a reclamaciones.
En ocasión a lo anterior, se indica que se emitió documento con concepto que justifica la razón del porque no hubo lugar al desarrollo de convocatoria interna en mes de junio de 2022.</t>
  </si>
  <si>
    <t>Toda vez que durante febrero de 2022 no se culminó la Convocatoria Interna I-2022 no se procedió con la publicación de una nueva convocatoria interna.</t>
  </si>
  <si>
    <t>Cabe resaltar que en abril de 2022 no se realizó publicación de convocatoria interna toda vez que a 30 de abril no se han culminado todos los procesos a que hay lugar para resolver los ajustes a que hubo lugar en ocasión a las reclamaciones presentadas por los(as) servidores(as) que no resultaron en las listas de las convocatorias y que aun así, manifestaron interés, lo cual dio lugar a realizar la revisión de cada caso.</t>
  </si>
  <si>
    <t>Publicación de Convocatoria Interna I-2022.</t>
  </si>
  <si>
    <t>Documento con concepto que justifique la razón del porque no hubo lugar al desarrollo de convocatoria interna.</t>
  </si>
  <si>
    <t>Publicación convocatoria interna II-2022.</t>
  </si>
  <si>
    <t>Publicación convocatoria interna IV-2022 y V-2022.</t>
  </si>
  <si>
    <t>Adelantar la provisión de las vacantes mediante nombramientos provisionales luego de surtido los tramites de convocatoria interna.</t>
  </si>
  <si>
    <t>Cubrimiento de las necesidades de recursos humanos de las dependencias de la entidad.</t>
  </si>
  <si>
    <t>Se adelantaron actividades relacionadas con el poblamiento de la planta a través del desarrollo de las convocatorias internas de acuerdo con lo establecido tanto en la normatividad vigente como en el procedimiento 2211300-PR-221 Gestión Organizacional. En este sentido, los nombramientos provisionales a que haya lugar se producirán una vez se agote la verificación de los perfiles de los(as) servidores(as) en el marco de la implementación de las convocatorias internas y quede como resultado la necesidad de provisionar empleos a través de nombramientos provisionales.
A la fecha de han presentado dos nombramientos provisionales.</t>
  </si>
  <si>
    <t>1. Resoluciones de Nombramiento o
2. Actas de Posesión.</t>
  </si>
  <si>
    <t>Para enero de 2022 no se realizan nombramiento en encargo como producto de la convocatoria I-2022 en ocasión a que estas a obtenidos alto número de observaciones por parte de los/as servidores/as de la entidad. Acción que a dilatado la definición de aquellos/as a quienes se les otorgarán los encargos en el marco del cumplimiento de los requisitos establecidos en los lineamientos normativos y procedimentales. Situación que se presentó debido a que la cantidad de servidores/as con derechos de carrera administrativa aumento respecto anteriores Convocatorias Internas y se cruzó con la obtención de calificación de EDL de período anual en firme de aquellos/as servidores/as que superaron su período de prueba en durante la vigencia 2021.</t>
  </si>
  <si>
    <t xml:space="preserve">
Una vez revisados los perfiles de los/as servidores/as de la Secretaría General de la Alcaldía Mayor de Bogotá, D.C., que son titulares de empleos inferiores al empleo Profesional Universitario 219 - 18 de la Dirección de Talento Humano y que es el encargado de liderar el Plan de Seguridad y Salud en el Trabajo, se identificó que dentro de la planta no hay servidores/as que cumplan con los requisitos mínimos de este empleo. Razón por la cual se procedió a la realización de un nombramiento provisional. </t>
  </si>
  <si>
    <t>Se realizó revisión a los perfiles de los(as) servidores(as) de la planta de la entidad y se identificó que no hay servidores(as) que cumplan con los requisitos del empleo profesional universitario 219 - 15 de la DRI. Razón por la cual, y en cumplimiento de los dispuesto tanto en la normatividad vigente en la materia (Decreto 1083 de 2015) y los lineamientos procedimentales (2211300-PR-221 Gestión Organizacional) se dio inicio al proceso para realizar nombramiento en provisionalidad para proveer el empleo vacante y garantizar el poblamiento de la planta como mecanismos para el cumplimiento de las metas institucionales.</t>
  </si>
  <si>
    <t xml:space="preserve">Una vez revisados los perfiles de los/as servidores/as de la Secretaría General de la Alcaldía Mayor de Bogotá, D.C., que son titulares de empleos inferiores al empleo Profesional Universitario 219 - 15 de la Dirección de Paz y Reconciliación, se identificó que dentro de la planta no hay servidores/as que cumplan con los requisitos mínimos de este empleo (definidos en el Manual de Funciones y Competencias Laborales Resolución 160 de 2021). Razón por la cual se procedió a la realización de un nombramiento provisional. </t>
  </si>
  <si>
    <t>Para el mes de junio no hubo lugar al nombramiento de servidores(as) en provisionalidad como consecuencia al poblamiento de la planta a través de nombramientos en encargo de los(as) servidores(as) que resultaron favorecidos a través de las convocatorias internas vigentes de acuerdo a lo establecido en la normatividad vigente en la materia. No obstante, para junio de 2022 se realiza el reporte (nivelación) del retraso correspondiente al mes de abril en el estricto sentido que en mayo de 2022 se omitió el reporte de la nivelación de la actividad en el marco del nombramiento de un (1) servidor en provisionalidad.</t>
  </si>
  <si>
    <t>Durante enero de 2022 se realizó la publicación de la convocatoria interna I-2022 cuyo objetivo es cubrir las vacantes de la entidad bajo la figura de encargo en cumplimiento tanto con la normatividad vigente como con los lineamientos procedimentales establecidos en el procedimiento 2211300-PR-221 Gestión Organizacional. No obstante, es de resaltar que a la fecha del reporte (9 de febrero de 2022), se están atendiendo las reclamaciones que surgieron tras la publicación de la convocatoria y posterior manifestación de interés por parte de los/as servidores/as públicos/as, razón por la cual no se han provisto los empleos bajo la figura de encargo.</t>
  </si>
  <si>
    <t>Durante febrero de 2022 se iniciaron los procesos de entrevistas a los candidatos a nombramientos en encargo en los empleos vacantes y publicados a través de la convocatoria interna I-2022, la cual tiene por objetivo cubrir las vacantes de la entidad bajo la figura de encargo en cumplimiento tanto con la normatividad vigente como con los lineamientos procedimentales establecidos en el procedimiento 2211300-PR-221 Gestión Organizacional. No obstante, es de resaltar que a la fecha del reporte (9 de marzo de 2022), se siguen atendiendo reclamaciones que surgieron tras la publicación de la convocatoria y posterior manifestación de interés por parte de los/as servidores/as públicos/as, razón por la cual no se han provisto los empleos bajo la figura de provisionalidad toda vez que hasta no culminar la citada convocatoria no se tendrá claridad que cargos quedan para proveer a través de nombramientos provisionales.</t>
  </si>
  <si>
    <t xml:space="preserve">En abril de 2022 no se expidió el nombramiento del servidor Andrés Moreno Cuervo que se posesionará en el empleo Profesional Universitario 219-15 de la Dirección de Paz y Reconciliación toda vez que en abril solamente se surtió la entrevista a que hay lugar para la realización de nombramientos provisionales. </t>
  </si>
  <si>
    <t>En junio de 2022 no se expidieron nombramientos provisionales toda vez que no se identificó la inexistencia de personal al interior de la planta de personal para cubrir las eventuales necesidades de los perfiles requeridos por las diversas dependencias. Razón por la cual se vienen desarrollando las convocatorias internas. No obstante, para junio de 2022 se realiza el reporte (nivelación) del retraso correspondiente al mes de abril en el estricto sentido que en mayo de 2022 se omitió el reporte de la nivelación de la actividad en el marco del nombramiento de un (1) servidor en provisionalidad.</t>
  </si>
  <si>
    <t>No se allega evidencia en ocasión a que no se ejecutó la actividad de conformidad a lo programado.</t>
  </si>
  <si>
    <t>Resolución 114 de 2022 "Por la cual se hace un nombramiento provisional"</t>
  </si>
  <si>
    <t>No se presentan soportes toda vez que no se registra avance en la actividad.</t>
  </si>
  <si>
    <t>Resolución 202 de 2022 "Por la cual se hace un nombramiento provisional"</t>
  </si>
  <si>
    <t>Se aporta evidencia correspondiente al retraso de abril y se adjunta la Resolución 2020 de 2022 "Por la cual se hace un nombramiento provisional" aportada en mayo de 2022.</t>
  </si>
  <si>
    <t>Plan Anual de Adquisiciones</t>
  </si>
  <si>
    <t>Monitorear el 100%  del  Plan Anual de Adquisiciones – PAA de la vigencia y generar alertas tempranas frente a la ejecución del mismo.</t>
  </si>
  <si>
    <t>Los beneficios generados con el cumplimiento de la actividad es el seguimiento y monitoreo a todas las líneas del  Plan Anual de Adquisiciones 2022 de acuerdo con lo planeado por las dependencias,  lo que permite la satisfacción de las necesidades para el logro de los objetivos institucionales y  una óptima ejecución presupuestal.</t>
  </si>
  <si>
    <t>Se monitorearon la totalidad de las líneas del Plan Anual de Adquisiciones - PAA planeadas para la vigencia 2022, a partir de lo cual se evidenció un avance acumulado óptimo del cumplimiento del PAA por parte de las dependencias</t>
  </si>
  <si>
    <t>Presentación en power point y Excel en donde se evidencie el monitoreo bimensual al Plan Anual de Adquisiciones de la vigencia.</t>
  </si>
  <si>
    <t>En el primer bimestre de 2022 se presenta una gestión de 691 líneas del Plan Anual de Adquisiciones (PAA) representadas en seiscientas ochenta y siete (687) contrataciones directas, tres (3) procesos de selección bajo la modalidad de mínima cuantía y un (1) proceso de selección abreviada por Acuerdo Marco de Precios. Lo anterior, atendiendo la programación de contratación prevista en el Plan Anual de Adquisiciones por parte de las dependencias y a la contingencia contractual que fue atendida en el mes de enero de 2022 por cuenta del inicio de la Ley de Garantías Electorales. Se observa para el periodo una baja gestión de procesos de selección públicos en comparación con los procesos de contratación directa, en el entendido que la programación para el mes de enero se enfocó en la prestación de servicios profesionales y de apoyo a la gestión. No obstante, de acuerdo con la programación del PAA, las áreas debían radicar en este primer bimestre un total de 18 procesos de los cuales solo fueron radicados 15, los faltantes corresponden a Mantenimiento máquinas de artes gráficas, suministro de piezas gráficas y estudios de opinión pública. Así mismo se observó la radicación anticipada de un proceso que se tenía contemplado para marzo correspondiente al alojamiento transitorio en la modalidad de albergue. De acuerdo con lo anterior si bien para el bimestre las áreas no cumplieron con la radicación de todos los procesos de contratación previstos, se observa un indicador eficiente en cuanto a la estructuración de procesos de contratación, el cual impacta de manera positiva la ejecución presupuestal del bimestre analizado. Así mismo se insto a las áreas que no radicaron los procesos en hacerlo o reprogramar bajo un sustento técnico la radicación de estos.  De acuerdo a loa anteriormente dicho se observa que la entidad tuvo una ejecución presupuestal optima, pues de los $96.724.570.000 destinados a inversión se ejecutaron en este bimestre un total de $ 57.549.758.702 (59,50%) y  de los $ 107.907.955.000 destinados a funcionamiento se ejecutaron un total de $ 31.605.109.523 (29,29%)</t>
  </si>
  <si>
    <t>En el segundo bimestre de 2022 se presenta una gestión acumulada de 709 líneas del Plan Anual de Adquisiciones (PAA) representadas en seiscientas ochenta y siete (687) contrataciones directas, ocho (8) procesos de selección bajo la modalidad de mínima cuantía, una (1) licitación pública, un (1) Decreto 092/2017 y doce (12) selecciones abreviadas. Lo anterior, atendiendo la programación de contratación prevista en el Plan Anual de Adquisiciones por parte de las dependencias y a la contingencia contractual que fue atendida en el mes de enero de 2022 por cuenta del inicio de la Ley de Garantías Electorales. Se observa para el periodo (segundo bimestre) una alta gestión de procesos de selección públicos en comparación con el bimestre anterior, en el entendido que para este periodo continuaron las restricciones para la suscripción de contratos mediante la contratación directa. No obstante, de acuerdo con la programación del PAA, las áreas debían radicar un total de 45 procesos de selección de los cuales solo fueron radicados 42 los faltantes corresponden a estudios de opinión pública, mantenimiento de UPS y adquisición de insumos para almacenamiento y encuadernación. De acuerdo con lo anterior si bien para el bimestre las áreas no cumplieron con la radicación de todos los procesos de contratación previstos, se observa un indicador eficiente en cuanto a la estructuración de procesos de contratación, el cual impacta de manera positiva la ejecución presupuestal del bimestre analizado. Así mismo se instó a las áreas que no radicaron los procesos en hacerlo o reprogramar bajo un sustento técnico la radicación de estos.  De acuerdo con loa anteriormente dicho, se observa que la entidad tuvo una ejecución presupuestal optima, pues de los $96.724.570.000 destinados a inversión se ejecutaron en este bimestre un total de $ 71.205.569.245 (73,62%) y de los $ 107.907.955.000 destinados a funcionamiento se ejecutaron un total de $ 41.022.611.999 (38,02%).</t>
  </si>
  <si>
    <t>En el tercer bimestre de 2022 se presenta una gestión acumulada de 735 líneas del Plan Anual de Adquisiciones (PAA) representadas en seiscientas noventa y uno (691) contrataciones directas, doce (12) procesos de selección bajo la modalidad de mínima cuantía, una (1) licitación pública, un (1) Decreto 092/2017, un (1) concurso de méritos y veintinueve (29) selecciones abreviadas. Lo anterior, atendiendo la programación de contratación prevista en el Plan Anual de Adquisiciones por parte de las dependencias. Se observa para el periodo (tercer bimestre) una alta gestión de procesos de selección públicos en comparación con el bimestre anterior, en el entendido que las áreas técnicas cumplieron en su mayoría con la radicación de los procesos en atención a las necesidades de la Entidad. No obstante, de acuerdo con la programación del PAA, las áreas debían radicar un total de 70 procesos de selección de los cuales solo fueron radicados 60, los faltantes corresponden a asistencia funeraria, contratos interadministrativos, entre otros. De acuerdo con lo anterior si bien para el bimestre las áreas no cumplieron con la radicación de todos los procesos de contratación previstos, se observa un indicador eficiente en cuanto a la estructuración de procesos de contratación, el cual impacta de manera positiva la ejecución presupuestal del bimestre analizado. Así mismo se instó a las áreas que no radicaron los procesos en hacerlo o reprogramar bajo un sustento técnico la radicación de estos.  De acuerdo con lo anteriormente dicho, se observa que la entidad tuvo una ejecución presupuestal optima, pues de los $96.724.570.000 destinados a inversión se ejecutaron en este bimestre un total de $74.374.733.852 (76,89%)y de los $ 107.907.955.000 destinados a funcionamiento se ejecutaron un total de $ 55.193.154.770 (51,15%%)</t>
  </si>
  <si>
    <t>No se presentaron dificultades en el seguimiento a la ejecución del PAA 2022 y de la ejecución presupuestal</t>
  </si>
  <si>
    <t>Realizar 1 mesa bimestral de seguimiento y monitoreo al Plan Anual de Adquisiciones y a las liquidaciones  en donde participen los enlaces de cada ordenación del gasto</t>
  </si>
  <si>
    <t>Se remitió la invitación a las mesas de seguimiento al Plan Anual de Adquisiciones y liquidaciones en donde los referentes contractuales se inscribieron y fueron convocados de acuerdo a la invitación realizada y al cronograma señalado para el desarrollo de las mismas. Con corte junio de 2022 se muestra un avance acumulativo de tres mesas de seguimiento al Plan Anual de Adquisiciones  y liquidaciones las cuales han servido para generar alertas tempranas y dinamizar la radicación de los procesos ante la Dirección de Contratación.</t>
  </si>
  <si>
    <t>Invitación a las mesas de seguimiento del Plan Anual de Adquisiciones y liquidaciones a los enlaces de cada ordenación de gasto de la Entidad mediante memorando electrónico y archivo de grabación de las mismas en el aplicativo TEAMS  o  listados de asistencia (según aplique)</t>
  </si>
  <si>
    <t>Se adelantó la mesa del primer bimestre de la vigencia, de acuerdo con la invitación realizada mediante memorando No 3-2022-6035, dividida en 7 
sesiones de trabajo interdisciplinario en donde se contó con la participación de los referentes contractuales de cada proyecto de inversión y/o rubros 
de funcionamiento y la Dirección de Contratación. En dichas sesiones se realizó el monitoreo a la ejecución contractual respecto al Plan Anual de 
Adquisiciones y se hizo el seguimiento a las liquidaciones de los contratos de acuerdo con lo reportado ante la Dirección de Contratación. Así mismo, 
se solicitaron ajustes a algunas líneas del PAA frente al Sistema de Gestión Contractual y se recordó a las áreas los plazos para adelantar las 
liquidaciones a los contratos. Se concluye que la mesa fue satisfactoria en el entendido que se evidenció de manera integral la gestión contractual de 
cada área frente a lo planeado y en donde se dejaron compromisos para dar cumplimiento a lo estipulado en el Plan Anual de Adquisiciones 2022 y a 
la optimización del trámite de liquidaciones para lo que resta de la vigencia.</t>
  </si>
  <si>
    <t>Se adelantó la mesa del segundo bimestre de la vigencia, de acuerdo con la invitación realizada mediante memorando No 3-2022-6035, dividida en 7  sesiones de trabajo interdisciplinario en donde se contó con la participación de los referentes contractuales de cada proyecto de inversión y/o rubros de funcionamiento y la Dirección de Contratación. En dichas sesiones se realizó el monitoreo a la ejecución contractual respecto al Plan Anual de Adquisiciones y se hizo el seguimiento a las liquidaciones de los contratos de acuerdo con lo reportado ante la Dirección de Contratación. Así mismo, se solicitaron ajustes a algunas líneas del PAA frente al Sistema de Gestión Contractual y se recordó a las áreas los plazos para adelantar las liquidaciones a los contratos. Se concluye que la mesa fue satisfactoria en el entendido que se evidenció de manera integral la gestión contractual de cada área frente a lo planeado y en donde se dejaron compromisos para dar cumplimiento a lo estipulado en el Plan Anual de Adquisiciones 2022 y a la optimización del trámite de liquidaciones para lo que resta de la vigencia.</t>
  </si>
  <si>
    <t>Se adelantó la mesa del tercer bimestre de la vigencia, de acuerdo con la invitación realizada mediante memorando No 3-2022-6035, dividida en 7  sesiones de trabajo interdisciplinario en donde se contó con la participación de los referentes contractuales de cada proyecto de inversión y/o rubros de funcionamiento y la Dirección de Contratación. En dichas sesiones se realizó el monitoreo a la ejecución contractual respecto al Plan Anual de Adquisiciones y se hizo el seguimiento a las liquidaciones de los contratos de acuerdo con lo reportado ante la Dirección de Contratación. Así mismo, se solicitaron ajustes a algunas líneas del PAA frente al Sistema de Gestión Contractual y se recordó a las áreas los plazos para adelantar las liquidaciones a los contratos. Se concluye que la mesa fue satisfactoria en el entendido que se evidenció de manera integral la gestión contractual de cada área frente a lo planeado y en donde se dejaron compromisos para dar cumplimiento a lo estipulado en el Plan Anual de Adquisiciones 2022 y a la optimización del trámite de liquidaciones para lo que resta de la vigencia.</t>
  </si>
  <si>
    <t>No se reportan dificultades o retrasos en desarrollo de la acción en el entendido que las sesiones adelantadas 
de la mesa del primer bimestre de seguimiento al PAA y liquidaciones dinamizaron el cumplimiento en el PAA y 
trámites de liquidaciones por parte de los diferentes proyectos de inversión y/o rubros de funcionamiento.</t>
  </si>
  <si>
    <t>No se reportan dificultades o retrasos en desarrollo de la acción en el entendido que las sesiones adelantadas 
de la mesa del segundo bimestre de seguimiento al PAA y liquidaciones dinamizaron el cumplimiento en el PAA y 
trámites de liquidaciones por parte de los diferentes proyectos de inversión y/o rubros de funcionamiento.</t>
  </si>
  <si>
    <t>No se reportan dificultades o retrasos en desarrollo de la acción en el entendido que las sesiones adelantadas 
de la mesa del tercer bimestre de seguimiento al PAA y liquidaciones dinamizaron el cumplimiento en el PAA y 
trámites de liquidaciones por parte de los diferentes proyectos de inversión y/o rubros de funcionamiento.</t>
  </si>
  <si>
    <t>Plan de Gasto Público</t>
  </si>
  <si>
    <t>Formular el Plan de acción institucional de la Secretaría General para la vigencia 2022 y realizar seguimiento trimestral</t>
  </si>
  <si>
    <t xml:space="preserve">El plan de acción institucional permite contar con información de calidad, para el control y seguimiento de todos los actores que así lo requieren, frente al avance de los compromisos de la Secretaría General en el marco del Plan Distrital de Desarrollo Un nuevo contrato social y ambiental para la Bogotá del siglo XXI. 
Esto  teniendo en cuenta que el Plan de Acción Institucional especifica los objetivos, las estrategias, los proyectos, las metas, los responsables, los planes generales de compras, la distribución presupuestal de los proyectos de inversión junto a los indicadores de gestión y riesgos, según lo establecido en la Ley 1474 de 2011 “Por la cual se dictan normas orientadas a fortalecer los mecanismos de prevención, investigación y sanción de actos de corrupción y la efectividad del control de la gestión pública", el Decreto Nacional 612 de 2018 "Por el cual se fijan directrices para la integración de los planes institucionales y estratégicos al Plan de Acción por parte de las entidades del Estado" y la “Guía de ajuste del Sistema Integrado de Gestión Distrital” 
</t>
  </si>
  <si>
    <t xml:space="preserve">
La Secretaría General realizó la programación del Plan de Acción Institucional 2022, el cual, fue aprobado en el comité  institucional de gestión y desempeño del 26 de enero de 2022 y publicado en el botón de transparencia de la Entidad, numeral 4.3.1 Plan de acción integrado. De igual manera, se presentó el primero seguimiento al plan con corte al 31/03/2022 en el comité de Gestión y Desempeño Institucional del 27/04/2022. 
El plan de acción consta de cuatro componentes: Proyectos de Inversión/POAI, indicadores de gestión, Plan de Acción Integrado/Decreto 612 de 2018 y MIPG y, Gestión de Riesgos.  Cada componente contiene objetivos, metas, actividades o indicadores a través de los cuales se busca llegar al 100% del cumplimiento anual a partir de la programación establecida. </t>
  </si>
  <si>
    <t>*Documento de formulación del plan de acción institucional de la Secretaría General 2022</t>
  </si>
  <si>
    <t xml:space="preserve">*Documento de seguimiento del Plan de acción institucional: corte a 31 de marzo del 2022.
*Documento Excel del plan de acción institucional: corte a 31 de marzo del 2022. </t>
  </si>
  <si>
    <t>*Documento de seguimiento del Plan de acción institucional: corte a 30 de junio del 2022.
*Documento Excel del plan de acción institucional: corte a 30 de junio del 2022.</t>
  </si>
  <si>
    <t>*Documento de seguimiento del Plan de acción institucional: corte a 30 de septiembre del 2022.
*Documento Excel del plan de acción institucional: corte a 30 de septiembre del 2022.</t>
  </si>
  <si>
    <t xml:space="preserve">La Secretaría General realizó la programación del Plan de Acción Institucional 2022. Este se medirá a través del cumplimiento de cuatro componentes: Proyectos de Inversión/POAI, indicadores de gestión, Plan de Acción Integrado/Decreto 612 de 2018 y MIPG y, Gestión de Riesgos.  Cada componente contiene objetivos, metas, actividades o indicadores a través de los cuales se busca llegar al 100 % del cumplimiento anual a partir de la programación establecida. Desde el día 12 de enero del 2022 hasta el día 19 de enero del 2022, se realizó el proceso de consulta ciudadana del Plan de Acción Institucional 2022 mediante la publicación en la página web de la Entidad, botón de transparencia numeral 4. Sin embargo, no se recibieron observaciones ciudadanas. 
</t>
  </si>
  <si>
    <t>La Secretaría General realizó el seguimiento al Plan de acción institucional con corte a 31 de marzo del 2022,  el cual fue presentado en el comité de Gestión y Desempeño del 27 de abril del 2022 y publicado en el botón de transparencia de la Entidad, numeral 4.3.1-</t>
  </si>
  <si>
    <t xml:space="preserve">No se presentan retrasos en el cumplimiento de la actividad. </t>
  </si>
  <si>
    <t>No aplica. No se cuenta con programación para el periodo</t>
  </si>
  <si>
    <t xml:space="preserve">a) Plan de acción institucional 2022 versión final, presentación.  Nombre corto del archivo: a_PAI_2022.pdf
b) Plan de acción institucional 2022 versión final,  matriz Excel. Nombre corto del archivo: b_PAI_2022.xls
</t>
  </si>
  <si>
    <t>*Documento de seguimiento del Plan de acción institucional: corte a 31 de marzo del 2022. Ver archivo denominado: ID13a_20220429_seguimiento_pai_marzo2022
*Documento Excel del plan de acción institucional: corte a 31 de marzo del 2022. Ver archivo denominado: ID_13b_20220429_seguimiento_pai_marzo2022</t>
  </si>
  <si>
    <t xml:space="preserve">Realizar el seguimiento trimestral del Plan estratégico institucional de la Secretaría General. </t>
  </si>
  <si>
    <t xml:space="preserve">El plan estratégico institucional permite contar con información de calidad, para el control y seguimiento de la plataforma estratégica de la Entidad en la medida que permite conocer el avance de los objetivos estratégicos. </t>
  </si>
  <si>
    <t xml:space="preserve">La Secretaría General realizó el primer seguimiento al plan estratégico institucional, con corte al 31 de marzo de 2022 en el comité de Gestión y Desempeño Institucional del 27/04/2022, el cual, fue publicado en el botón de transparencia de la Entidad, numeral 4.3.2. Plan Estratégico.
El plan estratégico institucional se mide a partir de indicadores de proyectos de inversión, indicadores de gestión seleccionados que aportan al cumplimiento de 8 objetivos
estratégicos.
</t>
  </si>
  <si>
    <t>No aplica. No tiene programación</t>
  </si>
  <si>
    <t>Documento de seguimiento del Plan Estratégico Institucional: corte a 31 de marzo del 2022.</t>
  </si>
  <si>
    <t>Documento de seguimiento del Plan Estratégico Institucional: corte a 30 de junio del 2022.</t>
  </si>
  <si>
    <t>Documento de seguimiento del Plan Estratégico Institucional: corte a 30 de septiembre del 2022.</t>
  </si>
  <si>
    <t>La Secretaría General realizó el primer seguimiento al Plan estratégico institucional con corte a 31 de marzo del 2022,  el cual fue presentado en el comité de Gestión y Desempeño del 27 de abril del 2022 y publicado en el botón de transparencia de la Entidad, numeral 4.3.2. Plan Estratégico.</t>
  </si>
  <si>
    <t>Documento de seguimiento del Plan Estratégico Institucional: corte a 31 de marzo del 2022. Ver archivo denominado: ID14a_20220429_pei_marzo2022</t>
  </si>
  <si>
    <t>Plan Estratégico de Tecnologías de la Información y las Comunicaciones (PETI)</t>
  </si>
  <si>
    <t xml:space="preserve">Realizar seguimiento al Plan Estratégico de Tecnologías de la Información-PETI </t>
  </si>
  <si>
    <t xml:space="preserve">Se permite realizar seguimiento al estado de los proyectos del Plan estratégico de Tecnologías de la Información y las Comunicaciones - PETI y su publicación en el portal web componente de transparencia, así como el control de ejecución de presupuesto y cumplimiento a plan de acción, instaurando un formato oficial para la entidad.
</t>
  </si>
  <si>
    <t>Se realiza la publicación del formato 4204000-FT-1138 Seguimiento Trimestral correspondiente al primer trimestre de 2022, para el seguimiento de proyectos  de alto componente tecnológico el cual, se encuentra en el siguiente link: 
https://secretariageneral.gov.co/transparencia/planeacion/PETI</t>
  </si>
  <si>
    <t>Formato Seguimiento Trimestral 4204000-FT-1138 diligenciado</t>
  </si>
  <si>
    <t>No se tiene avance contemplado para este periodo</t>
  </si>
  <si>
    <t>La adopción del formato de indicadores de Gestión de los Proyectos de TI se realizará con la publicación de la metodología de proyectos la cual se solicitó su reprogramación para el mes de Junio. Para el primer trimestre se cuenta con una medición de los avances de cada proyecto de TI, mediante el Formato de Seguimiento Trimestral del PETI</t>
  </si>
  <si>
    <t>Se cierra la brecha presentada en el mes de abril. Se publica el Formato 4204000-FT-1138 Seguimiento Trimestral PETI diligenciado</t>
  </si>
  <si>
    <t>Se tiene contemplado cierre de brecha en el mes de Junio con la publicación del formato. Se presenta retraso dado la evaluación en las diferentes reuniones frente a la metodología de gestión de proyectos de TI, la cual se encuentra en proceso de construcción.</t>
  </si>
  <si>
    <t>No se presentaron retrasos al ejecutar la actividad. Se cierra la brecha presentada en abril 2022</t>
  </si>
  <si>
    <t xml:space="preserve">No aplica </t>
  </si>
  <si>
    <t>Formato FT-1138 seguimiento trimestral PETI, el cual contiene el avance presupuestal y de tiempo de los proyectos.
Memorando de solicitud de avance en los proyectos PETI 1 trimestre</t>
  </si>
  <si>
    <t>* Formato FT-1138 Seguimiento trimestral publicado en la página</t>
  </si>
  <si>
    <t xml:space="preserve">Identificar las necesidades de Actualización el Plan Estratégico de Tecnologías de la Información-PETI cuando se evidencien modificaciones frente a los dominios de negocio, sistemas de información, infraestructura y portafolio de proyectos de TI, </t>
  </si>
  <si>
    <t xml:space="preserve">Se logra Identifica insumos para la actualización del Plan Estratégico de Tecnologías de la Información y las Comunicaciones -PETI, esto permite  Identificar las necesidades de actualización  cuando se evidencien modificaciones frente a los dominios de negocio y sistemas </t>
  </si>
  <si>
    <t xml:space="preserve">Se identifica modificaciones al PETI frente al dominio de Negocio. Se informa que se está iniciando un trabajo de actualización del modelo operativo. Se encuentra en su etapa inicial por lo cual, se sugiere validar nuevamente en el mes de Octubre. </t>
  </si>
  <si>
    <t>Documento de validación con la OAP sobre necesidades de modificación del PETI dominios: de negocio</t>
  </si>
  <si>
    <t>Documento de validación con las dependencias sobre necesidades de modificación del PETI dominios: sistemas de información y servicios</t>
  </si>
  <si>
    <t>Documento de validación con la OTIC sobre necesidades de modificación del PETI dominios: sistemas de información e infraestructura</t>
  </si>
  <si>
    <t>Documento de validación con la OAP sobre necesidades de modificación del PETI dominios: portafolio de proyectos con componente TI</t>
  </si>
  <si>
    <t>Documento de revisión a la ejecución del PETI durante la vigencia</t>
  </si>
  <si>
    <t>PETI actualizado o Documento en donde se indique la no necesidad de su actualización</t>
  </si>
  <si>
    <t>El día 28 de Junio se realizó reunión con la Oficina Asesora de Planeación, con el fin de identificar modificaciones al PETI frente al dominio de Negocio</t>
  </si>
  <si>
    <t>No se presentan retrasos o dificultades</t>
  </si>
  <si>
    <t>Evidencia de reunión con la OAP en donde se identificar modificaciones al PETI frente al dominio de Negocio</t>
  </si>
  <si>
    <t>Plan de Seguridad y Privacidad de la Información</t>
  </si>
  <si>
    <t>Planear, Implementar, Verificar y Rectificar las actividades correspondientes a la implementación del Sistema de Gestión de Seguridad de la Información - SGSI en la Entidad</t>
  </si>
  <si>
    <t>Con la revisión y generación de recomendaciones se logra establecer y aplicar las fases de verificar y actuar del ciclo PHVA en el Sistema de Gestión de Seguridad de la Información en la Entidad.</t>
  </si>
  <si>
    <t>Se brinda el resultado del análisis correspondiente a los grupos de controles A.9 y A.10 asociados a la organización y definición de políticas generales y específicas del Sistema de Gestión de Seguridad de la Información - SGSI</t>
  </si>
  <si>
    <t>Cronograma de Planeación de implementación y mejora continua del SGSI con corte a 2021</t>
  </si>
  <si>
    <t>Informe de avance de implementación grupos de control A.5 y A.6</t>
  </si>
  <si>
    <t>Informe de avance de implementación grupos de control A.7 y A.8</t>
  </si>
  <si>
    <t>Informe de avance de implementación grupos de control A.9 y A.10</t>
  </si>
  <si>
    <t>Informe de avance de implementación grupos de control A.12 y A.13</t>
  </si>
  <si>
    <t>Informe de avance de implementación grupos de control A.11 y A.15</t>
  </si>
  <si>
    <t>Informe de avance de implementación grupos de control A.14 y A.16</t>
  </si>
  <si>
    <t>Informe de avance de implementación grupos de control A.17 y A.18</t>
  </si>
  <si>
    <t>Informe de avance de mejora continua del SGSI</t>
  </si>
  <si>
    <t>Se define el Plan de trabajo SGSI para 2022.</t>
  </si>
  <si>
    <t>Se lleva a cabo en el mes de febrero el análisis y recomendaciones asociadas a los grupos de controles A.5 y A.6 para ser adicionados/modificados en el MA-031 Manual de Seguridad, lo cual no fue reportado en ese periodo.</t>
  </si>
  <si>
    <t>Se lleva a cabo  el análisis y recomendaciones asociadas a los grupos de controles A.7 y A.8 para ser adicionados/modificados en el MA-031 Manual de Seguridad, lo cual no fue reportado para el mes de Febrero y Marzo en que se desarrollaron las actividades.</t>
  </si>
  <si>
    <t>Se lleva a cabo  el análisis y recomendaciones asociadas a los grupos de controles A.9 y A.10 para ser adicionados/modificados en el MA-031 Manual de Seguridad lo cual, no fue reportado para el mes de abril en el que se desarrollaron las actividades.</t>
  </si>
  <si>
    <t>No se presentaron retrasos al ejecutar la actividad</t>
  </si>
  <si>
    <t>Plan de Trabajo SGSI 2022.pdf</t>
  </si>
  <si>
    <t>Informe de avance Recomendaciones a documentación A.5. y A.6.</t>
  </si>
  <si>
    <t>Informe de avance y Recomendaciones a documentación A.7. y A.8.</t>
  </si>
  <si>
    <t>Informe de avance y Recomendaciones a documentación A.9. y A.10.</t>
  </si>
  <si>
    <t>Plan de Tratamiento de Riesgos de Seguridad y Privacidad de la Información</t>
  </si>
  <si>
    <t>Plan Institucional de Archivos de la Entidad (PINAR)</t>
  </si>
  <si>
    <t>Actualizar e implementar el Plan Institucional de Archivos</t>
  </si>
  <si>
    <t>No se presentan beneficios por tanto no se avanzó en la actividad durante el periodo.</t>
  </si>
  <si>
    <t>No se ha presentado avance en el desarrollo de la actividad. Se tiene previsto realizar reunión con el equipo de la subdirección y presentar la problemática en el próximo subcomité de autocontrol, con el fin de definir como se avanzará en el desarrollo de esta actividad.</t>
  </si>
  <si>
    <t>No aplica para el periodo</t>
  </si>
  <si>
    <t>Documento PINAR presentado al CIGD</t>
  </si>
  <si>
    <t>Documento PINAR Actualizado</t>
  </si>
  <si>
    <t>No se presentó avance para este producto durante el periodo de reporte, por diferentes situaciones administrativas en la Subdirección de Servicios Administrativos y en el proceso de Gestión Documental Interna.</t>
  </si>
  <si>
    <t>Se presentaron dificultades de orden administrativo que impidieron el avance en el desarrollo de esta actividad. Se tiene previsto realizar reunión con el equipo de la subdirección y presentar la problemática en el próximo subcomité de autocontrol con el fin de definir como se avanzará en el desarrollo de esta actividad.</t>
  </si>
  <si>
    <t>No se cuenta con soportes por tanto no se avanzó en la actividad durante el periodo de reporte</t>
  </si>
  <si>
    <t>Implementar y/o actualizar el programa de documentos vitales y esenciales</t>
  </si>
  <si>
    <t>Con la aprobación del programa de  documentos vitales y esenciales, la entidad se beneficia ya que podrá identificar estos documentos para generar acciones adicionales en caso de presentarse cualquier situación que pueda afectar la operación institucional.</t>
  </si>
  <si>
    <t>Se inicia la  implementación en esta vigencia, con la identificación de los documentos vitales y esenciales y la socialización del mismo.</t>
  </si>
  <si>
    <t>Registros o documentos de avance</t>
  </si>
  <si>
    <t>Consolidado de evidencias de implementación y/o documento de actualización en caso de requerirse</t>
  </si>
  <si>
    <t xml:space="preserve">Se ajusto el Programa de documentos esenciales y vitales para presentación en el Comité Institucional de Gestión y Desempeño, de igual forma se realizó la identificación de  775 documentos esenciales, de 2388 documentos caracterizados inicialmente acorde a las características del programa, con un 32.45% de avance.   </t>
  </si>
  <si>
    <t>Se realizó la socialización del Programa de Documentos Vitales y Esenciales.
Se culminó con la identificación de documentos vitales y esenciales registros realizados 1359 de 2388 para un 100%.</t>
  </si>
  <si>
    <t>No se presentaron retrasos ni dificultades</t>
  </si>
  <si>
    <t>Documento en Word de Programa de Documentos Vitales y Esenciales
Matriz de identificación de Documentos Vitales y 
Esenciales</t>
  </si>
  <si>
    <t>20220511 Presentación Programa de Documentos Vitales y Esenciales
20220511 Encuesta satisfacción Documentos Vitales y Esenciales
20220511 Asistencia_Documentos_Vitales_Esenciales</t>
  </si>
  <si>
    <t>Implementar y/o actualizar el programa de formas y formularios electrónicos</t>
  </si>
  <si>
    <t>La entidad se beneficia con la oficialización del programa de formas y formularios electrónicos en poder contar con lineamientos para la identificación de las formas y formularios electrónicos institucionales</t>
  </si>
  <si>
    <t>La entidad avanzó en la oficialización del documento  Programa de formas y formularios electrónicos aprobado por el Comité Institucional de Gestión y Desempeño. En la construcción de los formatos para la recolección de información de cada una de las dependencias.</t>
  </si>
  <si>
    <t>Se realizó el plan de trabajo, las correcciones del programa de normalización de formas y formularios electrónicos aprobado por el Comité Institucional de Gestión y Desempeño  y, se ajustó el formato e instructivo para la recolección de información.</t>
  </si>
  <si>
    <t>Se presentaron dificultades para generar la aplicación del instrumento y poder iniciar con la identificación de las formas y formularios electrónicos.  Se ajustarán las actividades con el profesional del equipo para avanzar en el desarrollo de el producto.</t>
  </si>
  <si>
    <t>* Correcciones programa de normalización formas
Programa_normalizacion_formas_formularios_Comité 20052022
Formato de recolección de datos del PNFF 062022
Formato de recolección de datos del PNFF_Unificado dependencias 062022
31 Formatos de cada una de las dependencias</t>
  </si>
  <si>
    <t>Formular el banco terminológico</t>
  </si>
  <si>
    <t>La entidad se beneficia con el banco terminológico porque se estandariza la denominación de series y subseries documentales producidas en razón de las funciones administrativas transversales. Además, se constituye en una herramienta que facilita los procesos de valoración de documentos y elaboración de Tablas de Retención Documental al ofrecer tiempos mínimos de retención documental y una propuesta de disposición final.</t>
  </si>
  <si>
    <t>la entidad avanzó en el diligenciamiento de definiciones de series y subseries con un avance de 227 registros de las TRD y 87 registros de las TVD. 
Este instrumento de banco terminológico tiene como alcance la versión 3 de las TRD.</t>
  </si>
  <si>
    <t>Documento Banco terminológico</t>
  </si>
  <si>
    <t>se realizó: 
Diligenciamiento de definiciones de series y subseries con un avance de 227 registros de las TRD y 87 registros de las TVD. 
Este instrumento de banco terminológico tiene como alcance la versión 3 de las TRD. Sin embargo, se diligencian más términos hasta donde sea viable que las áreas suministren o se consiga información.</t>
  </si>
  <si>
    <t>Documento en Excel Banco terminologico_Avance_062022</t>
  </si>
  <si>
    <t>Implementar el Protocolo de Gestión Documental para Archivos de Derechos Humanos</t>
  </si>
  <si>
    <t>Con la elaboración e implementación del protocolo de Gestión Documental para Archivos de Derechos Humanos, la entidad se beneficia con la identificación de los documentos relacionados con derechos humanos y conflicto armado; los cuales, tendrán actividades complementarias para su tratamiento y posterior transferencia secundaria, con el fin de poner en disposición de la ciudadanía.</t>
  </si>
  <si>
    <t>Se avanzó en la formulación del plan de trabajo y en la revisión y análisis del protocolo de Gestión Documental para Archivos de Derechos Humanos, construcción del informe en un 66% con el cual, se iniciará la implementación de actividades para la conservación de los documentos relacionados con Derechos Humanos y Conflicto Armado.</t>
  </si>
  <si>
    <t>Informe de implementación del protocolo.</t>
  </si>
  <si>
    <t>Para el primer trimestre se verificó y definió el plan de implementación del protocolo, y se inició con el desarrollo del mismo, con el fin de identificar la producción documental relacionada con violación de derechos humanos y conflicto armado.</t>
  </si>
  <si>
    <t>La implementación del protocolo se centra en la contextualización de la información, que concluye con un informe de 3 partes.  A la fecha ya se avanzó y finalizaron las dos primeras.</t>
  </si>
  <si>
    <t>20220228 PLAN IMPLEMENTACIÓN PROTOCOLO
20220330 análisis Protocolo</t>
  </si>
  <si>
    <t>Informe protocolo derechos humanos</t>
  </si>
  <si>
    <t>Implementar del Plan de Capacitación Archivística</t>
  </si>
  <si>
    <t>Con la elaboración del programa de capacitación archivística la entidad se beneficia en dar a conocer, capacitar y/o socializar temáticas relacionadas con el desarrollo de la producción documental y los procesos técnicos archivísticos que se implementan tanto en los Archivos de Gestión como en el Archivo Central.</t>
  </si>
  <si>
    <t>Se avanzó en la definición de las actividades del plan de capacitación archivística para la vigencia. Inicio la ejecución que a la fecha es de 19 actividades de capacitación en cumplimiento al cronograma y a la normatividad vigente aplicable.</t>
  </si>
  <si>
    <t>Informe de Implementación del Plan de capacitación archivística</t>
  </si>
  <si>
    <t>En el Trimestre se realizó:
* Diseño y difusión de la ficha descriptiva de las capacitaciones.
* Indicaciones para capacitadores en gestión documental
* Elaboración del formato para el diseño de capacitaciones.
* Capacitación en descripción documental el 14 de febrero.
* Preparación respuesta al radicado 3-2022-5188 conformación de expedientes híbridos.</t>
  </si>
  <si>
    <t>Se realizaron las actividades del plan de  capacitación archivística en el marco de la articulación con el PIC, completando al segundo trimestre 19 actividades de capacitación.</t>
  </si>
  <si>
    <t>•	Ficha descriptiva de la capacitación en Gestión Documental 2022
•	Capacitación descripción archivística 20220214
•	Formato presentaciones 2022
•	Plan de Capacitación en Gestión Documental 2022 – Febrero
•	Presentación Plan de capacitación 20220222
•	Resp. 3-2022-5188_1</t>
  </si>
  <si>
    <t>Carpeta de cada mes del trimestre con las evidencias de las capacitaciones realizadas y el seguimiento correspondiente.
202206 Cronograma capacitaciones</t>
  </si>
  <si>
    <t>Formular e implementar el programa de Archivos descentralizados</t>
  </si>
  <si>
    <t>Con la formulación del programa de Archivos Descentralizados,  la entidad se beneficia con la definición de lineamientos para el manejo y custodia de la documentación en los archivos de la entidad.</t>
  </si>
  <si>
    <t>Se avanzó en la estructura del programa de archivos descentralizados. Se cuenta con la versión final para presentar al Comité Institucional de Gestión y Desempeño.</t>
  </si>
  <si>
    <t>Documento programa de archivos descentralizados y actividades de implementación realizadas</t>
  </si>
  <si>
    <t>Se realizó análisis de la conformación de los archivos de gestión y central de la entidad, y se definió la estructura para el programa de archivos descentralizados.</t>
  </si>
  <si>
    <t>Se actualizó el Programa de Archivos Descentralizados acorde a la solicitud del supervisor del contrato. El programa se encuentra en un 90%.  El 10% dependen de la revisión y aprobación del Comité Institucional de Gestión y Desempeño.</t>
  </si>
  <si>
    <t>Documento en Word de análisis información archivos descentralizados
20220321 Programa de Archivos Descentralizados</t>
  </si>
  <si>
    <t>20220622 Programa de Archivos Descentralizados</t>
  </si>
  <si>
    <t>Formular el programa de gestión de documentos electrónicos de archivo</t>
  </si>
  <si>
    <t>Con la formulación del programa de Gestión de Documentos Electrónicos de Archivo,  la entidad se beneficia con la definición de lineamientos para el manejo, custodia y disponibilidad de la documentación de la entidad.</t>
  </si>
  <si>
    <t>Se avanzó en la estructura del programa de Gestión de Documentos Electrónicos de Archivo con la definición de requisitos para:
Proceso de Gestión y trámite
proceso de Organización
Proceso de preservación de documentos
Proceso de Transferencias documentales
Proceso de Disposición final de los documentos
Proceso de Valoración. Se ajustó marco normativo cronograma de trabajo y recursos.</t>
  </si>
  <si>
    <t>Documentos consolidados de implementación  de programa de gestión de documentos electrónicos de archivo</t>
  </si>
  <si>
    <t>se realizó avance del en el contenido del Programa de Gestión de Documentos Electrónicos de Archivo con la definición de requisitos para:
Proceso de Gestión y tramite
proceso de Organización
Proceso de preservación de documentos
Proceso de Transferencias documentales
Proceso de Disposición final de los documentos
Proceso de Valoración, se ajustó marco normativo cronograma de trabajo y recursos.</t>
  </si>
  <si>
    <t>20220629 Programa de Gestión de Documentos electronicos.V1</t>
  </si>
  <si>
    <t>Plan de Conservación Documental</t>
  </si>
  <si>
    <t>Actualizar el Diagnóstico integral de archivos</t>
  </si>
  <si>
    <t xml:space="preserve">Con la elaboración del Diagnóstico Integral de Archivos, la entidad se beneficia en contar con una línea base para el avance en la implementación de los lineamientos técnicos archivísticos.  </t>
  </si>
  <si>
    <t>Se avanzó en la inclusión de 5 visitas de Diagnóstico Integral de Archivos en los cades y supercades.
Se presentaron dificultades que impidieron adelantar el diagnostico integral de archivos, por lo que se dedico mayor esfuerzo a otras actividades del proyecto de inversión.</t>
  </si>
  <si>
    <t>Documento Diagnóstico Integral de Archivos actualizado</t>
  </si>
  <si>
    <t>Se avanzó en el ajuste del diagnóstico integral de archivos donde se  realizaron cinco (5) visitas de con el alcance a superCADES y CADES</t>
  </si>
  <si>
    <t>No se presentó avance para este producto durante el periodo de reporte por diferentes situaciones administrativas en la Subdirección de Servicios Administrativos y en el proceso de Gestión Documental Interna.</t>
  </si>
  <si>
    <t>Se presentaron dificultades de orden administrativo que impidieron el avance en el desarrollo de esta actividad. Está por definir en la subdirección como se avanzará en el desarrollo de esta actividad.</t>
  </si>
  <si>
    <t>Diagnóstico Integral de Archivos_SG_2022</t>
  </si>
  <si>
    <t>Plan de Preservación Digital</t>
  </si>
  <si>
    <t>Implementar y/o actualizar el esquema de metadatos</t>
  </si>
  <si>
    <t xml:space="preserve">La entidad se beneficia con el esquema de metadatos en la relación entre las personas que crean los metadatos y como es la estructura de información que se utiliza y las actividades en las cuales se desarrollan y usan los metadatos. </t>
  </si>
  <si>
    <t>Se avanzó en el plan de implementación del esquema de metadatos, éste se estructuró en el plan de implementación de estrategia de documento electrónico.</t>
  </si>
  <si>
    <t>Informe de implementación del esquema de metadatos y/o documento de actualización en caso de requerirse</t>
  </si>
  <si>
    <t xml:space="preserve">Con el objeto de identificar el alcance y contenido técnico del Esquema de Metadatos aprobado por la Alcaldía Mayor, se evalúo contra las Guía para la formulación de un esquema de metadatos para le gestión de documentos y la serie de normas NTC-ISO 23081 Información y documentación, Procesos para la gestión de registros, Metadatos para los registros.
 - Se realizó el 6 de mayo capacitación del Esquema de metadatos
- Se realizó el plan de implementación del esquema, éste se estructuró en el plan de implementación de estrategia de documento electrónico. </t>
  </si>
  <si>
    <t xml:space="preserve"> -  Informe de estado del instrumento
 - Presentación capacitación esquema de metadatos
 - Ficha descriptiva capacitación
 - Plan de implementación</t>
  </si>
  <si>
    <t>Plan Anticorrupción y de Atención al Ciudadano (PAAC)</t>
  </si>
  <si>
    <t xml:space="preserve">Formular el Plan Anticorrupción y Atención al Ciudadano vigencia 2022 y realizar un monitoreo mensual (mes vencido) al avance en sus 6 componentes. </t>
  </si>
  <si>
    <t xml:space="preserve">La formulación del Plan Anticorrupción y de Atención al Ciudadano - PAAC,  es el documento que recoge la medidas que adopta la Secretaría General para promover la transparencia a través de acciones que desarrollará la entidad para permitir la identificación y el tratamiento oportuno de los riesgos de corrupción, la racionalización y simplificación de trámites y servicios, la rendición de cuentas en un diálogo  permanente, abierto y participativo, el desarrollo de mecanismos para la atención a la ciudadanía, la divulgación, disposición y consulta de información y, finalmente, el fortalecimiento de una cultura de integridad. 
Para esta vigencia se incluyó a la ciudadanía en la formulación del Plan , por lo que las actividades definidas y aprobadas en el Comité Institucional de Gestión y Desempeño responden a los aportes y observaciones ciudadanas. </t>
  </si>
  <si>
    <t xml:space="preserve">Para la formulación del Plan Anticorrupción y de Atención al Ciudadano PAAC, teniendo como insumo las mesas de con- creación con los ciudadanos y las dependencias de la entidad, se elaboró la primera versión del plan y se puso a consulta con la ciudadanía  las actividades, posteriormente  se presentó al Comité Institucional de Gestión y Desempeño  donde fue aprobado y posteriormente  publicado en la página web.  
Durante la  vigencia se han apoyado  5 reportes de las actividades programadas por las dependencias en el Plan Anticorrupción y de Atención a la Ciudadanía y se ha realizado la respectiva retroalimentación, como resultado se han elaborado 5 informes mensuales de monitoreo al PAAC y 1 informe cuatrimestral.
</t>
  </si>
  <si>
    <t>Plan Anticorrupción y Atención al Ciudadano de la Secretaria Genera vigencia 2022 formulado</t>
  </si>
  <si>
    <t>Informe de monitoreo mensual (mes vencido) al avance de las actividades del Plan Anticorrupción y Atención al Ciudadano 2022.</t>
  </si>
  <si>
    <t>Para la formulación del Plan Anticorrupción y de Atención al Ciudadano PAAC, durante el mes de enero de 2022, teniendo como insumo las mesas de co-creación con los ciudadanos y las dependencias de la entidad, se elaboró la primera versión del plan y se pusieron a consulta con la ciudadanía  las actividades,  una vez definidas  se presentó el plan al Comité Institucional de Gestión y Desempeño el 26 de enero de 2022, donde fue aprobado y posteriormente  publicado en la página web.  
Por otro lado se elaboró el informe de cumplimiento del PAAC  correspondiente al mes de diciembre, así como el informe  final.</t>
  </si>
  <si>
    <t>Durante el mes de febrero de 2022 se apoyó el reporte de las actividades programadas por las dependencias para el mes de enero en el Plan Anticorrupción y de Atención al Ciudadano - PAAC. Se realizó la respectiva retroalimentación como producto del monitoreo a cargo de la Oficina Asesora de Planeación. Se elaboró el informe de monitoreo del mes.</t>
  </si>
  <si>
    <t xml:space="preserve">Durante el mes de marzo de 2022 se apoyó el reporte de las actividades programadas por las dependencias para el mes de febrero en el Plan Anticorrupción y de Atención al Ciudadano - PAAC. Se realizó la respectiva retroalimentación como producto del monitoreo a cargo de la Oficina Asesora de Planeación. Se elaboró el informe de monitoreo del mes.
</t>
  </si>
  <si>
    <t>Durante el mes de abril de 2022 se asistió técnicamente a las dependencias que tenían actividades programadas para desarrollar en el Plan Anticorrupción y de Atención al Ciudadano – PAAC, en marzo. Se realizó la revisión y retroalimentación a cargo de la Oficina Asesora de Planeación y se elaboró el informe de monitoreo del mes.</t>
  </si>
  <si>
    <t xml:space="preserve">Durante el mes de mayo de 2022 se asistió técnicamente a las dependencias que tenían acciones programadas en el Plan Anticorrupción y de Atención al Ciudadano – PAAC para el mes de abril, con el fin de contar con los avances y logros del periodo. Se realizó la retroalimentación a cargo de la Oficina Asesora de Planeación y se elaboraron los informes de monitoreo mensual y del primer cuatrimestre de la vigencia 2022 (enero-abril).
</t>
  </si>
  <si>
    <t>Durante el mes de junio de 2022 se asistió técnicamente a las dependencias de la Secretaría General que tenían acciones programadas en el Plan Anticorrupción y de Atención al Ciudadano – PAAC para el mes de mayo, con el fin de contar con los avances y logros del periodo. Se realizó la retroalimentación a cargo de la Oficina Asesora de Planeación y se elaboró el informe de monitoreo del mes.</t>
  </si>
  <si>
    <t>No se presentaron retrasos, dificultades en la formulación del Plan Anticorrupción y de Atención al Ciudadano 2022.</t>
  </si>
  <si>
    <t>No se presentaron retrasos, dificultades en el monitoreo o del l Plan Anticorrupción y de Atención al Ciudadano 2022.</t>
  </si>
  <si>
    <t>Plan Anticorrupción y Atención al Ciudadano de la Secretaria Genera vigencia 2022 formulado
Enlace de publicación del PAAC en página web.
Informe Diciembre PAAC. 
Informe cuatrimestral PAAC.</t>
  </si>
  <si>
    <t>1. Informe de monitoreo PAAC enero 2022.
2. Informe Matriz monitoreo febrero del Plan Anticorrupción y de Atención al Ciudadano correspondiente a las actividades del mes de enero.
3. Retroalimentaciones reporte.</t>
  </si>
  <si>
    <t>1. Informe de monitoreo PAAC febrero 2022.
2. Informe Matriz monitoreo febrero del Plan Anticorrupción y de Atención al Ciudadano correspondiente a las actividades del mes de febrero.
3. Retroalimentaciones reporte.</t>
  </si>
  <si>
    <t>1. Informe de monitoreo PAAC marzo 2022.
2. Informe matriz monitoreo abril del Plan Anticorrupción y de Atención al Ciudadano correspondiente a las actividades del mes de marzo de 2022.
3. Retroalimentaciones reporte.</t>
  </si>
  <si>
    <t>1. Informe de monitoreo PAAC abril 2022.
2. Informe Matriz monitoreo mayo del Plan Anticorrupción y de Atención al Ciudadano correspondiente a las actividades del mes de abril.
3. Retroalimentaciones reporte.
4. Informe de monitoreo PAAC primer cuatrimestre 2022.</t>
  </si>
  <si>
    <t>1. Informe de monitoreo PAAC mayo 2022.
2. Informe matriz monitoreo del Plan Anticorrupción y de Atención al Ciudadano correspondiente a las actividades, corte a mayo de 2022.
3. Reporte de retroalimentaciones.</t>
  </si>
  <si>
    <t>Plan de Estrategia de Participación</t>
  </si>
  <si>
    <t>Formular el Plan institucional de Participación Ciudadana de la Secretaría General y realizar monitoreo bimestral (bimestre vencido).</t>
  </si>
  <si>
    <t>Con la formulación del Plan institucional de participación ciudadana de la Secretaría General se refleja en un documento que presenta la estrategia de participación de la entidad, así como las actividades que se van a llevar a cabo en el marco de la participación ciudadana, también quedan claras las apuestas que tiene el Plan en cuanto al fortalecimiento de la participación. 
Lo anterior  resulta beneficioso para los grupos de valor y partes interesadas, a la hora de conocer la gestión que se adelanta desde la Secretaría General de la Alcaldía Mayor de Bogotá  y poder involucrarse en actividades desde el diagnostico, la formulación, la ejecución el seguimiento y la evaluación.</t>
  </si>
  <si>
    <t xml:space="preserve">Para la formulación del Plan Institucional de Participación Ciudadana - PIPC, se tomaron como insumos los aportes de la ciudadanía y lo los resultados de un diagnóstico de la participación  ciudadana en la entidad, posteriormente  fue presentado al Comité Institucional de Gestión y Desempeño y publicado en la página web de la entidad. 
Durante la  vigencia se ha apoyado 2 reportes de las actividades programadas por las dependencias en el Plan Institucional de Participación Ciudadana,  como resultado se elaboraron 2 informes bimestrales de monitoreo al PIPC, finalmente se elaboró el primer informe cuatrimestral con el avance del plan. 
</t>
  </si>
  <si>
    <t>Plan Institucional de Participación Ciudadana de la Secretaría General  vigencia 2022 formulado</t>
  </si>
  <si>
    <t>Informe de monitoreo del Plan Institucional de Participación Ciudadana 2022 (bimestre vencido).</t>
  </si>
  <si>
    <t>Para la formulación del Plan Institucional de Participación Ciudadana - PIPC, se tomaron como insumos los aportes de la ciudadanía y lo los resultados de un diagnóstico de la participación  ciudadana en la entidad, que llevo a cabo la formulación del Plan, este a su vez  fue presentado al Comité Institucional de Gestión y Desempeño donde fue revisado y aprobado el 26 de enero y publicado en la página web de la entidad. 
Por otro lado, se elaboró el  último informe bimestral del PIPC 2021, y el informe cuatrimestral de cumplimiento del PIPC 2021.</t>
  </si>
  <si>
    <t>Durante el mes de marzo de 2022 se apoyó el reporte de las actividades programadas por las dependencias para los meses enero y febrero en el  Plan Institucional de Participación Ciudadana. Se realizó la respectiva retroalimentación como producto del monitoreo a cargo de la Oficina Asesora de Planeación y  se elaboró el informe del primer monitoreo bimestral correspondiente a los meses de enero y febrero.</t>
  </si>
  <si>
    <t>Durante el mes de mayo de 2022 se apoyó el reporte de las actividades programadas por las dependencias para los meses marzo y abril, del Plan Institucional de Participación Ciudadana, se elaboró el segundo informe de monitoreo bimestral correspondiente a los meses de marzo y abril, y se elaboró el primer informe cuatrimestral indicando el avance del plan, finalmente se consolidó la información en la herramienta  de monitoreo a cargo de la Oficina Asesora de Planeación.</t>
  </si>
  <si>
    <t>No se presentaron retrasos, dificultades en la formulación del Plan Institucional de Participación Ciudadana.</t>
  </si>
  <si>
    <t>No se presentaron retrasos, dificultades en el monitoreo del Plan Institucional de Participación Ciudadana.</t>
  </si>
  <si>
    <t>Plan Institucional de Participación Ciudadana de la Secretaría General  vigencia 2022 formulado
Enlace de publicación del PIPC página web
Análisis de pertinencias aportes PIPC 
Informe Bimestral (nov- Dic)  del PIPC 2021
Informe cuatrimestral PIPC 2021</t>
  </si>
  <si>
    <t>Informe de monitoreo PIPC bimestre enero - febrero
Retroalimentación actividades PIPC enero- febrero.</t>
  </si>
  <si>
    <t xml:space="preserve">Informe de monitoreo PIPC bimestre marzo - abril
Informe cuatrimestral PIPC enero - abril </t>
  </si>
  <si>
    <t>Plan Institucional de Gestión Ambiental (PIGA)</t>
  </si>
  <si>
    <t>Dirección Administrativa y Financiera</t>
  </si>
  <si>
    <t>Realizar las intervenciones ambientales en las sedes de la entidad, para la implementación de la gestión ambiental</t>
  </si>
  <si>
    <t>Identificar las necesidades en materia ambiental y el estado actual de la implementación del PIGA en cada una de las sedes de la Entidad. Lo cual, permite proyectar acciones de mejora que contribuyen a alcanzar los objetivos trazados.</t>
  </si>
  <si>
    <t>Se logró avanzar en un 50% en la meta programada, que corresponde a las visitas de diagnóstico en cada una de las sedes concertadas, lo que permite verificar el estado de implementación del PIGA en cada sede e identificar oportunidades de mejora.</t>
  </si>
  <si>
    <t>Evidencia de reunión</t>
  </si>
  <si>
    <t>Evidencia de Reunión</t>
  </si>
  <si>
    <t xml:space="preserve">Se realizó la actualización del diagnóstico ambiental en cada sede de la Secretaría General de la Alcaldía Mayor de Bogotá DC, en temas como: cantidad de sistemas no ahorradores de agua y energía, cuartos de almacenamiento de residuos, contenedores, residuos peligrosos y prácticas sostenibles para priorizar acciones de mejora de las deficiencias encontradas. </t>
  </si>
  <si>
    <t xml:space="preserve">Durante el periodo no se presentaron retrasos ni dificultades para el desarrollo de las actividades. </t>
  </si>
  <si>
    <t>Se aportan 26 evidencias de reunión con los respectivos registros fotográficos.</t>
  </si>
  <si>
    <t>Plan de Ajuste y Sostenibilidad MIPG</t>
  </si>
  <si>
    <t>Formular y aprobar el plan de ajuste y sostenibilidad del Modelo Integrado de Planeación y Gestión (MIPG) para la vigencia 2022 y realizar 3 informes de seguimiento al plan</t>
  </si>
  <si>
    <t xml:space="preserve">El Plan de Ajuste y Sostenibilidad del Modelo Integrado de Planeación y Gestión (MIPG) define los aspectos que requieren ser atendidos para el fortalecimiento de las políticas de gestión y desempeño y el componente ambiental, del Modelo Integrado de Planeación y Gestión (MIPG) al interior de la entidad, y la implementación de las actividades que apoyan el desempeño institucional.
El informe de resultados de la implementación de las actividades del Plan de ajuste y sostenibilidad del Modelo Integrado de Planeación y Gestión (MIPG) correspondiente al primer trimestre de la vigencia 2022, contribuye al cierre de brechas a partir de las alertas y recomendaciones que se presentan a los líderes de las políticas de gestión y desempeño del Modelo Integrado de Planeación y Gestión (MIPG).
</t>
  </si>
  <si>
    <t xml:space="preserve">Se consolidó el Plan de ajuste y sostenibilidad del Modelo Integrado de Planeación y Gestión (MIPG) para la vigencia 2022 y fue aprobado en sesión del Comité Institucional de Gestión y Desempeño del 26 de enero de 2022. Este plan tendrá seguimiento mensual por parte de la Oficina Asesora de Planeación en el marco de las líneas de defensa del modelo. 
De las 35 actividades programadas para el primer trimestre, 30 actividades cumplieron de acuerdo con lo establecido lo cual correspondió a un 85,7%, 2 actividades presentaron un cumplimiento inferior al programado (asociadas a las políticas de Gobierno digital y Servicio al ciudadano), correspondiendo al 5,7% y 3 actividades presentaron cumplimiento superior al programado, correspondiendo al 8,6% (asociadas a las políticas de Gobierno digital).
A partir de lo anterior, durante el primer trimestre de la vigencia 2022 las actividades establecidas en el Plan de ajuste y sostenibilidad del Modelo Integrado de Planeación y Gestión (MIPG) alcanzaron un 110% de cumplimiento. Lo anterior, teniendo en cuenta que, en el marco de la política de gestión y desempeño de Gobierno digital, 3 actividades lograron cumplimiento superior al programado.
Respecto a la programación para la vigencia, se presenta un 23.20% de avance en el Plan de ajuste y sostenibilidad 2022.
</t>
  </si>
  <si>
    <t>Plan de ajuste y sostenibilidad del MIPG para la vigencia 2022 y acta del Comité Institucional de Gestión y Desempeño con la respectiva aprobación</t>
  </si>
  <si>
    <t>Informe de seguimiento al plan de ajuste y sostenibilidad del Modelo Integrado de Planeación y Gestión (MIPG) de la vigencia 2022</t>
  </si>
  <si>
    <t>Se consolidó el Plan de ajuste y sostenibilidad del Modelo Integrado de Planeación y Gestión (MIPG) para la vigencia 2022 y fue aprobado en sesión del Comité Institucional de Gestión y Desempeño del 26 de enero de 2022.</t>
  </si>
  <si>
    <t xml:space="preserve">Se elaboró el informe de resultados de la implementación de las actividades del Plan de ajuste y sostenibilidad del Modelo Integrado de Planeación y Gestión (MIPG) correspondiente al primer trimestre de la vigencia 2022, el cual contribuye al cierre de brechas y a mejorar la gestión institucional. Este informe fue remitido a los líderes de las políticas de gestión y desempeño del Modelo Integrado de Planeación y Gestión (MIPG) mediante memorando 3-2022-12976 del 28/04/2022.
De las 35 actividades programadas para el primer trimestre, 30 actividades cumplieron de acuerdo con lo establecido lo cual correspondió a un 85,7%, 2 actividades presentaron un cumplimiento inferior al programado (asociadas a las políticas de Gobierno digital y Servicio al ciudadano), correspondiendo al 5,7% y 3 actividades presentaron cumplimiento superior al programado, correspondiendo al 8,6% (asociadas a las políticas de Gobierno digital).
A partir de lo anterior, durante el primer trimestre de la vigencia 2022 las actividades establecidas en el Plan de ajuste y sostenibilidad del Modelo Integrado de Planeación y Gestión (MIPG) alcanzaron un 110% de cumplimiento. Lo anterior, teniendo en cuenta que, en el marco de la política de gestión y desempeño de Gobierno digital, 3 actividades lograron cumplimiento superior al programado.
Respecto a la programación para la vigencia, se presenta un 23.20% de avance en el Plan de ajuste y sostenibilidad 2022.
</t>
  </si>
  <si>
    <t>No se presentaron retrasos o dificultades durante el periodo</t>
  </si>
  <si>
    <t>Informe de seguimiento al plan de ajuste y sostenibilidad del Modelo Integrado de Planeación y Gestión (MIPG) de la vigencia 2022 y memorando de remisión</t>
  </si>
  <si>
    <t>Seguimiento de Gestión de riesgos</t>
  </si>
  <si>
    <t>En esta sección encontrará lo referente a: Riesgos de gestión y corrupción.</t>
  </si>
  <si>
    <t>Riesgos de gestión y corrupción</t>
  </si>
  <si>
    <r>
      <t xml:space="preserve">Los controles se encuentran anonimizados, por lo cual el detalle podrá ser solicitado al correo electrónico de la Oficina Asesora de Planeación: </t>
    </r>
    <r>
      <rPr>
        <b/>
        <sz val="11"/>
        <color theme="4" tint="-0.249977111117893"/>
        <rFont val="Arial Narrow"/>
        <family val="2"/>
      </rPr>
      <t>oapsecgeneral@alcaldiabogota.gov.co</t>
    </r>
  </si>
  <si>
    <t>Causas y efectos</t>
  </si>
  <si>
    <t>Instrumentos posiblemente afectados</t>
  </si>
  <si>
    <t>Análisis (antes de controles)</t>
  </si>
  <si>
    <t>Análisis (después de controles)</t>
  </si>
  <si>
    <t>Tratamiento del riesgo</t>
  </si>
  <si>
    <t>Acciones frente a las características de los controles</t>
  </si>
  <si>
    <t>Acciones frente a la valoración después de controles</t>
  </si>
  <si>
    <t>Acciones de contingencia</t>
  </si>
  <si>
    <t>Proceso / Proyecto de inversión</t>
  </si>
  <si>
    <t>Objetivo</t>
  </si>
  <si>
    <t>Alcance u objetivos específicos</t>
  </si>
  <si>
    <t>Líder de proceso o Gerente de proyecto</t>
  </si>
  <si>
    <t>Tipo de proceso o proyecto</t>
  </si>
  <si>
    <t>Actividad clave o fase del proyecto</t>
  </si>
  <si>
    <t>Descripción del riesgo</t>
  </si>
  <si>
    <t>Fuente del riesgo</t>
  </si>
  <si>
    <t>Clasificación o tipo de riesgo</t>
  </si>
  <si>
    <t>Riesgo estratégico</t>
  </si>
  <si>
    <t>Internas</t>
  </si>
  <si>
    <t>Externas</t>
  </si>
  <si>
    <t>Efectos (consecuencias)</t>
  </si>
  <si>
    <t>Objetivos estratégicos asociados</t>
  </si>
  <si>
    <t>Trámites, OPA's y consultas asociados</t>
  </si>
  <si>
    <t>Otros procesos del Sistema de Gestión de Calidad</t>
  </si>
  <si>
    <t>Proyectos de inversión asociados</t>
  </si>
  <si>
    <t>Probabilidad inherente</t>
  </si>
  <si>
    <t>Valor porcentual probabilidad inherente</t>
  </si>
  <si>
    <t>Impacto inherente</t>
  </si>
  <si>
    <t>Valor porcentual impacto inherente</t>
  </si>
  <si>
    <t>Valoración inherente</t>
  </si>
  <si>
    <t>Explicación de la valoración</t>
  </si>
  <si>
    <t>Probabilidad residual</t>
  </si>
  <si>
    <t>Valor porcentual probabilidad residual</t>
  </si>
  <si>
    <t>impacto residual</t>
  </si>
  <si>
    <t>Valor porcentual impacto residual</t>
  </si>
  <si>
    <t>Valoración residual</t>
  </si>
  <si>
    <t>Opción de manejo</t>
  </si>
  <si>
    <t>Acciones (características):
Probabilidad
---------------
Impacto</t>
  </si>
  <si>
    <t>Responsable de ejecución (acciones características)</t>
  </si>
  <si>
    <t>Producto (acciones características)</t>
  </si>
  <si>
    <t>Fecha de inicio (acciones características)</t>
  </si>
  <si>
    <t>Fecha de terminación (acciones características)</t>
  </si>
  <si>
    <t>Acciones (valoración):
Probabilidad
---------------
Impacto</t>
  </si>
  <si>
    <t>Responsable de ejecución (acciones valoración)</t>
  </si>
  <si>
    <t>Producto (acciones valoración)</t>
  </si>
  <si>
    <t>Fecha de inicio (acciones valoración)</t>
  </si>
  <si>
    <t>Fecha de terminación (acciones valoración)</t>
  </si>
  <si>
    <t>Acciones contingencia</t>
  </si>
  <si>
    <t>Responsable de ejecución (acciones contingencia)</t>
  </si>
  <si>
    <t>Producto (acciones contingencia)</t>
  </si>
  <si>
    <t>Asesoría Técnica y Proyectos en Materia TIC</t>
  </si>
  <si>
    <t>Asesorar  Técnicamente  y  formular  Proyectos  en  materia  TIC,  para  la  ejecución  del  Plan  Distrital  de  Desarrollo  y  las  Políticas, Directrices  y  Lineamientos  TIC  en  el  Distrito  Capital.</t>
  </si>
  <si>
    <t>Inicia con la formulación del Plan de Acción, del Proyecto de Inversión y de la Política, Directriz o Lineamiento en materia de TIC y de transformación Digital; continúa con la Asesoría Técnica o formulación y ejecución de Proyectos, culminando con el seguimiento de las actividades que se desarrollan dentro del proceso y la presentación de informes.</t>
  </si>
  <si>
    <t>Jefe de Oficina Alta Consejería Distrital de Tecnologías de la Información y las Comunicaciones -TIC-</t>
  </si>
  <si>
    <t>Misional</t>
  </si>
  <si>
    <t>Definir las asesorías técnicas y formular los proyectos en materia TIC y de Transformación digital
Fase:(propósito): Generar valor público para la ciudadanía, la Secretaria General y sus grupos de interés, mediante el uso y aprovechamiento estratégico de TIC)</t>
  </si>
  <si>
    <t>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t>
  </si>
  <si>
    <t>Gestión de procesos</t>
  </si>
  <si>
    <t>Usuarios, productos y prácticas</t>
  </si>
  <si>
    <t>Sí</t>
  </si>
  <si>
    <t xml:space="preserve">- La identificación de necesidades que se requiere para la prestación de una asesoría y/o formulación de proyectos no es suficiente, clara, completa y de calidad.
- Desconocimiento por parte de algunos servidores acerca de las funciones de la oficina y del proceso.
</t>
  </si>
  <si>
    <t xml:space="preserve">- Recorte de recursos financieros que dificulta la ejecución de metas establecidas en el cuatrienio.
- Falta de coordinación entre los gobiernos locales, distrital y nacional.
</t>
  </si>
  <si>
    <t xml:space="preserve">- Perdida de credibilidad entidades y usuarios
- Reprocesos en el desarrollo de los proyectos y/o asesorías
- Incumplimiento metas (Plan de desarrollo, proyecto de inversión) y objetivos institucionales
</t>
  </si>
  <si>
    <t>4. Promover procesos de transformación digital en la Secretaría General para aportar a la gestión pública eficiente.</t>
  </si>
  <si>
    <t xml:space="preserve">- -- Ningún trámite y/o procedimiento administrativo
</t>
  </si>
  <si>
    <t xml:space="preserve">- Procesos misionales y estratégicos misionales en el Sistema de Gestión de Calidad
</t>
  </si>
  <si>
    <t xml:space="preserve">- 7872 Transformación digital y gestión TIC
</t>
  </si>
  <si>
    <t>Baja (2)</t>
  </si>
  <si>
    <t>Menor (2)</t>
  </si>
  <si>
    <t>Moderado</t>
  </si>
  <si>
    <t>Se determina que la probabilidad del riesgo se encuentra en baja (2) debido a que las evidencias que soportan la elección no registran materialización del riesgos en  datos históricos. El impacto quedo en zona moderado (3) dado que existe el riesgo de afectar la operación interna y hacia los grupos de interés en caso de materializarse el riesgo. En consecuencia la zona resultante del riesgo se ubica en 2.2 Moderado.</t>
  </si>
  <si>
    <t>Muy baja (1)</t>
  </si>
  <si>
    <t>Bajo</t>
  </si>
  <si>
    <t xml:space="preserve">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t>
  </si>
  <si>
    <t>Aceptar</t>
  </si>
  <si>
    <t xml:space="preserve">
_______________
</t>
  </si>
  <si>
    <t xml:space="preserve">
_______________
</t>
  </si>
  <si>
    <t>- Reportar el riesgo materializado de 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en el informe de monitoreo a la Oficina Asesora de Planeación.
- Analizar los errores que se evidenciaron en la definición de la asesoría y formulación del proyecto
- Se reformula el proyecto  y se pasa para su revisión y aprobación
- Actualizar el mapa de riesgos Asesoría Técnica y Proyectos en Materia TIC</t>
  </si>
  <si>
    <t>- Jefe de Oficina Alta Consejería Distrital de Tecnologías de la Información y las Comunicaciones -TIC-
- Jefe de Oficina Alta Consejería Distrital de Tecnologías de la Información y las Comunicaciones -TIC-
- Jefe de Oficina Alta Consejería Distrital de Tecnologías de la Información y las Comunicaciones -TIC-
- Jefe de Oficina Alta Consejería Distrital de Tecnologías de la Información y las Comunicaciones -TIC-</t>
  </si>
  <si>
    <t>- Reporte de monitoreo indicando la materialización del riesgo de 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 Documento de análisis de errores 
- Proyecto reformulado
- Mapa de riesgo  Asesoría Técnica y Proyectos en Materia TIC, actualizado.</t>
  </si>
  <si>
    <t xml:space="preserve">Ejecutar y hacer seguimiento a los Proyectos en materia TIC y la transformación digital
Fase: (actividad): Incorporar los principios de diseño de servicios de la política de gobierno digital priorizados por la Alta Consejería Distrital de TIC 
-Implementar el ciclo de la formulación para una política pública de Bogotá territorio Inteligente; bajo los lineamientos del CONPES
-Acompañar el diseño de las agendas de transformación digital 
-Hacer seguimiento a las agendas de transformación Digital)
</t>
  </si>
  <si>
    <t>Posibilidad de afectación reputacional por perdida de credibilidad y confianza de las entidades y la ciudadanía, debido a incumplimiento de compromisos en la ejecución y seguimiento a los proyectos en materia TIC  y transformación digital</t>
  </si>
  <si>
    <t xml:space="preserve">- Falta de seguimiento en la etapa de ejecución del proyecto
- Desconocimiento técnico por parte del líder del proyecto
</t>
  </si>
  <si>
    <t xml:space="preserve">- Recorte de recursos financieros que dificulta la ejecución de metas establecidas en el cuatrienio.
- Falta de coordinación entre los gobiernos locales, distrital y nacional.
</t>
  </si>
  <si>
    <t xml:space="preserve">- Reprocesos en el desarrollo de los proyectos
- Incumplimiento metas (Plan de desarrollo, proyecto de inversión) y objetivos institucionales
- Perdida de credibilidad entidades y usuarios
</t>
  </si>
  <si>
    <t>El proceso estima que el riesgo se ubica en una zona moderado, debido a que la frecuencia con la que se realizó la actividad clave asociada al riesgo se presentó 12 veces al año, sin embargo, ante su materialización, podrían presentarse efectos significativos, en la imagen de la Entidad a nivel local.</t>
  </si>
  <si>
    <t>La escala de impacto bajó respecto a la anterior evaluación de riesgo, ubicándose en zona 2  menor, y con una posibilidad muy baja de que se materialice el riesgo gracias a los controles que se aplican en el procedimiento. Lo que nos da , lo que ubicó  en la zona resultante 2.2 con valoración baja.</t>
  </si>
  <si>
    <t>- Reportar el riesgo materializado de Posibilidad de afectación reputacional por perdida de credibilidad y confianza de las entidades y la ciudadanía, debido a incumplimiento de compromisos en la ejecución y seguimiento a los proyectos en materia TIC  y transformación digital en el informe de monitoreo a la Oficina Asesora de Planeación.
- Identificar las causas de porque se incumplió  la ejecución de un proyecto
- Formular acciones preventivas o correctivas
- Ajustar el plan de trabajo con los tiempos en que se cumplirá el proyecto
- Actualizar el mapa de riesgos Asesoría Técnica y Proyectos en Materia TIC</t>
  </si>
  <si>
    <t>- Jefe de Oficina Alta Consejería Distrital de Tecnologías de la Información y las Comunicaciones -TIC-
- Jefe Oficina de la Alta Consejería Distrital de TIC, Asesora de despacho, profesional especializado
- Jefe Oficina de la Alta Consejería Distrital de TIC, Asesora de despacho, profesional especializado
- Jefe Oficina de la Alta Consejería Distrital de TIC, Asesora de despacho, profesional especializado
- Jefe de Oficina Alta Consejería Distrital de Tecnologías de la Información y las Comunicaciones -TIC-</t>
  </si>
  <si>
    <t>- Reporte de monitoreo indicando la materialización del riesgo de Posibilidad de afectación reputacional por perdida de credibilidad y confianza de las entidades y la ciudadanía, debido a incumplimiento de compromisos en la ejecución y seguimiento a los proyectos en materia TIC  y transformación digital
- Causas de incumplimiento identificadas
- Acción formulada en el aplicativo Sistema Integrado de Gestión
- Plan de trabajo actualizado 
- Mapa de riesgo  Asesoría Técnica y Proyectos en Materia TIC, actualizado.</t>
  </si>
  <si>
    <t>Ejecutar las Asesorías Técnicas y Proyectos en materia TIC y Transformación digital</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</si>
  <si>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</si>
  <si>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Corrupción</t>
  </si>
  <si>
    <t>Fraude interno</t>
  </si>
  <si>
    <t xml:space="preserve">- Amiguismo o clientelismo con el fin de favorecer un tercero para que sin cumplimiento de requisitos se viabilice un Proyecto.
- Desconocimiento o incumplimiento del procedimiento 1210200-PR-306, en especial los puntos de control (actividad 8).
- Conflicto de intereses.
</t>
  </si>
  <si>
    <t xml:space="preserve">- Presiones o motivaciones individuales, sociales o colectivas, que inciten a realizar conductas contrarias al deber ser.
</t>
  </si>
  <si>
    <t xml:space="preserve">- Pérdidas financieras por mala utilización de recursos en los Proyectos
- Investigaciones disciplinarias.
- Pérdida credibilidad por parte de la entidades interesadas.
- Desviaciones en los Objetivos, el Alcance y el Cronograma del Proyecto.
- Interrupciones en la ejecución del Proyecto.
</t>
  </si>
  <si>
    <t xml:space="preserve">- Ningún otro proceso en el Sistema de Gestión de Calidad
</t>
  </si>
  <si>
    <t xml:space="preserve">- No aplica
</t>
  </si>
  <si>
    <t>Catastrófico (5)</t>
  </si>
  <si>
    <t>Extremo</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</si>
  <si>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</si>
  <si>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</si>
  <si>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</si>
  <si>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 xml:space="preserve">- (AP# 1084 Aplicativo CHIE) Revisar los formatos asociados al procedimiento, en busca de identificar mejoras que permitan fortalecer la gestión del riesgo.
- (AP# 1085 Aplicativo CHIE) Verificar la implementación de los formatos ajustados.
_______________
</t>
  </si>
  <si>
    <t xml:space="preserve">- Profesionales responsables de Riesgos en la ACDTIC
- Profesionales responsables de Riesgos en la ACDTIC
_______________
</t>
  </si>
  <si>
    <t xml:space="preserve">- Reunión de revisión de Formatos.
- Reunión de verificación implementación  de Formatos.
_______________
</t>
  </si>
  <si>
    <t xml:space="preserve">15/03/2022
01/07/2022
_______________
</t>
  </si>
  <si>
    <t xml:space="preserve">30/06/2022
30/12/2022
_______________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</si>
  <si>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Asesoría Técnica y Proyectos en Materia TIC</t>
  </si>
  <si>
    <t>- Jefe de Oficina Alta Consejería Distrital de Tecnologías de la Información y las Comunicaciones -TIC-
- Jefe Oficina de la Alta Consejería Distrital de TIC
- Jefe de Oficina Alta Consejería Distrital de Tecnologías de la Información y las Comunicaciones -TIC-</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</si>
  <si>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Asesoría Técnica y Proyectos en Materia TIC, actualizado.</t>
  </si>
  <si>
    <t>Comunicación Pública</t>
  </si>
  <si>
    <t>Formular  y  desarrollar  estrategias  de  comunicación  pública  en  el  marco  de  los  acuerdos  y  directrices  distritales  para  divulgar información clara, precisa, objetiva y oportuna a través de los canales de comunicación existentes, con el fin de mantener informados a los servidores públicos sobre la gestión de la entidad y a los ciudadanos respecto a los diferentes planes, programas y proyectos dela Administración Distrital.</t>
  </si>
  <si>
    <t>Este  proceso  inicia  con  la  definición  de  las  necesidades  o  requerimientos  de  las  dependencias  de  la Secretaría General y entidades distritales en términos de comunicación pública, continúa con la creación y divulgación de campañas, estrategias, contenidos y piezas comunicacionales a través de medios internos y externos disponibles y finaliza con el seguimiento a su ejecución.</t>
  </si>
  <si>
    <t>Estratégico</t>
  </si>
  <si>
    <t xml:space="preserve">Elaborar el plan de comunicaciones institucional garantizando el desarrollo de las acciones de comunicación pública identificadas y planeadas para la vigencia, generando bienestar en los servidores públicos y confianza en la en la administración distrital.	</t>
  </si>
  <si>
    <t xml:space="preserve">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t>
  </si>
  <si>
    <t>Ejecución y administración de procesos</t>
  </si>
  <si>
    <t xml:space="preserve">- Falta de información sobre factores de satisfacción de servidores y ciudadanía.
- Respuestas a temáticas emergentes no previsibles dentro de la planeación de comunicaciones.
- Necesidad de revisión del proceso y procedimientos para posible simplificación de actividades, identificación de cuellos de botella y detalle en las actividades.
</t>
  </si>
  <si>
    <t xml:space="preserve">- Coyunturas políticas que impiden la definición de necesidades de comunicación.
- Débil divulgación de normativa externa que pueda dificultar la adecuada implementación, el cumplimiento y el conocimiento actual, respecto a la gestión del proceso.
</t>
  </si>
  <si>
    <t xml:space="preserve">- Pérdida de imagen y gobernabilidad externas.
- Hallazgos y requerimientos dentro de las auditorias internas.
</t>
  </si>
  <si>
    <t>3. Consolidar una gestión pública eficiente, a través del desarrollo de capacidades institucionales, para contribuir a la generación de valor público.</t>
  </si>
  <si>
    <t xml:space="preserve">- Todos los procesos en el Sistema de Gestión de Calidad
</t>
  </si>
  <si>
    <t>Moderado (3)</t>
  </si>
  <si>
    <t>El proceso estima que el riesgo se ubica en una zona moderado, debido a que la frecuencia con la que se realizó la actividad clave asociada al riesgo se presentó 3 veces en el último año, sin embargo, ante su materialización, podrían presentarse efectos significativos, como el incumplimiento en las metas y objetivos institucionales afectando el cumplimiento en las metas regionales.</t>
  </si>
  <si>
    <t>Leve (1)</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</si>
  <si>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</si>
  <si>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en el informe de monitoreo a la Oficina Asesora de Planeación.
- Solicitar a las dependencias la información para consolidar el Plan de Comunicaciones.
- Estructurar el Plan de Comunicaciones.
- Divulgar el Plan de Comunicaciones.
- Ejecutar el Plan de Comunicaciones y realizar seguimiento respectivo.
- Actualizar el mapa de riesgos Comunicación Pública</t>
  </si>
  <si>
    <t>- Jefe Oficina Consejería de Comunicaciones
- Asesor(a) del Secretario General en temas de Comunicaciones
- Asesor(a) del Secretario General en temas de Comunicaciones y Profesional de la Oficina Consejería de Comunicaciones
- Asesor(a) del Secretario General en temas de Comunicaciones y Profesional de la Oficina Consejería de Comunicaciones
- Asesor(a) del Secretario General en temas de Comunicaciones y Profesional de la Oficina Consejería de Comunicaciones
- Jefe Oficina Consejería de Comunicaciones</t>
  </si>
  <si>
    <t>- Reporte de monitoreo indicando la materialización del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 Comunicaciones escritas.
- Plan de Comunicaciones.
- Estrategia de divulgación del Plan de Comunicaciones, implementada.
- Campañas del Plan de Comunicaciones ejecutadas y reporte del Plan de Acción Institucional.
- Mapa de riesgo  Comunicación Pública, actualizado.</t>
  </si>
  <si>
    <t xml:space="preserve">Monitorear las tendencias de búsqueda de la ciudadanía orientando la generación de mensajes institucionales y contenidos de comunicación pública oportunos y de interés a través de las plataformas virtuales que permitan dar a conocer los avances en la gestión, los programas, planes y proyectos de la Administración Distrital.	</t>
  </si>
  <si>
    <t>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t>
  </si>
  <si>
    <t xml:space="preserve">- Falta de conocimiento de las tendencias digitales para la divulgación de información.
- Deficiencias en el análisis de la información y su trascendencia estratégica.
- Necesidad de revisión del proceso y procedimientos para posible simplificación de actividades, identificación de cuellos de botella y detalle en las actividades.
- Débil orientación para la consulta de los documentos soporte de la gestión del proceso, mejorar su adecuación, e implementar medidas para su fácil consulta y recuperación.
</t>
  </si>
  <si>
    <t xml:space="preserve">- Coyunturas políticas que afectan la toma de decisiones.
- La inestabilidad de la conectividad, indisponibilidad de servidores de información y vulnerabilidad en la seguridad informática. 
- Fallas en las comunicaciones. 
</t>
  </si>
  <si>
    <t xml:space="preserve">- Desinformación.
- Pérdida de imagen y gobernabilidad externas.
- Perdida de confianza interna en la administración.
- Inconformidad de la ciudadanía con la información que se presenta de la gestión del distrito.
</t>
  </si>
  <si>
    <t>Media (3)</t>
  </si>
  <si>
    <t>Mayor (4)</t>
  </si>
  <si>
    <t>Alto</t>
  </si>
  <si>
    <t>El proceso estima que el riesgo se ubica en una zona alta, debido a que la frecuencia con la que se realizó la actividad clave asociada al riesgo se presentó 365 veces en el último año, sin embargo, ante su materialización, podrían presentarse efectos significativos, como imagen institucional perjudicada en el orden nacional o regional por hechos que afectan a un grupo o comunidad de usuarios o ciudadanos.</t>
  </si>
  <si>
    <t>- Reportar el riesgo materializado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en el informe de monitoreo a la Oficina Asesora de Planeación.
- Detectar y desactivar la información publicada erróneamente en las plataformas digitales.
- Ajustar la información y presentarla al editor para revisión.
- Publicar la información en las plataformas digitales.
- Actualizar el mapa de riesgos Comunicación Pública</t>
  </si>
  <si>
    <t>- Jefe Oficina Consejería de Comunicaciones
- Profesionales de la Oficina Consejería de Comunicaciones (portal web y redes sociales)
- Profesionales de la Oficina Consejería de Comunicaciones (redes sociales, editores)  y Jefe de la Oficina Consejería de Comunicaciones (en caso de información sensible)
- Profesionales de la Oficina Consejería de Comunicaciones (prensa y redes sociales)
- Jefe Oficina Consejería de Comunicaciones</t>
  </si>
  <si>
    <t>- Reporte de monitoreo indicando la materialización del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 Información desactivada de las plataformas digitales
- Información ajustada para publicación
- Información publicada nuevamente en las plataformas digitales.
- Mapa de riesgo  Comunicación Pública, actualizado.</t>
  </si>
  <si>
    <t xml:space="preserve">Realizar el diseño de campañas de comunicación pública para divulgar hacia la ciudadanía, informando sobre las diferentes acciones que realiza la Administración Distrital para el cumplimiento del PDD 2020-2024 aplicando los lineamientos de comunicación establecidos.   </t>
  </si>
  <si>
    <t>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t>
  </si>
  <si>
    <t>No</t>
  </si>
  <si>
    <t xml:space="preserve">- Deficiencias en la información de entrada para la realización de la campaña, estrategia o pieza comunicacional.
- Desconocimiento de la metodología y lineamientos en materia de comunicaciones.
- Ausencia de control en la aprobación de las campañas, estrategias y/o piezas comunicacionales.
- Necesidad de revisión del proceso y procedimientos para posible simplificación de actividades, identificación de cuellos de botella y detalle en las actividades.
- Débil orientación para la consulta de los documentos soporte de la gestión del proceso, mejorar su adecuación, e implementar medidas para su fácil consulta y recuperación.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</si>
  <si>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Errores por parte de una Entidad externa al momento de diligenciar la información a divulgar en el formato FT1048 BRIEF.
- Coyunturas políticas que impiden la definición de necesidades de comunicación.
</t>
  </si>
  <si>
    <t xml:space="preserve">- Pérdida de credibilidad.
- Perdida de confianza interna en la administración.
- Desconfianza en los productos desarrollados por la administración distrital.
- Desinformación
- Pérdida de imagen externa.
</t>
  </si>
  <si>
    <t>El proceso estima que el riesgo se ubica en una zona alta, debido a que la frecuencia con la que se realizó la actividad clave asociada al riesgo se presentó 6 veces en el último año, sin embargo, ante su materialización, podrían presentarse efectos significativos, como Imagen institucional perjudicada en el orden nacional o regional por hechos que afectan a un grupo o comunidad de usuarios o ciudadanos e incumplimiento en las metas y objetivos institucionales afectando el cumplimiento en las  metas de gobierno.</t>
  </si>
  <si>
    <t>- Reportar el riesgo materializado de 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en el informe de monitoreo a la Oficina Asesora de Planeación.
- Detectar y detener la divulgación de la campaña o pieza comunicacional.
- Ajustar el contenido de la campaña o pieza comunicacional y presentar al líder creativo para revisión.
- Divulgar la campaña o pieza comunicacional ajustada.
- Actualizar el mapa de riesgos Comunicación Pública</t>
  </si>
  <si>
    <t>- Jefe Oficina Consejería de Comunicaciones
- Jefe Oficina Consejería de Comunicaciones
- Solicitante de la campaña y profesionales de la Oficina Consejería de Comunicaciones (Agencia en casa y audiovisual)
- Profesionales y Jefe de la Oficina Consejería de Comunicaciones
- Jefe Oficina Consejería de Comunicaciones</t>
  </si>
  <si>
    <t>- Reporte de monitoreo indicando la materialización del riesgo de 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 Campaña o pieza comunicacional detenida.
- Información de la campaña o pieza comunicacional ajustada para divulgación
- Campaña o pieza comunicacional ajustada y divulgada.
- Mapa de riesgo  Comunicación Pública, actualizado.</t>
  </si>
  <si>
    <t>Publicar, actualizar y desactivar información de interés para los servidores y la ciudadanía a través de portales y micrositios web de la Secretaria General.</t>
  </si>
  <si>
    <t xml:space="preserve">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t>
  </si>
  <si>
    <t xml:space="preserve">- Desconocimiento del esquema de publicación de información.
- No se publica adecuadamente la información en la plataforma
- El esquema de publicación de información se encuentra desactualizado.
- La plataforma que aloja la información presenta fallas técnicas.
- Desarticulación de las dependencias para la definición, aplicación y seguimiento al esquema de publicación.
</t>
  </si>
  <si>
    <t xml:space="preserve">- Modificaciones frecuentes a los requerimientos de publicación de información por parte de los entes gubernamentales.
- Las fuentes externas de información proveen información inoportuna o imprecisa.
</t>
  </si>
  <si>
    <t xml:space="preserve">- Inconformidad de la ciudadanía con la información que se presenta de la gestión del distrito.
- Hallazgos por parte de un ente de control
- Posible incumplimiento de la Ley de Transparencia 1712 de 2014
- Disminución de la interacción de la ciudadanía con el sitio web.
</t>
  </si>
  <si>
    <t xml:space="preserve">- Consulta del Registro Distrital (Consulta)
- Publicación de actos o documentos administrativos en el Registro Distrital (Trámite)
</t>
  </si>
  <si>
    <t>El proceso estima que el riesgo se ubica en una zona moderada, debido a que la frecuencia con la que se realizó la actividad clave asociada al riesgo se presentó 282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</si>
  <si>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Reportar el riesgo materializado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en el informe de monitoreo a la Oficina Asesora de Planeación.
- Publicar la información para consulta en los portales y micrositios web de la Secretaría General	
- Monitorear el esquema de publicación y generar alertas y recomendaciones para evitar que se presente nuevamente el incumplimiento de la publicación						
- Actualizar el mapa de riesgos Comunicación Pública</t>
  </si>
  <si>
    <t>- Jefe Oficina Consejería de Comunicaciones
- el(la) servidor responsable de la información de la dependencia		
- los profesionales de las oficinas de Planeación, de tecnologías de la información y las comunicaciones y de la Consejería de Comunicaciones	
- Jefe Oficina Consejería de Comunicaciones</t>
  </si>
  <si>
    <t>- Reporte de monitoreo indicando la materialización del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 Formatos 1025 de publicación, actualización y desactivación de información.
- Correos electrónicos de alerta y recomendaciones y esquema de publicación
- Mapa de riesgo  Comunicación Pública, actualizado.</t>
  </si>
  <si>
    <t>Generación y oficialización de los lineamientos en materia de comunicación publica definidos por la Oficina Consejería de Comunicaciones.
Fase (propósito): Descoordinación interinstitucional en la aplicación de los lineamientos dictados en materia de comunicación pública.</t>
  </si>
  <si>
    <t xml:space="preserve">Posibilidad de afectación económica (o presupuestal) por incumplimiento en la generación de lineamientos distritales en materia de comunicación pública, debido a debilidades en la definición, alcance y formalización de los mismos hacia las entidades distritales. </t>
  </si>
  <si>
    <t xml:space="preserve">- Reproceso en las actividades de las distintas áreas y malgaste administrativo lo que perjudica los tiempos de entrega 
- Entrega de la información de una manera inadecuada a la ciudadanía
- Deficiencias en la información entregada a las distintas áreas, lo que generaría una mala comunicación.
</t>
  </si>
  <si>
    <t xml:space="preserve">- Falta de interés por la información entregada por parte de las entidades en relación a la comunicación publica
- Incremento de tramites administrativos por requerimientos por parte de la ciudadanía por aclaración de la información entregada 
</t>
  </si>
  <si>
    <t xml:space="preserve">- Inconformidad de la ciudadanía con la información que se presenta de la gestión del distrito.
- Reproceso de actividades por ajuste en las acciones de comunicación pública.
- Pluralidad de agendas y objetivos de comunicación pública en las entidades distritales
</t>
  </si>
  <si>
    <t xml:space="preserve">- 7867 Generación de los lineamientos de comunicación del Distrito para construir ciudad y ciudadanía
</t>
  </si>
  <si>
    <t>El proceso estima que el riesgo se ubica en una zona moderada, debido a que la frecuencia con la que se realizó la actividad clave asociada al riesgo se presentó 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</si>
  <si>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Reportar el riesgo materializado de Posibilidad de afectación económica (o presupuestal) por incumplimiento en la generación de lineamientos distritales en materia de comunicación pública, debido a debilidades en la definición, alcance y formalización de los mismos hacia las entidades distritales.  en el informe de monitoreo a la Oficina Asesora de Planeación.
- Identificar los lineamientos en materia de comunicación pública definidos por la dependencia, que no están soportados con documentos de obligatorio cumplimiento
- Generar y divulgar el documento de obligatorio cumplimiento que socialice el (los) lineamiento(s) en materia de comunicación pública
- Actualizar el mapa de riesgos Comunicación Pública</t>
  </si>
  <si>
    <t>- Jefe Oficina Consejería de Comunicaciones
- Jefe Oficina Consejería de Comunicaciones
- Jefe Oficina Consejería de Comunicaciones
- Jefe Oficina Consejería de Comunicaciones</t>
  </si>
  <si>
    <t>- Reporte de monitoreo indicando la materialización del riesgo de Posibilidad de afectación económica (o presupuestal) por incumplimiento en la generación de lineamientos distritales en materia de comunicación pública, debido a debilidades en la definición, alcance y formalización de los mismos hacia las entidades distritales. 
- comunicaciones escritas o digitales que evidencien la verificación, solicitud y/o expedición de los documentos de obligatorio cumplimiento.
- documentos de obligatorio cumplimiento (actas, resoluciones, circulares)
- Mapa de riesgo  Comunicación Pública, actualizado.</t>
  </si>
  <si>
    <t>Ejecutar las acciones necesarias para la implementación y el seguimiento de los lineamientos distritales en materia de comunicación publica definidos por la Oficina Consejería de Comunicaciones.	
Fase (componente): Falta de adherencia de las entidades del Distrito que impidan la implementación de los lineamientos distritales en materia de comunicación pública.</t>
  </si>
  <si>
    <t>Posibilidad de afectación reputacional por falta de adherencia de las entidades del Distrito para la aplicación de lineamientos de comunicación pública, debido a inadecuado acompañamiento y seguimiento a las campañas y/o acciones de comunicación que ellas desarrollan.</t>
  </si>
  <si>
    <t xml:space="preserve">- Desconocimiento de los lineamientos generados en materia de comunicación publica.
- Confusión en la manera de implementar los lineamientos de comunicación publica. 
</t>
  </si>
  <si>
    <t xml:space="preserve">- Débil divulgación de normativa externa que pueda dificultar la adecuada implementación, el cumplimiento y el conocimiento actual, respecto a los lineamientos distritales en materia de comunicación publica.
</t>
  </si>
  <si>
    <t xml:space="preserve">- Desconfianza en los productos desarrollados por la administración distrital.
- Reproceso de actividades por ajuste en las acciones de comunicación pública.
</t>
  </si>
  <si>
    <t xml:space="preserve">- Impresión de artes gráficas para las entidades del Distrito Capital (OPA)
</t>
  </si>
  <si>
    <t>El proceso estima que el riesgo se ubica en una zona alta, debido a que la frecuencia con la que se realizó la actividad clave asociada al riesgo se presentó 12 veces en el último año, sin embargo, ante su materialización, podrían presentarse efectos significativos, como Imagen institucional perjudicada a nivel regional por hechos que afectan a algunos usuarios o ciudadanos.</t>
  </si>
  <si>
    <t>- Reportar el riesgo materializado de Posibilidad de afectación reputacional por falta de adherencia de las entidades del Distrito para la aplicación de lineamientos de comunicación pública, debido a inadecuado acompañamiento y seguimiento a las campañas y/o acciones de comunicación que ellas desarrollan. en el informe de monitoreo a la Oficina Asesora de Planeación.
- Remitir una comunicación dirigida a la dependencia o entidad solicitando los ajustes necesarios para cumplir con lo indicado en los lineamientos de comunicación pública establecidos.		
- Orientar a las entidades distritales en el ajuste de las observaciones realizadas y en la aplicabilidad de los lineamientos de comunicación publica.								
- Identificar que los ajustes solicitados cumplan con lo establecido en los lineamientos de comunicación pública.
- Actualizar el mapa de riesgos Comunicación Pública</t>
  </si>
  <si>
    <t>- Jefe Oficina Consejería de Comunicaciones
- el (la) Jefe de la Oficina Consejería de Comunicaciones
- el (la) profesional de la Oficina Consejería de Comunicaciones (agencia en casa)
- el (la) Jefe de la Oficina Consejería de Comunicaciones
- Jefe Oficina Consejería de Comunicaciones</t>
  </si>
  <si>
    <t>- Reporte de monitoreo indicando la materialización del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 Oficios, Correos electrónicos con observaciones solicitando los ajustes necesarios para cumplir con lo indicado en los lineamientos establecidos
- Evidencias de reunión, correos electrónicos
- Oficios, Correos electrónicos con aprobaciones o vistos buenos.
- Mapa de riesgo  Comunicación Pública, actualizado.</t>
  </si>
  <si>
    <t>Identificar las necesidades e intereses de los ciudadanos en términos de comunicación publica.
Fase (actividad): Desconocimiento de los intereses comunicacionales del ciudadano que genere barreras de identificación y comprensión de mensajes.</t>
  </si>
  <si>
    <t>Posibilidad de afectación reputacional por resultados de mediciones de percepción ciudadana no satisfactorias, debido a generación y divulgación de estrategias, mensajes y/o acciones de comunicación pública, desconociendo los intereses comunicacionales del ciudadano.</t>
  </si>
  <si>
    <t xml:space="preserve">- Desinterés del manejo de la comunicación a la ciudadanía 
- Falta de compromiso en la exactitud de la información 
- Deficiencias en el análisis de la información y su trascendencia estratégica.
- Desconocimiento de la metodología y lineamientos en materia de comunicaciones.
- La información suministrada no atiende los estándares para la gestión de publicación de información.
</t>
  </si>
  <si>
    <t xml:space="preserve">- Falta de credibilidad de la información 
- Desinterés de la ciudadanía 
</t>
  </si>
  <si>
    <t xml:space="preserve">- Inconformidad de la ciudadanía con la información que se presenta de la gestión del distrito.
- La administración distrital no logra comunicar de manera eficiente y localizada sus acciones de gobierno.
</t>
  </si>
  <si>
    <t>El proceso estima que el riesgo se ubica en una zona moderada, debido a que la frecuencia con la que se realizó la actividad clave asociada al riesgo se presentó 6 veces en el último año, sin embargo, ante su materialización, podrían presentarse efectos significativos, Imagen institucional perjudicada a nivel regional por hechos que afectan a algunos usuarios o ciudadanos y Reproceso de actividades y aumento de carga operativa.</t>
  </si>
  <si>
    <t>El proceso estima que el riesgo se ubica en una zona moderada, debido a que los controles establecidos son los adecuados y la calificación de los criterios de documentación no son satisfactorios, ubicando el riesgo en la escala de probabilidad baja, y ante su materialización, podrían disminuirse los efectos, aplicando las acciones de contingencia.</t>
  </si>
  <si>
    <t xml:space="preserve">- Establecer una actividad de control adicional que permita disminuir la probabilidad de presentarse el riesgo "Posibilidad de afectación reputacional por resultados de mediciones de percepción ciudadana no satisfactorias, debido a generación y divulgación de estrategias, mensajes y/o acciones de comunicación pública, desconociendo los intereses comunicacionales del ciudadano".
_______________
</t>
  </si>
  <si>
    <t xml:space="preserve">- Jefe de la Oficina Consejería de Comunicaciones
_______________
</t>
  </si>
  <si>
    <t xml:space="preserve">- Procedimiento No. 4140000-PR-369 Comunicación hacia la ciudadanía actualizado.
_______________
</t>
  </si>
  <si>
    <t xml:space="preserve">01/03/2022
_______________
</t>
  </si>
  <si>
    <t xml:space="preserve">30/04/2022
_______________
</t>
  </si>
  <si>
    <t>- Reportar el riesgo materializado de Posibilidad de afectación reputacional por resultados de mediciones de percepción ciudadana no satisfactorias, debido a generación y divulgación de estrategias, mensajes y/o acciones de comunicación pública, desconociendo los intereses comunicacionales del ciudadano. en el informe de monitoreo a la Oficina Asesora de Planeación.
- Aplicar estrategias que permitan conocer efectivamente los intereses comunicacionales de los ciudadanos 
- Divulgar a las entidades del distrito los resultados obtenidos de la identificación de los intereses de los ciudadanos y solicitar su aplicación en las estrategias comunicacionales.
- Actualizar el mapa de riesgos Comunicación Pública</t>
  </si>
  <si>
    <t>- Reporte de monitoreo indicando la materialización del riesgo de Posibilidad de afectación reputacional por resultados de mediciones de percepción ciudadana no satisfactorias, debido a generación y divulgación de estrategias, mensajes y/o acciones de comunicación pública, desconociendo los intereses comunicacionales del ciudadano.
- Estrategias que permitan conocer efectivamente los intereses comunicacionales de los ciudadanos 
- Documento que contiene las necesidades comunicacionales de los ciudadanos y solicitud de implementación a todas las entidades del distrito. 
- Mapa de riesgo  Comunicación Pública, actualizado.</t>
  </si>
  <si>
    <t>Coordinar los procesos de contratación de bienes, servicios y obras, para el funcionamiento y el cumplimento de las metas y objetivos de la Secretaría General de la Alcaldía Mayor de Bogotá, mediante una gestión transparente, eficiente y oportuna.</t>
  </si>
  <si>
    <t>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t>
  </si>
  <si>
    <t>Director(a) de Contratación</t>
  </si>
  <si>
    <t>Apoyo operativo</t>
  </si>
  <si>
    <t>Verificar la solicitud de contratación (documentos y estudios previos).
Fase (propósito): Fortalecer la gestión corporativa, jurídica y la estrategia de comunicación conforme con las necesidades de la operación misional de la Entidad.</t>
  </si>
  <si>
    <t>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</si>
  <si>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</si>
  <si>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</si>
  <si>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</si>
  <si>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</si>
  <si>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Alta (4)</t>
  </si>
  <si>
    <t>Se determina la probabilidad (4 Alta ) teniendo en cuenta la frecuencia con que se lleva a cabo la actividad de control. El impacto (5 catastrófico) obedece a que de no verificar adecuadamente el proceso de selección, por parte de la Entidad, se estaría afectando el cumplimiento de las metas establecidas por la misma así como la ejecución presupuestal e imagen institucional. Por lo que se determina que la valoración antes de controles es (Extrema) de acuerdo a las consecuencias directas que habría de no verificar adecuadamente la solicitud de contratación (documentos y estudios previos)</t>
  </si>
  <si>
    <t>Se determina la probabilidad (2 baja) ya que existe una actividad preventiva y correctiva que evita potencialmente que el riesgo se materialice. El impacto pasa a (4 Mayor) ya que los controles son efectivos para prevenir y detectar la materialización del riesgo. Se reduce en tres cuadrantes el impacto inicial después de controles. La valoración queda en moderado.</t>
  </si>
  <si>
    <t xml:space="preserve">- (AP# 113 Aplicativo CHIE) Adelantar una socialización a los  enlaces contractuales de las dependencias sobre la estructuración de estudios y documentos previos para adelantar los procesos contractuales con fundamento en los procedimientos internos.
- (AP# 114 Aplicativo CHIE) Adelantar la actualización de la 4231000-GS-081-Guía para la estructuración de estudios previos
_______________
</t>
  </si>
  <si>
    <t xml:space="preserve">- Director de Contratación 
- Director de Contratación 
_______________
</t>
  </si>
  <si>
    <t xml:space="preserve">- Evidencias de la socialización adelantada
- Guía para la estructuración de estudios previos-4231000-GS-081 actualizada
_______________
</t>
  </si>
  <si>
    <t xml:space="preserve">01/07/2022
01/02/2022
_______________
</t>
  </si>
  <si>
    <t xml:space="preserve">31/12/2022
30/06/2022
_______________
</t>
  </si>
  <si>
    <t>-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mapa de riesgos Contratación</t>
  </si>
  <si>
    <t>- Director(a) de Contratación
- Director(a) de Contratación
- Director(a) de Contratación
- Director(a) de Contratación</t>
  </si>
  <si>
    <t>-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Mapa de riesgo  Contratación, actualizado.</t>
  </si>
  <si>
    <t>Realizar la verificación, análisis y selección de las propuestas.
Fase (propósito): Fortalecer la gestión corporativa, jurídica y la estrategia de comunicación conforme con las necesidades de la operación misional de la Entidad.</t>
  </si>
  <si>
    <t>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</si>
  <si>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 xml:space="preserve">- Alta rotación de personal generando retrasos en la curva de aprendizaje.
- Debilidad de las estrategias de sensibilización y apropiación de las normas, directrices, modelos y sistemas
- Falta de aplicación de guías, manuales y procedimientos por parte de las áreas técnicas enfocados a la estructuración y/o revisión de documentos en la etapa precontractual, contractual y postcontractual
- Vacíos en la estructuración del proceso de selección en lo referente a los criterios técnicos, económicos, financieros y jurídicos.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</si>
  <si>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</si>
  <si>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 xml:space="preserve">- Pérdida de credibilidad en la evaluación en los procesos de selección que adelanta la Secretaría General.
- Incumplimiento de las metas y objetivos institucionales, afectando el cumplimiento en la metas regionales.
- Sanciones por parte de un ente de control u otro ente regulador derivadas de un proceso de selección fallido.
- Detrimento patrimonial por la utilización de recursos financieros que no satisfacen las necesidades iniciales.
- Disposición de recursos financieros adicionales a fin de satisfacer las necesidades insatisfechas por una inadecuada selección de los oferentes.
</t>
  </si>
  <si>
    <t>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(3 Media) ya que es probable que se materialice el riesgo debido al número de veces en que se ejecuta la actividad en un periodo.</t>
  </si>
  <si>
    <t xml:space="preserve">La valoración de impacto después de controles (3 Moderado), establece que de no hacer un análisis adecuado de las propuestas de un procesos de selección, la entidad no podría recibir los bienes, servicios u obras que estipuló en los documentos que hicieron parte del proceso plural. Así mismo, la valoración de probabilidad (2 Baja)  pues los controles son efectivos de acuerdo a su aplicabilidad. </t>
  </si>
  <si>
    <t xml:space="preserve">- (AP# 115 Aplicativo CHIE)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 (AP# 116 Aplicativo CHIE) Realizar una revisión trimestral del 100% de los procesos de selección bajo la modalidad de Licitación Pública, Concurso de Méritos, Selección Abreviada y/o Mínima Cuantía en donde se verifique la debida publicación de los informes de evaluación en el SECOP  
_______________
</t>
  </si>
  <si>
    <t xml:space="preserve">- Base de revisión de la publicación en el SECOP del acto administrativo de conformación del Comité Evaluador
- Base de revisión de la publicación en el SECOP de los informes de evaluación de los procesos de selección 
_______________
</t>
  </si>
  <si>
    <t xml:space="preserve">01/03/2022
01/03/2022
_______________
</t>
  </si>
  <si>
    <t xml:space="preserve">15/12/2022
15/12/2022
_______________
</t>
  </si>
  <si>
    <t>- Reportar el riesgo materializado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mapa de riesgos Contratación</t>
  </si>
  <si>
    <t>- Reporte de monitoreo indicando la materialización del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Mapa de riesgo  Contratación, actualizado.</t>
  </si>
  <si>
    <t>Supervisar la ejecución de los contratos y/o convenios, y la conformidad de los productos, servicios y obras contratados para el proceso</t>
  </si>
  <si>
    <t>Posibilidad de afectación económica (o presupuestal) por fallo en firme de detrimento patrimonial por parte de entes de control, debido a supervisión inadecuada de los contratos y/o convenios.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</si>
  <si>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</si>
  <si>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Detrimento patrimonial por la utilización de recursos financieros para pagar servicios o productos que no cumplen con los requisitos técnicos solicitados en el marco de la ejecución del contrato
</t>
  </si>
  <si>
    <t>La valoración de probabilidad (4 Alta) establece que el riesgo puede presentarse debido al número de veces que se deben aplicar los controles en razón a la demanda de contratos que hay en la entidad. Así mismo, de no llevar a cabo una adecuada supervisión de los contratos bajo las directrices impartidas el impacto es (4 Mayor).  De acuerdo a lo anterior la valoración antes de controles es Alto.</t>
  </si>
  <si>
    <t>Se determina la probabilidad (2 Baja) teniendo en cuenta que son efectivos los controles de la actividad en atención a los lineamientos estipulados en el Manual de Contratación, Supervisión e Interventoría, el procedimiento de Supervisión e Interventoría 2211200-PR-195 y la Guía de buenas prácticas en supervisión e interventoría, con lo cual, los supervisores tienen las herramientas técnicas y jurídicas que les permita llevar a cabo una adecuada supervisión de los contratos y oportunidad en la publicación de la información contractual. El impacto pasa a (3 moderado) ya que los efectos más significativos pueden presentarse.</t>
  </si>
  <si>
    <t xml:space="preserve">- (AP# 118 Aplicativo CHIE) Realizar socializaciones  a los supervisores y apoyos  de los mismos acerca del cumplimiento a lo establecido en el Manual de Supervisión y el manejo de la plataforma SECOP 2 para la publicación de la información de ejecución contractual.
- (AP# 119 Aplicativo CHIE)  Solicitar trimestralmente a los supervisores de los contratos un informe que dé cuenta del cumplimiento de la obligación de publicar en el SECOP II la ejecución de los contratos o convenios a su cargo y generar un reporte que dé cuenta del cumplimiento de revisión de lo publicado en el SECOP 2 por parte del supervisor.
_______________
</t>
  </si>
  <si>
    <t xml:space="preserve">- Evidencias de las socializaciones adelantadas
- Solicitud trimestral a  los supervisores  y reporte de cumplimiento y requerimiento de revisión por parte de los supervisores de lo publicado en SECOP 2 de los contratos a su cargo
_______________
</t>
  </si>
  <si>
    <t xml:space="preserve">01/02/2022
12/02/2022
_______________
</t>
  </si>
  <si>
    <t xml:space="preserve">15/12/2022
31/12/2022
_______________
</t>
  </si>
  <si>
    <t>- Reportar el riesgo materializado de Posibilidad de afectación económica (o presupuestal) por fallo en firme de detrimento patrimonial por parte de entes de control, debido a supervisión inadecuada de los contratos y/o convenios. en el informe de monitoreo a la Oficina Asesora de Planeación.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Contratación</t>
  </si>
  <si>
    <t>- Reporte de monitoreo indicando la materialización del riesgo de Posibilidad de afectación económica (o presupuestal) por fallo en firme de detrimento patrimonial por parte de entes de control, debido a supervisión inadecuada de los contratos y/o convenios.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Contratación, actualizado.</t>
  </si>
  <si>
    <t>Verificar los estudios y documentos previos.
Fase (propósito): Fortalecer la gestión corporativa, jurídica y la estrategia de comunicación conforme con las necesidades de la operación misional de la Entidad.</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</si>
  <si>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</si>
  <si>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</si>
  <si>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</si>
  <si>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</si>
  <si>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</si>
  <si>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Contratación, actualizado.</t>
  </si>
  <si>
    <t>Supervisar la ejecución de los contratos y/o convenios, y la conformidad de los productos, servicios y obras contratados para el proceso.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</si>
  <si>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</si>
  <si>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</si>
  <si>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</si>
  <si>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</si>
  <si>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</si>
  <si>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(AP# 1120 Aplicativo CHIE) Realizar una socialización semestral a los supervisores y apoyos  de los mismos acerca del cumplimiento a lo establecido en el Manual de Supervisión de la entidad así como de los procedimientos internos en caso de generarse posibles incumplimientos.
_______________
</t>
  </si>
  <si>
    <t xml:space="preserve">- Director de Contratación 
_______________
</t>
  </si>
  <si>
    <t xml:space="preserve">- Evidencias de las socializaciones adelantadas
_______________
</t>
  </si>
  <si>
    <t xml:space="preserve">01/02/2022
_______________
</t>
  </si>
  <si>
    <t xml:space="preserve">30/11/2022
_______________
</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</si>
  <si>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</si>
  <si>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Contratación, actualizado.</t>
  </si>
  <si>
    <t>Adelantar el proceso de liquidación de contratos y/o convenios</t>
  </si>
  <si>
    <t>Posibilidad de afectación reputacional por sanción disciplinaria por parte de entes de Control, debido a  la supervisión inadecuada para adelantar el proceso de liquidación de los contratos o convenios que así lo requieran</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</si>
  <si>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aplicación de guías, manuales y procedimientos por parte de las áreas técnicas enfocados a la estructuración y/o revisión de documentos en la etapa precontractual, contractual y postcontractual
- Falta de conocimiento en el manejo de las herramientas contractuales existentes para adelantar los procesos y hacer seguimiento a los contratos que celebre la entidad.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</si>
  <si>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Cambio constante de las plataformas establecidas para llevar a cabo procesos de contratación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</si>
  <si>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t>
  </si>
  <si>
    <t>Se determina la probabilidad (3 media ) debido a la frecuencia con que se aplica el control sobre la actividad. El impacto (4 Mayor) obedece a que de materializarse el riesgo, se estaría incumpliendo con los plazos estipulados por la norma para  adelantar los procesos de liquidación y se afectaría la imagen institucional por el no cumplimiento de la normatividad vigente.</t>
  </si>
  <si>
    <t>La probabilidad es(2 baja) por la frecuencia con que se aplica el control. El impacto es moderado (3)  ya que  los controles preventivos y detectivos existentes son fuertes. Es poco probable que el supervisor del contrato y/o convenio, no adelante la debida gestión frente al proceso de liquidación de los contratos o convenios</t>
  </si>
  <si>
    <t xml:space="preserve">- (AP# 1121 Aplicativo CHIE) Adelantar mesas bimestrales con los enlaces de las áreas ordenadoras del gasto a fin de realizar seguimiento a la liquidación de los contratos en los tiempos establecidos por la norma y resolver dudas respecto a este tema.
_______________
</t>
  </si>
  <si>
    <t xml:space="preserve">- Evidencias de reuniones adelantadas
_______________
</t>
  </si>
  <si>
    <t xml:space="preserve">31/12/2022
_______________
</t>
  </si>
  <si>
    <t>- Reportar el riesgo materializado de Posibilidad de afectación reputacional por sanción disciplinaria por parte de entes de Control, debido a  la supervisión inadecuada para adelantar el proceso de liquidación de los contratos o convenios que así lo requieran en el informe de monitoreo a la Oficina Asesora de Planeación.
- Solicitar al supervisor del contrato un informe que describa las actividades llevadas a cabo en procura de la liquidación del contrato y la explicación detallada del fundamento técnico, jurídico o financiero que lo conllevó a no hacer la liquidación en los plazos establecidos.
- Solicitar las medidas jurídicas y/o administrativas que permitan el restablecimiento de la situación generada por la materialización del riesgo.
- Actualizar el mapa de riesgos Contratación</t>
  </si>
  <si>
    <t>- Reporte de monitoreo indicando la materialización del riesgo de Posibilidad de afectación reputacional por sanción disciplinaria por parte de entes de Control, debido a  la supervisión inadecuada para adelantar el proceso de liquidación de los contratos o convenios que así lo requieran
- Solicitud radicada de informe de actividades de liquidación al supervisor del contrato o convenio
- Comunicación de solicitud de medidas jurídicas y/o administrativas que permitan el restablecimiento de la situación generada por la materialización del riesgo.
- Mapa de riesgo  Contratación, actualizado.</t>
  </si>
  <si>
    <t>Verificar el cumplimiento de los requisitos de perfeccionamiento y ejecución contractual</t>
  </si>
  <si>
    <t>Posibilidad de afectación económica (o presupuestal) por fallos judiciales y/o sanciones de entes de control, debido a incumplimiento legal en la aprobación del perfeccionamiento y ejecución contractual</t>
  </si>
  <si>
    <t xml:space="preserve">- Debilidad de las estrategias de sensibilización y apropiación de las normas, directrices, modelos y sistemas
- Alta rotación de personal generando retrasos en la curva de aprendizaje.
- Falta de conocimiento en el manejo de las herramientas contractuales existentes para adelantar los procesos y hacer seguimiento a los contratos que celebre la entidad.
</t>
  </si>
  <si>
    <t xml:space="preserve">- Cambios constantes en la normativa y falta de claridad en la interpretación de la misma.
</t>
  </si>
  <si>
    <t xml:space="preserve">- Sanción por parte de un ente de control u otro ente regulador.
- Afectación económica por no respaldar los compromisos contractuales que la entidad adquirió
- Incumplimiento de las obligaciones de la entidad para asegurar  la correcta ejecución de las obligaciones contractuales por la falta o deficiente verificación de los requisitos de perfeccionamiento de los contratos o convenios.
</t>
  </si>
  <si>
    <t>Se determina la probabilidad (4 Alta) ya que el riesgo se materializó más de una vez en el presente año. El impacto (Mayor 4) obedece a que de materializarse el riesgo se podría incumplir con lo pactado contractualmente, en el sentido que se debe garantizar la verificación adecuada del cumplimiento de los requisitos para proceder a la ejecución del contrato por parte de la Entidad.</t>
  </si>
  <si>
    <t>La probabilidad es 2 Baja ya que las actividades de control preventivas son suficientes en torno a la materialización del riesgo registrada . El impacto es 3 Moderado   ya que se cuenta con controles defectivos que pueden prevenir  que su impacto sea mayor. Es  probable  que el auxiliar o profesional de la Dirección de Contratación no realice la solicitud de CRP y coteje los valores para su solicitud o verificación de la póliza para posterior aprobación e inicio de ejecución del contrato</t>
  </si>
  <si>
    <t xml:space="preserve">- (AP# 1122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 (AP# 1123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_______________
</t>
  </si>
  <si>
    <t xml:space="preserve">- Director de Contratación
- Director de Contratación
_______________
</t>
  </si>
  <si>
    <t xml:space="preserve">- Base de revisión aleatoria de los memorandos de solicitud de registro presupuestal con observaciones frente a lo evidenciado
- Base de revisión aleatoria de los memorandos de inicio de ejecución de contratos, aceptación de oferta o convenios, así como del diligenciamiento adecuado del formato 4231000-FT-960, con observaciones frente a lo evidenciado
_______________
</t>
  </si>
  <si>
    <t xml:space="preserve">12/02/2022
12/02/2022
_______________
</t>
  </si>
  <si>
    <t xml:space="preserve">31/12/2022
31/12/2022
_______________
</t>
  </si>
  <si>
    <t>- Reportar el riesgo materializado de Posibilidad de afectación económica (o presupuestal) por fallos judiciales y/o sanciones de entes de control, debido a incumplimiento legal en la aprobación del perfeccionamiento y ejecución contractual en el informe de monitoreo a la Oficina Asesora de Planeación.
- Solicitar a los funcionarios encargados de adelantar el procedimiento, la presentación de un informe en donde describan jurídicamente el alcance de la materialización del riesgo en cada caso y propongan la subsanación del mismo.
- Tomar las medidas jurídicas y/o administrativas que permitan el restablecimiento de la situación generada por la materialización del riesgo.
- Actualizar el mapa de riesgos Contratación</t>
  </si>
  <si>
    <t>- Reporte de monitoreo indicando la materialización del riesgo de Posibilidad de afectación económica (o presupuestal) por fallos judiciales y/o sanciones de entes de control, debido a incumplimiento legal en la aprobación del perfeccionamiento y ejecución contractual
- Solicitud radicada bajo memorando que describa jurídicamente el alcance de la materialización del riesgo en cada caso y contenga la propuesta de subsanación del mismo.
- Documento de medida jurídicas y/o administrativas que permitan el restablecimiento de la situación generada por la materialización del riesgo.
- Mapa de riesgo  Contratación, actualizado.</t>
  </si>
  <si>
    <t>Control Disciplinario</t>
  </si>
  <si>
    <t>Lograr  la  notificación  oportuna  y  ajustada  a  la  normatividad  de  las  decisiones  administrativas  y  establecer  los  fallos  absolutorios o condenatorios,  ajustados  a  la  normativa,  los  procedimientos  y  protocolos  dispuestos  por  la  Secretaría  General,  para  estos  efectos.</t>
  </si>
  <si>
    <t>El proceso inicia con la recepción de las quejas y/o los informes relacionados con la incurrencia en presuntas faltas disciplinarias por parte de los servidores públicos y finaliza con las notificaciones correspondientes, una vez se haya surtido el procedimiento señalado en la ley 734 de 2002.</t>
  </si>
  <si>
    <t>Jefe Oficina de Control Interno Disciplinario</t>
  </si>
  <si>
    <t>Control</t>
  </si>
  <si>
    <t>Adelantar los procesos disciplinarios de conformidad con las etapas procesales fijadas por la Ley 734 de 2002</t>
  </si>
  <si>
    <t>Posibilidad de afectación económica (o presupuestal) por fallo judicial en contra de los intereses de la entidad, debido a errores (fallas o deficiencias) en el trámite de los procesos disciplinarios</t>
  </si>
  <si>
    <t xml:space="preserve">- Alta rotación de personal generando retrasos en la curva de aprendizaje y represamiento de trámites.
- Dificultades en la transferencia de conocimiento entre los servidores que se vinculan y retiran de la entidad.
- No se cuenta con   equipos asignados a todos los/as servidores/as. Los equipos (su mayoría) no cuentan con los dispositivos requeridos para operar bajo las nuevas condiciones de trabajo (micrófonos, cámaras, entre otros).
- Falta de personal para priorizar los procesos disciplinarios que llevan largo tiempo en la dependencia y/o asuntos próximos a vencerse.
- Fallas en la interpretación de los términos previstos para la aplicación de los procedimientos ordinario y verbal.
- Dificultad en la implementación de la normatividad disciplinaria por modificación de legislación.
- Errores (fallas o deficiencias) en la conformación del expediente disciplinario.
</t>
  </si>
  <si>
    <t xml:space="preserve">- Cambios en las plataformas tecnológicas que no interactúen con las anteriores, generando posibles perdidas de información.
- Dificultad en la transición para adaptar los procedimientos al nuevo código general disciplinario, el cual exige la utilización de medios tecnológicos para su ejecución.
</t>
  </si>
  <si>
    <t xml:space="preserve">- Sanciones de orden legal y pecuniaria a la entidad por indebida aplicación de la ley 734 de 2002 o ley disciplinaria vigente.
- Insatisfacción frente al desarrollo del proceso disciplinario de conformidad con la ley 734 de 2002 o ley disciplinaria vigente.
- Beneficio al sujeto disciplinable en el trámite del proceso disciplinario.
</t>
  </si>
  <si>
    <t>El proceso estima que el riesgo se ubica en una zona moderado, debido a que la frecuencia con la que se realizó la actividad clave asociada al riesgo se presentó 87 veces en el último año, sin embargo, ante su materialización, podrían presentarse efectos significativos, en el pago de indemnizaciones por acciones legales en los procesos disciplinarios.</t>
  </si>
  <si>
    <t>- Reportar el riesgo materializado de Posibilidad de afectación económica (o presupuestal) por fallo judicial en contra de los intereses de la entidad, debido a errores (fallas o deficiencias) en el trámite de los procesos disciplinarios en el informe de monitoreo a la Oficina Asesora de Planeación.
- Analizar la falla o error presentado (causas y consecuencias).
- Proyectar y suscribir la decisión que subsane la falla o error presentado.
- Comunicar a la Oficina Asesora Jurídica con el fin de analizar si hay lugar a iniciar alguna acción judicial en contra del funcionario que eventualmente haya dado lugar al fallo que condenó a la Entidad.
- Actualizar el mapa de riesgos Control Disciplinario</t>
  </si>
  <si>
    <t>- Jefe Oficina de Control Interno Disciplinario
- Profesional y Jefe de la Oficina de Control Interno Disciplinario
- Profesional y Jefe de la Oficina de Control Interno Disciplinario
- Jefe de la Oficina de Control Interno Disciplinario
- Jefe Oficina de Control Interno Disciplinario</t>
  </si>
  <si>
    <t>- Reporte de monitoreo indicando la materialización del riesgo de Posibilidad de afectación económica (o presupuestal) por fallo judicial en contra de los intereses de la entidad, debido a errores (fallas o deficiencias) en el trámite de los procesos disciplinarios
- Acta de reunión de con el análisis y plan de acción a seguir para subsanar el correspondiente error.
- Auto o decisión subsanando el error y/o falla procedimental.
- Memorando comunicando a la Oficina Asesora Jurídica.
- Mapa de riesgo  Control Disciplinario, actualizado.</t>
  </si>
  <si>
    <t>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t>
  </si>
  <si>
    <t xml:space="preserve">- Alta rotación de personal generando retrasos en la curva de aprendizaje y represamiento de trámites.
- Dificultades en la transferencia de conocimiento entre los servidores que se vinculan y retiran de la entidad.
- Los expedientes no cuentan con la custodia adecuada y/o descuido de los/as servidores/as en el manejo de la información reservada.
</t>
  </si>
  <si>
    <t xml:space="preserve">- Ataques informáticos a la Infraestructura de la entidad. 
- Presiones o motivaciones individuales, sociales o colectivas que inciten a realizar conductas contrarias al deber ser.
- Presión o exigencias por parte de personas interesadas o motivación individual en el resultado del proceso disciplinario.
</t>
  </si>
  <si>
    <t xml:space="preserve">- Daño a la imagen reputacional de la entidad por incumplimiento a los lineamientos fijados por la Constitución Política y el Código Disciplinario Único.
- Investigaciones disciplinarias por violación de la reserva sumarial.
- Posible violación al principio de independencia de la autoridad disciplinaria, por eventual injerencia de terceros.
</t>
  </si>
  <si>
    <t>El proceso estima que el riesgo se ubica en una zona moderado, debido a que la frecuencia con la que se realizó la actividad clave asociada al riesgo se presentó 87 veces al año, sin embargo, ante su materialización, podrían presentarse efectos significativos, en la imagen de la Entidad a nivel local.</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</si>
  <si>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</si>
  <si>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en el informe de monitoreo a la Oficina Asesora de Planeación.
- Adelantar las actuaciones disciplinarias en contra del funcionario que reveló la información reservada
- Reasignar el expediente disciplinario a otro profesional de la Oficina de Control Interno Disciplinario, con el fin de continuar con el proceso.
- Actualizar el mapa de riesgos Control Disciplinario</t>
  </si>
  <si>
    <t>- Jefe Oficina de Control Interno Disciplinario
- Jefe de la Oficina de Control Interno Disciplinario
- Jefe de la Oficina de Control Interno Disciplinario
- Jefe Oficina de Control Interno Disciplinario</t>
  </si>
  <si>
    <t>- Reporte de monitoreo indicando la materialización del riesgo de 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 Auto de indagación preliminar o investigación disciplinaria en contra del funcionario que reveló la información reservada
- Acta de reparto reasignando el expediente disciplinario a otro profesional
- Mapa de riesgo  Control Disciplinario, actualizado.</t>
  </si>
  <si>
    <t>Evaluar las quejas o informes e iniciar proceso ordinario o verbal según proceda</t>
  </si>
  <si>
    <t>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t>
  </si>
  <si>
    <t xml:space="preserve">- Alta rotación de personal generando retrasos en la curva de aprendizaje y represamiento de trámites.
- Dificultades en la transferencia de conocimiento entre los servidores que se vinculan y retiran de la entidad.
- Falta de personal para priorizar los procesos disciplinarios que llevan largo tiempo en la dependencia y/o asuntos próximos a vencerse.
- Presentarse una situación de conflicto de interés y no manifestarlo.
- Dificultad en la implementación de la normatividad disciplinaria por modificación de legislación.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</si>
  <si>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</si>
  <si>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</si>
  <si>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</si>
  <si>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</si>
  <si>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(AP# 1076 Aplicativo CHIE) Actualizar los procedimientos verbal y ordinario conforme a la normatividad del nuevo Código General Disciplinario.
- (AP# 1077 Aplicativo CHIE) Definir e implementar una estrategia de divulgación, en materia preventiva disciplinaria, dirigida a los funcionarios y colaboradores de la Secretaría General.
- (AP#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
_______________
</t>
  </si>
  <si>
    <t xml:space="preserve">- Jefe de la Oficina de Control Interno Disciplinario
- Jefe de la Oficina de Control Interno Disciplinario
- Jefe de la Oficina de Control Interno Disciplinario
_______________
</t>
  </si>
  <si>
    <t xml:space="preserve">- Procedimientos verbal y ordinario actualizados.
- Estrategia de divulgación definida e implementada.
- Informes cuatrimestrales sobre acciones preventivas, materialización de riesgos de corrupción y denuncias de posibles actos de corrupción recibidas en el período.
_______________
</t>
  </si>
  <si>
    <t xml:space="preserve">01/03/2022
14/02/2022
29/04/2022
_______________
</t>
  </si>
  <si>
    <t xml:space="preserve">30/05/2022
30/11/2022
31/12/2022
_______________
</t>
  </si>
  <si>
    <t>- Reportar 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Interno Disciplinario, con el fin de tramitar las actuaciones derivadas de la declaratoria de prescripción y/o caducidad.
- Actualizar el mapa de riesgos Control Disciplinario</t>
  </si>
  <si>
    <t>- Jefe Oficina de Control Interno Disciplinario
- Jefe Oficina de Control Interno Disciplinario.
- Jefe Oficina de Control Interno Disciplinario.
- Jefe Oficina de Control Interno Disciplinario</t>
  </si>
  <si>
    <t>- Notificación realizada del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</si>
  <si>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Direccionamiento Estratégico</t>
  </si>
  <si>
    <t>Orientar  estratégicamente  a  la  Secretaría  General  en  la  planeación,  ejecución,  seguimiento  y  monitoreo  de  planes,  programas, proyectos,  procesos  y  políticas  con  miras  al  cumplimiento  de  la  misión,  visión,  plan  de  desarrollo  distrital  y  objetivos  institucionales.</t>
  </si>
  <si>
    <t>Inicia  con  la  revisión  de  las  directrices  del  nivel  nacional  y  distrital  en  materia  de  planeación,  continúa  con  la  definición  y/o actualización  de  las  directrices  estratégicas  internas  y  continúa  con  el  seguimiento  y  monitoreo  a  la  implementación  de  los  planes, programas, proyectos de inversión, procesos, políticas y el seguimiento a la ejecución presupuestal y finaliza con la implementación de acciones para asegurar el cumplimiento normativo y el tratamiento de los hallazgos, no conformidades y prevención de riesgos.</t>
  </si>
  <si>
    <t>Jefe Oficina Asesora de Planeación</t>
  </si>
  <si>
    <t>Definir lineamientos y directrices para la formulación y seguimiento de la plataforma estratégica, Plan estratégico sectorial, Plan estratégico institucional y Plan de acción institucional.
Fase (componente): Fortalecer la planeación institucional de la Entidad de acuerdo con las necesidades y nuevas realidades, soportada en un esquema de medición, seguimiento y mejora continua.
Fase (actividad): Diseñar e implementar una estrategia para el monitoreo del cumplimiento de las metas del Plan Distrital de Desarrollo y las acciones de políticas públicas distritales a cargo de la Entidad.</t>
  </si>
  <si>
    <t>Posibilidad de afectación económica (o presupuestal) por decisión (sanción) de un organismo de control u otra entidad, debido a incumplimiento parcial de compromisos en la  ejecución de la planeación institucional y la ejecución presupuestal</t>
  </si>
  <si>
    <t xml:space="preserve">- Falta de mayor divulgación en todos los niveles de la Organización, frente al cumplimiento de las metas, programas y proyectos.
- La información de entrada que se requiere para formular o actualizar la planeación institucional no es suficiente, clara, completa o de calidad.
- Alta rotación de personal generando retrasos en la curva de aprendizaje.
</t>
  </si>
  <si>
    <t xml:space="preserve">- La variabilidad en las prioridades de la entidad y de la ciudad que impacta en la planeación institucional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Variaciones, declaración de estados de emergencia nacional, cambios inesperados en el contexto político, normativo y legal, que afecten  la operación de la Entidad y la prestación del servicio.
</t>
  </si>
  <si>
    <t xml:space="preserve">- Afectación financiera que impacte el presupuesto de la entidad
- Aplicación de medidas de control (sanciones)
- Incumplimiento al no alcanzar las metas de Plan Distrital de Desarrollo
</t>
  </si>
  <si>
    <t xml:space="preserve">Se determina la probabilidad baja teniendo en cuenta que se realiza el seguimiento mensualmente a la planeación institucional de la entidad  y no se ha presentado afectaciones económicas por decisiones o sanciones de entes de control  en los últimos  5 años. El impacto mayor obedece a que de materializarse generaría sanciones por parte de un ente  de control u otro ente regulador </t>
  </si>
  <si>
    <t>Se determina la probabilidad de ocurrencia de este riesgo como  "muy baja", teniendo en cuenta que se definieron 7 controles (3 preventivos) (4 detectivos)  y ante su materialización, podrían disminuirse los efectos, aplicando las acciones de contingencia.</t>
  </si>
  <si>
    <t>- Reportar el riesgo materializado de Posibilidad de afectación económica (o presupuestal) por decisión (sanción) de un organismo de control u otra entidad, debido a incumplimiento parcial de compromisos en la  ejecución de la planeación institucional y la ejecución presupuestal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Presentar los  avances en la ejecución de la planeación institucional y presupuestal al Comité Institucional de Gestión y Desempeño
- Actualizar el mapa de riesgos Direccionamiento Estratégico</t>
  </si>
  <si>
    <t>- Jefe Oficina Asesora de Planeación
- Jefe Oficina Asesora de Planeación
- Los profesionales de la  Oficina Asesora de Planeación
- Jefe Oficina Asesora de Planeación
- Jefe Oficina Asesora de Planeación</t>
  </si>
  <si>
    <t>- Reporte de monitoreo indicando la materialización del riesgo de Posibilidad de afectación económica (o presupuestal) por decisión (sanción) de un organismo de control u otra entidad, debido a incumplimiento parcial de compromisos en la  ejecución de la planeación institucional y la ejecución presupuestal
- Memorando de solicitud de ajustes de la planeación institucional
- Evidencia de reunión de revisión o retroalimentación al proceso, proyecto o política 
- Acta de reunión de  comité institucional de Gestión y Desempeño
- Mapa de riesgo  Direccionamiento Estratégico, actualizado.</t>
  </si>
  <si>
    <t>Posibilidad de afectación reputacional por Pérdida de credibilidad de los grupos de valor y partes interesadas, debido a errores fallas o deficiencias  en  la formulación y actualización de la planeación institucional</t>
  </si>
  <si>
    <t>Se determinó la probabilidad muy baja  ya que este riesgo no se ha materializado en los últimos cuatro años. La planeación institucional involucra varios planes operativos como el Plan de Acción Institucional, Plan de Acción Integrado, Plan de Adecuación y Sostenibilidad del MIPG, Plan Anticorrupción y de Atención al Ciudadano, entre otros.  El impacto (4 mayor) obedece a que éste riesgo genera incumplimiento de metas de gobierno y los objetivos  institucionales.</t>
  </si>
  <si>
    <t>Se determina la probabilidad de ocurrencia de este riesgo como  "muy baja", teniendo en cuenta que se definieron 10 controles (4 preventivos) (6 detectivos)  y ante su materialización, podrían disminuirse los efectos, aplicando las acciones de contingencia.</t>
  </si>
  <si>
    <t>- Reportar el riesgo materializado de Posibilidad de afectación reputacional por Pérdida de credibilidad de los grupos de valor y partes interesadas, debido a errores fallas o deficiencias  en  la formulación y actualización de la planeación institucional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Definir  una estrategia de comunicación para informar la situación y las decisiones tomadas o acciones emprendidas para subsanarlas.
- Actualizar el mapa de riesgos Direccionamiento Estratégico</t>
  </si>
  <si>
    <t>- Reporte de monitoreo indicando la materialización del riesgo de Posibilidad de afectación reputacional por Pérdida de credibilidad de los grupos de valor y partes interesadas, debido a errores fallas o deficiencias  en  la formulación y actualización de la planeación institucional
- Memorando de solicitud de ajustes de la planeación institucional
- Evidencia de reunión de revisión o retroalimentación al proceso, proyecto o política 
- Evidencia de la estrategia de comunicación implementada
- Mapa de riesgo  Direccionamiento Estratégico, actualizado.</t>
  </si>
  <si>
    <t>Elaboración de Impresos y Registro Distrital</t>
  </si>
  <si>
    <t>Elaborar  los  impresos  de  los  trabajos  de  artes  gráficas  requeridos  por  las  entidades,  organismos  y  órganos  de  control  del  Distrito Capital  y  garantizar  la  eficacia  y  transparencia  pública  con  la  publicación  de  los  actos  y  documentos  administrativos  en  el  Registro Distrital.</t>
  </si>
  <si>
    <t>Inicia con las solicitudes de las entidades, organismos y órganos de control del Distrito Capital para la impresión de trabajos de artes gráficas  y  para  la  publicación  de  actos  y  documentos  administrativos;  finaliza  con  el  producto  terminado  y  con  la  publicación  en  el sistema  de  información  e  impresión  del  Registro  Distrital.</t>
  </si>
  <si>
    <t>Subdirector(a) de Imprenta Distrital</t>
  </si>
  <si>
    <t>Recibir y custodiar los insumos y materas primas durante el proceso de producción y elaborar los impresos de conformidad con las características técnicas requeridas hasta la entrega del producto terminado al almacén.</t>
  </si>
  <si>
    <t>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t>
  </si>
  <si>
    <t xml:space="preserve">- Posible vulnerabilidad en los controles de utilización de infraestructura y del recurso humano.
- Falta de transparencia en las actuaciones.
</t>
  </si>
  <si>
    <t xml:space="preserve">- Tendencia a la personalización de productos, los cuales no se elaboran en la Subdirección de Imprenta Distrital.
- Intención de soborno de terceros a funcionarios del Subdirección de Imprenta Distrital, para la realización de trabajos de impresión de artes gráficas, ajenos a la administración distrital.
- Presiones o motivaciones individuales, sociales o colectivas, que inciten a la realizar conductas contrarias al deber ser.
</t>
  </si>
  <si>
    <t xml:space="preserve">- Reducción de disponibilidades de recursos técnicos, intelectuales y materiales para el cumplimiento de la demanda oficial de servicios.
- La buena reputación de la Subdirección de Imprenta Distrital y por consiguiente la Secretaría General de la Alcaldía Mayor de Bogotá, D.C., se vería afectada, lo cual generaría desconfianza ante las partes interesadas.
</t>
  </si>
  <si>
    <t xml:space="preserve">El proceso estima que el riesgo se ubica en una zona moderada,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</si>
  <si>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</si>
  <si>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(AP# 1117 Aplicativo CHIE) Realizar análisis de los actuales puntos de control del procedimiento de producción de artes gráficas para entidades distritales y su vulnerabilidad para con posibilidad de materialización del riesgo.
_______________
</t>
  </si>
  <si>
    <t xml:space="preserve">- El (la) Subdirector(a) Técnico(a) de la Imprenta Distrital
_______________
</t>
  </si>
  <si>
    <t xml:space="preserve">- Informe de resultados del análisis.
_______________
</t>
  </si>
  <si>
    <t>- Reportar 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a la Oficina Asesora de Planeación en el informe de monitoreo en caso que tenga fallo.
- Ejecutar las acciones inherentes a la Subdirección de Imprenta Distrital, determinadas en el fallo,
- Actualizar el mapa de riesgos Elaboración de Impresos y Registro Distrital</t>
  </si>
  <si>
    <t>- Subdirector(a) de Imprenta Distrital
- Subdirector(a) de Imprenta Distrital
- Subdirector(a) de Imprenta Distrital</t>
  </si>
  <si>
    <t>- Notificación realizada del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reporte de monitoreo a la Oficina Asesora de Planeación en caso que el riesgo tenga fallo definitivo.
- Plan de acción para el cumplimiento del fallo.
- Mapa de riesgo  Elaboración de Impresos y Registro Distrital, actualizado.</t>
  </si>
  <si>
    <t>Posibilidad de afectación económica (o presupuestal) por realización de compras relacionadas con la reposición de materia primas o insumos, debido a errores (fallas o deficiencias de calidad) en la impresión de artes gráficas para las entidades del Distrito Capital</t>
  </si>
  <si>
    <t xml:space="preserve">- Recursos de infraestructura tecnológica misional dependiente de otras esferas.
- Dificultad en la articulación de actividades comunes a las dependencias.
- Desconocimiento de las demás dependencias, sobre las particularidades de la Subdirección de Imprenta Distrital
</t>
  </si>
  <si>
    <t xml:space="preserve">- Cambios de características técnicas del producto por parte de los usuarios.
- Cambios en el diseño del producto por parte de los usuarios.
</t>
  </si>
  <si>
    <t xml:space="preserve">- Ajustes presupuestales para la asunción de las responsabilidades institucionales.
- Afectación del cumplimiento de plazos de entrega de productos terminados.
</t>
  </si>
  <si>
    <t>El proceso estima que el riesgo se ubica en una zona moderada, debido a que la frecuencia con la que se realizó la actividad clave asociada al riesgo se presentó 400 veces en el último año, sin embargo, ante su materialización, podrían presentarse efectos significativos en la ejecución presupuestal relacionados con la realización de compras para la reposición de materias primas e insumos.</t>
  </si>
  <si>
    <t xml:space="preserve">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t>
  </si>
  <si>
    <t>- Reportar el riesgo materializado de Posibilidad de afectación económica (o presupuestal) por realización de compras relacionadas con la reposición de materia primas o insumos, debido a errores (fallas o deficiencias de calidad) en la impresión de artes gráficas para las entidades del Distrito Capital en el informe de monitoreo a la Oficina Asesora de Planeación.
- Hacer uso del inventario de seguridad de materias primas e insumos, para adicionarlos a la orden de producción en caso de estar aún abierta
- Generar una nueva orden de producción incluyendo el material de reposición.
- Analizar y ajustar, si aplica, el inventario mínimo de materias primas e insumos, necesarios para la producción de artes gráficas.
- Actualizar el mapa de riesgos Elaboración de Impresos y Registro Distrital</t>
  </si>
  <si>
    <t>- Subdirector(a) de Imprenta Distrital
- Profesional Universitario (Producción)
- Profesional Universitario (Producción)
- Profesional Universitario (Inventarios)
- Subdirector(a) de Imprenta Distrital</t>
  </si>
  <si>
    <t>- Reporte de monitoreo indicando la materialización del riesgo de Posibilidad de afectación económica (o presupuestal) por realización de compras relacionadas con la reposición de materia primas o insumos, debido a errores (fallas o deficiencias de calidad) en la impresión de artes gráficas para las entidades del Distrito Capital
- Orden de Producción
- Orden de Producción
- Acta y actualización de EMLAZE
- Mapa de riesgo  Elaboración de Impresos y Registro Distrital, actualizado.</t>
  </si>
  <si>
    <t>Recibir y custodiar los insumos y materas primas durante el proceso de producción y elaborar los impresos de conformidad con las características técnicas requeridas hasta la entrega del producto terminado al almacén</t>
  </si>
  <si>
    <t>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t>
  </si>
  <si>
    <t xml:space="preserve">- Dificultad en la articulación de actividades comunes a las dependencias.
- La imagen institucional se ve afectada ante los usuarios que utilizan el servicio, si este no se presta adecuadamente. (pendiente a hoy)
</t>
  </si>
  <si>
    <t xml:space="preserve">- Fallas en las comunicaciones. 
- Cambios de características técnicas del producto por parte de los usuarios.
- Cambios en el diseño del producto por parte de los usuarios.
</t>
  </si>
  <si>
    <t xml:space="preserve">- Pérdida de credibilidad institucional
- Desbalance de línea en planta de producción
</t>
  </si>
  <si>
    <t>El proceso estima que el riesgo se ubica en una zona moderada, debido a que la frecuencia con la que se realizó la actividad clave asociada al riesgo se presentó 499 veces al año, sin embargo, ante su materialización, podrían presentarse efectos significativos, en la imagen de la entidad a nivel local.</t>
  </si>
  <si>
    <t>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t>
  </si>
  <si>
    <t>- Reportar el riesgo materializado de 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en el informe de monitoreo a la Oficina Asesora de Planeación.
- Gestionar la asignación de horas extras para los funcionarios de la Subdirección de Imprenta Distrital que intervienen en el proceso productivo.
- Aprobación de turnos para los funcionarios y servidores de la Subdirección de Imprenta Distrital que intervienen en el proceso productivo.
- Informar al usuario solicitante la reprogramación de entrega realizada al trabajo acordado
- Gestionar la ejecución de mantenimientos correctivos de la maquinaria
- Realizar la gestión pertinente para garantizar la entrega oportuna del producto terminado dentro de los tiempos reprogramados
- Actualizar el mapa de riesgos Elaboración de Impresos y Registro Distrital</t>
  </si>
  <si>
    <t>- Subdirector(a) de Imprenta Distrital
- Subdirector(a) de Imprenta Distrital
- Subdirector(a) de Imprenta Distrital
- Profesional Universitario (Producción)
- Profesional Universitario (Producción)
- Profesional Universitario (Producción)
- Subdirector(a) de Imprenta Distrital</t>
  </si>
  <si>
    <t>- Reporte de monitoreo indicando la materialización del riesgo de 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 Reporte novedades nómina para los funcionarios de la Subdirección de Imprenta Distrital a la Dirección de Talento Humano.
- Programación de los turnos para los funcionarios y servidores de la Subdirección de Imprenta Distrital.
- Radicado SIGA de comunicación
- Ordenes de Servicio de mantenimiento correctivo
- Orden de Producción
- Mapa de riesgo  Elaboración de Impresos y Registro Distrital, actualizado.</t>
  </si>
  <si>
    <t xml:space="preserve">
Publicar los actos y documentos administrativos en el Registro Distrital.
</t>
  </si>
  <si>
    <t>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t>
  </si>
  <si>
    <t xml:space="preserve">- Recursos de infraestructura tecnológica misional dependiente de otras esferas.
- Desconocimiento de las demás dependencias, sobre las particularidades de la Subdirección de Imprenta Distrital.
</t>
  </si>
  <si>
    <t xml:space="preserve">- Ataques informáticos a la Infraestructura de la entidad.
- Fallas en las comunicaciones. 
</t>
  </si>
  <si>
    <t xml:space="preserve">- Posibles sanciones legales para la Secretaría General de la Alcaldía Mayor de Bogotá D.C.
- Afectar a la entidad emisora del acto o documento administrativo o la ciudadanía, al divulgar información errónea sobre decisiones de la Administración Distrital.
- La buena reputación de la Subdirección de Imprenta Distrital y por consiguiente la Secretaría General de la Alcaldía Mayor de Bogotá, D.C., se vería afectada, lo cual generaría desconfianza ante las partes interesadas.
- Sanciones para los funcionarios o servidores que intervienen en el proceso.
</t>
  </si>
  <si>
    <t xml:space="preserve">- Publicación de actos o documentos administrativos en el Registro Distrital (Trámite)
- Consulta del Registro Distrital (Consulta)
</t>
  </si>
  <si>
    <t>El proceso estima que el riesgo se ubica en una zona moderada, debido a que la frecuencia con la que se realizó la actividad clave asociada al riesgo se presentó 250 veces al año, sin embargo, ante su materialización, podrían presentarse efectos significativos, en la imagen de la entidad a nivel local.</t>
  </si>
  <si>
    <t>- Reportar el riesgo materializado de 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en el informe de monitoreo a la Oficina Asesora de Planeación.
- Realizar la gestión pertinente para publicar el Registro Distrital en el sistema de información del Registro Distrital - SIRD, solicitando a la Oficina de las Tecnologías de la Información y las Comunicaciones el cargue del archivo PDF del acto o documento, así como del ejemplar corregido. 
- Realizar la gestión pertinente para publicar Fe de Errata (si aplica) en el siguiente ejemplar del Registro Distrital, informando a la entidad, organismo u órgano de control emisor la corrección del error presentado.
- Realizar la gestión pertinente para que se haga la corrección del acto o documento administrativo y el ejemplar del Registro Distrital emitido
- Publicar el acto o documento administrativo y el ejemplar del Registro Distrital corregidos en el sistema de información del Registro Distrital - SIRD o en el medio establecido para tal fin
- Informar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 Actualizar el mapa de riesgos Elaboración de Impresos y Registro Distrital</t>
  </si>
  <si>
    <t>- Subdirector(a) de Imprenta Distrital
- Subdirector(a) de Imprenta Distrital
- Subdirector(a) de Imprenta Distrital
- Subdirector(a) de Imprenta Distrital
- Técnico Operativo
- Subdirector(a) de Imprenta Distrital
- Subdirector(a) de Imprenta Distrital</t>
  </si>
  <si>
    <t>- Reporte de monitoreo indicando la materialización del riesgo de 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 Archivo PDF del ejemplar del Registro Distrital corregido en el sistema de información del Registro Distrital - SIRD o en el medio dispuesto para tal fin.
- Notificación de publicación del Registro Distrital donde fue incluida la Fe de Errata.
- Archivo PDF del ejemplar del Registro Distrital corregido en el sistema de información del Registro Distrital - SIRD o en el medio dispuesto para tal fin.
- Registro Distrital publicado
- Correo electrónico de notificación.
- Mapa de riesgo  Elaboración de Impresos y Registro Distrital, actualizado.</t>
  </si>
  <si>
    <t>Estrategia de Tecnologías de la Información y las Comunicaciones</t>
  </si>
  <si>
    <t>Solucionar las necesidades y/o requerimientos tecnológicos con el fin de apoyar los procesos de la Secretaría General, que promueva y facilite el desarrollo de la estrategia de uso y apropiación de TI. Así como también permitir el acceso a la información autorizada por la  entidad  y  los  grupos  de  interés  considerando  criterios  de fiabilidad,  disponibilidad,  usabilidad,  eficiencia  y  seguridad de la información que deben ser utilizados por los responsables de los procesos. Elaborar y realizar el seguimiento del Plan Estratégico de Tecnologías de la Información y las Comunicaciones (PETI), basado en la arquitectura empresarial de TI con los proyectos de TI.</t>
  </si>
  <si>
    <t>Inicia  con  la  identificación  y  consolidación  de  las  necesidades  de  tecnológicas,  la  formulación  del  plan  estratégico  de  TIC,  la actualización  y  definición  de  lineamientos  en  materia  de  TIC  y  seguridad  de  la  información,  continúa  con  la  implementación  y monitoreo  de  los  planes  y  proyectos  de  tecnología  considerando  criterios  de  confiabilidad,  eficiencia  y  oportunidad,  seguridad  de  la información y finaliza con la verificación de cumplimiento del proceso y la implementación de acciones para asegurar el cumplimiento normativo, el tratamiento de los hallazgos y prevención de riesgos como seguimiento y mejora continua del proceso.</t>
  </si>
  <si>
    <t>Jefe Oficina de Tecnologías de la Información y las Comunicaciones</t>
  </si>
  <si>
    <t>Formular el Plan Estratégico de Tecnologías de la Información y las Comunicaciones</t>
  </si>
  <si>
    <t>Posibilidad de afectación reputacional por hallazgos de auditoria Interna o externa, debido a decisiones erróneas o no acertadas en la formulación del Plan Estratégico de Tecnologías de la Información y las Comunicaciones</t>
  </si>
  <si>
    <t xml:space="preserve">- No se cuenta con la información clara, completa y de calidad oportuna para la formulación del PETI.
- Metodología para la formulación del PETI para la entidad no se encuentra alineada con la ultima versión del MINTIC
- Falta de Coherencia entre lo documentado en los procesos y la ejecución.																																												
</t>
  </si>
  <si>
    <t xml:space="preserve">- Bajo interés por las políticas de TI, seguridad, uso y apropiación de la Tecnología.
- Bajo compromiso e interés de algunas dependencias en la aplicación de los procesos, productos y servicios que ofrece la Oficina TIC.
</t>
  </si>
  <si>
    <t xml:space="preserve">- Utilización inadecuada de recursos.
- Incumplimiento de metas de los proyectos de inversión  con componente TIC.
- Reclamaciones o quejas de los usuarios ante la entidad, que implican investigaciones internas disciplinarias.
- Hallazgos de auditoria Interna o externa
- Imagen institucional afectada localmente por hechos que afectan a pocos usuarios o ciudadanos.
</t>
  </si>
  <si>
    <t xml:space="preserve">- Procesos misionales en el Sistema de Gestión de Calidad
- Procesos de apoyo operativo en el Sistema de Gestión de Calidad
</t>
  </si>
  <si>
    <t>La valoración del riesgo antes de control quedó en escala de probabilidad "MUY BAJA" y continúa de impacto MENOR, toda vez que afecta los aspectos: financiero bajo, indisponibilidad de la información lo que lo continúa ubicando al riesgo en zona resultante  BAJO.</t>
  </si>
  <si>
    <t>La valoración del riesgo después de controles quedó en MUY BAJA y de  impacto continua en MENOR, debido a que los controles establecidos son los adecuados y la calificación de los criterios es satisfactoria y ante su materialización, podrían disminuirse los efectos, aplicando las acciones de contingencia y lo ubica en  zona resultante BAJA. del cuadrante (1,2)</t>
  </si>
  <si>
    <t>- Reportar el riesgo materializado de Posibilidad de afectación reputacional por hallazgos de auditoria Interna o externa, debido a decisiones erróneas o no acertadas en la formulación del Plan Estratégico de Tecnologías de la Información y las Comunicaciones en el informe de monitoreo a la Oficina Asesora de Planeación.
- 
Análisis de las imprecisiones tomadas en la formulación   y definir los ajustes del PETI 
- Realizar la propuesta de ajustes al PETI 
- Presentación de los cambios efectuados al PETI para su revisión y aprobación 
- Publicación y socialización del PETI
- Actualizar el mapa de riesgos Estrategia de Tecnologías de la Información y las Comunicaciones</t>
  </si>
  <si>
    <t>- Jefe Oficina de Tecnologías de la Información y las Comunicaciones
- Jefe Oficina de Tecnologías de la Información y las Comunicaciones
- Jefe Oficina de Tecnologías de la Información y las Comunicaciones
- Jefe Oficina de Tecnologías de la Información y las Comunicaciones
- Jefe Oficina de Tecnologías de la Información y las Comunicaciones
- Jefe Oficina de Tecnologías de la Información y las Comunicaciones</t>
  </si>
  <si>
    <t>- Reporte de monitoreo indicando la materialización del riesgo de Posibilidad de afectación reputacional por hallazgos de auditoria Interna o externa, debido a decisiones erróneas o no acertadas en la formulación del Plan Estratégico de Tecnologías de la Información y las Comunicaciones
- Correo con observaciones
- Propuesta PETI
- PETI Actualizado
- Registros de socialización de socialización y publicación del PETI
- Mapa de riesgo  Estrategia de Tecnologías de la Información y las Comunicaciones, actualizado.</t>
  </si>
  <si>
    <t>Realizar seguimiento al PETI y a la ejecución del Plan del subsistema de gestión de seguridad de la información</t>
  </si>
  <si>
    <t xml:space="preserve">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t>
  </si>
  <si>
    <t>Fallas tecnológicas</t>
  </si>
  <si>
    <t xml:space="preserve">- Falta de rigurosidad en la aplicación de los lineamientos para el levantamiento de activos de información. 
- Inadecuada aplicación de los principios de seguridad de la información en los activos de información definidos al proceso.
- Falla en los equipos que soportan Infraestructura tecnológica.
- Ataques cibernéticos.
</t>
  </si>
  <si>
    <t xml:space="preserve">- Falta de continuidad del personal por cambios de gobierno.
</t>
  </si>
  <si>
    <t xml:space="preserve">- Falla daño en los equipos de computo que soportan la información de misión critica de la entidad, que podría causar pérdida de información.
- Interrupción en la prestación de servicios tecnológicos y de atención a la ciudadanía. 
- Pérdida y uso inadecuado de información y datos sensibles de la Secretaría General.
- Daños o destrucción de activos que afectan el patrimonio de la Entidad.
- Quejas o reclamaciones por la mala definición en el  sistema de seguridad de la información en la protección de datos.
- Pérdida y uso inadecuado de información y datos sensibles de la Secretaría General.
- Vulneración de los controles de seguridad de la información.
</t>
  </si>
  <si>
    <t>La valoración del riesgo antes de control quedó en escala de probabilidad por frecuencia "MUY BAJA" y continúa de impacto MODERADO, toda vez que afecta los aspectos: financiero bajo, indisponibilidad de la información lo que lo continúa ubicando al riesgo en zona resultante  MODERADO.</t>
  </si>
  <si>
    <t xml:space="preserve">La valoración del riesgo después de controles quedó en MUY BAJA  y de  impacto continua en MODERADO, toda vez que se incluyeron actividades de control con solidez fuerte lo que minimiza la materialización del riesgo, y lo ubica en  zona resultante MODERADO																				
																															</t>
  </si>
  <si>
    <t xml:space="preserve">- (AP# 1086 Aplicativo CHIE) Sensibilizar a integrantes del proceso con el fin de fortalecer la aplicación de controles.
_______________
- (AP# 1086 Aplicativo CHIE) Sensibilizar a integrantes del proceso con el fin de fortalecer la aplicación de controles.
</t>
  </si>
  <si>
    <t xml:space="preserve">- Jefe de la OTIC
_______________
- Jefe de la OTIC
</t>
  </si>
  <si>
    <t xml:space="preserve">- Registros de Sensibilización a los integrantes del proceso
_______________
- Registros de Sensibilización a los integrantes del proceso
</t>
  </si>
  <si>
    <t xml:space="preserve">28/02/2022
_______________
28/02/2022
</t>
  </si>
  <si>
    <t xml:space="preserve">30/05/2022
_______________
30/05/2022
</t>
  </si>
  <si>
    <t>- Reportar el riesgo materializado de 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en el informe de monitoreo a la Oficina Asesora de Planeación.
- Definir un cronograma extra que permita la verificación del registro de  los activos de información.
- Presentar cronograma para aprobación
- Ejecutar y hacer seguimiento al cumplimiento del cronograma
- Actualizar el mapa de riesgos Estrategia de Tecnologías de la Información y las Comunicaciones</t>
  </si>
  <si>
    <t>- Jefe Oficina de Tecnologías de la Información y las Comunicaciones
- Jefe Oficina de Tecnologías de la Información y las Comunicaciones
- Jefe Oficina de Tecnologías de la Información y las Comunicaciones
- Jefe Oficina de Tecnologías de la Información y las Comunicaciones
- Jefe Oficina de Tecnologías de la Información y las Comunicaciones</t>
  </si>
  <si>
    <t>- Reporte de monitoreo indicando la materialización del riesgo de 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 Cronograma Extra  de verificación del registro de activos de información
- Correo electrónico y/o evidencia de reunión
- Correo electrónico o evidencia de reunión o registros de asistencia con los Registros de activos de información.
- Mapa de riesgo  Estrategia de Tecnologías de la Información y las Comunicaciones, actualizado.</t>
  </si>
  <si>
    <t>Posibilidad de afectación reputacional por inadecuado seguimiento a las actividades, debido a errores (fallas o deficiencias) en el seguimiento y retroalimentación a los avances de proyectos de alto componente TIC definidos en el PETI</t>
  </si>
  <si>
    <t xml:space="preserve">- La información para realizar el seguimiento al PETI es insuficiente y/o inoportuna
- La retroalimentación no es clara, precisa y detallada frente al seguimiento
</t>
  </si>
  <si>
    <t xml:space="preserve">- Constante cambio en la normatividad y exceso de la misma.
</t>
  </si>
  <si>
    <t xml:space="preserve">- Incumplimiento de metas de los proyectos de inversión  con componente TIC.
- Afectación de la imagen de las dependencias que involucran componentes TIC´s ante  la  Secretaría General.
- Posibles Hallazgos de auditorias
</t>
  </si>
  <si>
    <t>La valoración antes de controles calificó en MUY BAJA  toda vez que existe una probabilidad MENOR  que suceda. 
El impacto arrojó MENOR  toda vez que impacta  la imagen y metas de la oficina sumado a que es de corrupción. Lo anterior dejó el riesgo en zona resultante como BAJO.</t>
  </si>
  <si>
    <t>La evaluación después de controles continúa en "MUY BAJA dentro de la escala de probabilidad dada la solidez de los controles. No obstante el impacto continúa MENOR  dado  la solidez de los controles es fuerte, lo que deja en zona resultante BAJO.</t>
  </si>
  <si>
    <t>- Reportar el riesgo materializado de Posibilidad de afectación reputacional por inadecuado seguimiento a las actividades, debido a errores (fallas o deficiencias) en el seguimiento y retroalimentación a los avances de proyectos de alto componente TIC definidos en el PETI en el informe de monitoreo a la Oficina Asesora de Planeación.
- Revisar las inconsistencias identificadas en el seguimiento o retroalimentación al PETI.
- Solicitar mediante memorando a las dependencias los ajustes al seguimiento del plan de acción del PETI
- Realizar los ajustes al  Seguimiento y retroalimentación trimestral de PETI
- Actualizar el mapa de riesgos Estrategia de Tecnologías de la Información y las Comunicaciones</t>
  </si>
  <si>
    <t>- Reporte de monitoreo indicando la materialización del riesgo de Posibilidad de afectación reputacional por inadecuado seguimiento a las actividades, debido a errores (fallas o deficiencias) en el seguimiento y retroalimentación a los avances de proyectos de alto componente TIC definidos en el PETI
- Documento de Seguimiento al PETI
- Memorando de Solicitud de ajustes al PETI
- Seguimiento del PETI ajustado
- Mapa de riesgo  Estrategia de Tecnologías de la Información y las Comunicaciones, actualizado.</t>
  </si>
  <si>
    <t>Desarrollar la gestión de soluciones tecnológicas</t>
  </si>
  <si>
    <t>Posibilidad de afectación reputacional por hallazgos de auditoría interna o externa, debido a supervisión inadecuada en el desarrollo de soluciones tecnológicas</t>
  </si>
  <si>
    <t xml:space="preserve">- Inadecuada identificación de necesidades para el desarrollo de soluciones tecnológicas.
- Inadecuada planeación para  el desarrollo de soluciones tecnológicas.
- La información necesaria  para el desarrollo de soluciones tecnológicas no es clara, completa y de calidad.
- Falta de conocimiento técnico, funcional y presupuestal para el desarrollo de soluciones tecnológicas
</t>
  </si>
  <si>
    <t xml:space="preserve">- Ineficiente ejecución presupuestal.
- Incumplimiento de metas de los proyectos de inversión  con componente TIC.
- Insatisfacción por parte de los usuarios internos y externos.
- Afectación de la imagen de las dependencias que involucran componentes TIC´s ante  la  Secretaría General.
- Posibles Hallazgos de auditorias
</t>
  </si>
  <si>
    <t>La valoración del riesgo antes de control quedó en escala de probabilidad por exposición BAJA, y continúa el impacto MENOR toda vez que afecta los aspectos operativos, el cumplimiento de metas ,objetivos institucionales, pérdida de información critica. Como consecuencia deja al riesgo ubicado en zona resultante de extrema a MODERADO</t>
  </si>
  <si>
    <t xml:space="preserve">La valoración del riesgo después de controles quedó en escala de probabilidad MUY BAJA y en impacto MENOR, toda vez que se incluyeron actividades de control con solidez fuerte, lo que minimiza la materialización del riesgo. Continúa ubicado en zona resultante BAJO												</t>
  </si>
  <si>
    <t>- Reportar el riesgo materializado de Posibilidad de afectación reputacional por hallazgos de auditoría interna o externa, debido a supervisión inadecuada en el desarrollo de soluciones tecnológicas en el informe de monitoreo a la Oficina Asesora de Planeación.
- Realizar la revisión de las inconsistencias identificadas en la supervisión de la solución tecnológica.
- Reportar las inconsistencias a la Oficina de Contratos para efectuar los ajustes pertinentes
- Realizar las gestiones necesarias para el cambio de delegado de la supervisión o suspender, reiniciar o terminar el contrato
- Actualizar el mapa de riesgos Estrategia de Tecnologías de la Información y las Comunicaciones</t>
  </si>
  <si>
    <t>- Reporte de monitoreo indicando la materialización del riesgo de Posibilidad de afectación reputacional por hallazgos de auditoría interna o externa, debido a supervisión inadecuada en el desarrollo de soluciones tecnológicas
- Acta de reunión o evidencia de reunión con las inconsistencias identificadas
- Memorando con reporte de inconsistencias
- Memorando con reasignación de delegado o acta de reinicio del contrato o acta de suspensión del contrato o convenio. 
- Mapa de riesgo  Estrategia de Tecnologías de la Información y las Comunicaciones, actualizado.</t>
  </si>
  <si>
    <t xml:space="preserve">Formular el Plan Estratégico  de Tecnologías de la Información y las Comunicaciones </t>
  </si>
  <si>
    <t>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t>
  </si>
  <si>
    <t xml:space="preserve">- Conflicto de intereses.
- Desatención a las observaciones encontradas, requisitos legales y técnicos establecidos en la formulación en los proyectos establecidos para la definición del PETI
- Falta de Transparencia en las actuaciones
</t>
  </si>
  <si>
    <t xml:space="preserve">- Falta de continuidad en los planes de gobierno.
- Constante cambio en la normatividad y exceso de la misma.
- Presiones o motivaciones sociales o colectivas, que inciten a realizar conductas contrarias al deber ser.
</t>
  </si>
  <si>
    <t xml:space="preserve">- Detrimento patrimonial.
- Investigaciones administrativas disciplinarias y fiscales.
- Afectación de la imagen institucional.
- Incumplimientos de las metas de la entidad.
</t>
  </si>
  <si>
    <t xml:space="preserve">La valoración del riesgo antes de control quedó en escala de probabilidad de frecuencia de posible a MUY BAJA. Se recalifica el impacto del riesgo dando como resultado: disminución en el impacto de catastrófico a MAYOR. En consecuencia bajó de zona resultante Extrema a zona ALTA.		</t>
  </si>
  <si>
    <t>La valoración del riesgo después de controles quedó en escala de probabilidad MUY BAJA y el impacto bajo de catastrófico a MAYOR. En consecuencia deja el riesgo en zona resultante ALTA.</t>
  </si>
  <si>
    <t xml:space="preserve">- (AP# 1086 Aplicativo CHIE) Sensibilizar a integrantes de los procesos con el fin de fortalecer la aplicación de controles en los proceso
_______________
- (AP# 1086 Aplicativo CHIE) Sensibilizar a integrantes de los procesos con el fin de fortalecer la aplicación de controles en los proceso
</t>
  </si>
  <si>
    <t xml:space="preserve">- Sensibilización a los integrantes del proceso
_______________
- Sensibilización a los integrantes del proceso
</t>
  </si>
  <si>
    <t>- Reportar 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a la Oficina Asesora de Planeación en el informe de monitoreo en caso que tenga fallo.
- Verificar el alcance del presunto hecho del área solicitante 
- Notificar el rechazo de la solicitud 
- Redefinir el proyecto en caso de que considere de carácter estratégico
- Ajustar el PETI
- Actualizar el mapa de riesgos Estrategia de Tecnologías de la Información y las Comunicaciones</t>
  </si>
  <si>
    <t>- Jefe Oficina de Tecnologías de la Información y las Comunicaciones
- Profesional asignado al proceso, Jefe Oficina de Tecnologías de la Información y las Comunicaciones, Aprobadores, Comité Directivo
- Jefe Oficina de Tecnologías de la Información y las Comunicaciones
- Jefe de la dependencia encargada
- Profesional asignado al proceso, Jefe Oficina de Tecnologías de la Información
- Jefe Oficina de Tecnologías de la Información y las Comunicaciones</t>
  </si>
  <si>
    <t>- Notificación realizada del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en caso que el riesgo tenga fallo definitivo.
- Acta o evidencia de reunión con los actores que identificaron el hecho.
- memorando electrónico negando la solicitud y explicando las razones técnicas del rechazo
- Documentación contractual Informes de supervisión
- PETI ajustado
- Mapa de riesgo  Estrategia de Tecnologías de la Información y las Comunicaciones, actualizado.</t>
  </si>
  <si>
    <t>Evaluación del Sistema de Control Interno</t>
  </si>
  <si>
    <t>Evaluar la efectividad del Sistema de Control Interno de manera independiente, objetiva y oportuna a través de las auditorías internas (de gestión o de la calidad), evaluaciones, reportes o informes de ley o seguimientos, que permitan generar valor, contribuyendo con el  mejoramiento  continuo  en  la  gestión  institucional  de  la  Secretaría  General,  bajo  el  enfoque  de  auditorías  basadas  en  riesgos,  de acuerdo  con  el  Plan  Anual  de  Auditorias  de  cada  vigencia.</t>
  </si>
  <si>
    <t>El proceso inicia con la planificación de la evaluación al Sistema de Control Interno y termina con el seguimiento a la implementación de las acciones de mejora y la generación de alertas tempranas para prevenir el incumplimiento de las acciones, de conformidad con el Plan Anual de Auditorias de cada vigencia.</t>
  </si>
  <si>
    <t>Desarrollar la fase de planeación y preparación de la auditoria interna (de gestión o de la calidad), evaluación, reportes o informes de ley o seguimiento.</t>
  </si>
  <si>
    <t>Posibilidad de afectación reputacional por la no detección de desviaciones críticas en la muestra establecida para las unidades auditables, debido a errores en la aplicación de los controles claves del proceso auditor</t>
  </si>
  <si>
    <t xml:space="preserve">- Errores en la aplicación de controles claves del procedimiento de auditoria
- Debilidad de las estrategias de sensibilización y apropiación de las normas, directrices, modelos y sistemas
</t>
  </si>
  <si>
    <t xml:space="preserve">- Constante actualización de directrices Nacionales y Distritales, que puedan afectar o limitar el proceso auditor
</t>
  </si>
  <si>
    <t xml:space="preserve">- Pérdida de confianza en la función de auditoria interna de gestión
</t>
  </si>
  <si>
    <t>El proceso estima que el riesgo se ubica en una zona moderado, debido a que la frecuencia con la que se realiza la actividad clave asociada al riesgo se presenta aproximadamente 300 veces al año, sin embargo, ante su materialización, podrían presentarse efectos significativos en la idoneidad del equipo auditor</t>
  </si>
  <si>
    <t>- Reportar el riesgo materializado de Posibilidad de afectación reputacional por la no detección de desviaciones críticas en la muestra establecida para las unidades auditables, debido a errores en la aplicación de los controles claves del proceso auditor en el informe de monitoreo a la Oficina Asesora de Planeación.
- Generar Plan de mejoramiento para la OCI
- Ajustar el informe de auditoria, según las objeciones válidas del líder del proceso auditado
- Actualizar el mapa de riesgos Evaluación del Sistema de Control Interno</t>
  </si>
  <si>
    <t>- Jefe Oficina de Control Interno
- Jefe de la Oficina de Control Interno
- Jefe de la Oficina de Control Interno
- Jefe Oficina de Control Interno</t>
  </si>
  <si>
    <t>- Reporte de monitoreo indicando la materialización del riesgo de Posibilidad de afectación reputacional por la no detección de desviaciones críticas en la muestra establecida para las unidades auditables, debido a errores en la aplicación de los controles claves del proceso auditor
- Plan de mejoramiento
- Informe ajustado
- Mapa de riesgo  Evaluación del Sistema de Control Interno, actualizado.</t>
  </si>
  <si>
    <t>Desarrollar la fase de ejecución de la auditoria interna (de gestión o de la calidad), evaluación, reportes o informes de ley o seguimiento.</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</si>
  <si>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</si>
  <si>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</si>
  <si>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</si>
  <si>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(AP# 1079 Aplicativo CHIE) Realizar dos talleres internos de fortalecimiento de la ética del auditor.
_______________
</t>
  </si>
  <si>
    <t xml:space="preserve">- Jefe de la Oficina de Control Interno
_______________
</t>
  </si>
  <si>
    <t xml:space="preserve">- 2 talleres internos realizados.
_______________
</t>
  </si>
  <si>
    <t xml:space="preserve">01/04/2022
_______________
</t>
  </si>
  <si>
    <t xml:space="preserve">30/09/2022
_______________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</si>
  <si>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</si>
  <si>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</si>
  <si>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</si>
  <si>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Fortalecimiento de la Administración y la Gestión Pública Distrital</t>
  </si>
  <si>
    <t>Fortalecer  la  administración  y  la  gestión  pública  distrital  a  través  de  políticas,  lineamientos,  estrategias,  cursos  o  diplomados  de formación,  estudios  e  investigaciones  orientadas  a  la  modernización  y  mejora  institucional.</t>
  </si>
  <si>
    <t>El proceso inicia con la formulación del plan de acción de la Dependencia, continúa con la definición y desarrollo de las estrategias y programas de formación para el fortalecimiento de la gestión pública distrital, se efectúa el seguimiento, evaluación y finaliza con el mejoramiento del proceso, si hay lugar a ello.</t>
  </si>
  <si>
    <t>Director Distrital de Desarrollo Institucional</t>
  </si>
  <si>
    <t>Diseñar y ejecutar los cursos y/o diplomados de formación para las servidoras y servidores públicos
Fase (componente) Fortalecer la gestión y desempeño para generar valor púbico en nuestros grupos de interés. Fase (actividad): .Desarrollar acciones para la sostenibilidad y mejoramiento del desempeño y la gestión pública
distrital.</t>
  </si>
  <si>
    <t>Posibilidad de afectación reputacional por no lograr fortalecer la administración y la gestión pública distrital, debido a deficiencias al planificar, diseñar y/o ejecutar los cursos y/o diplomados de formación</t>
  </si>
  <si>
    <t xml:space="preserve">- Inadecuada planeación de la estrategia, que conlleva a cambios de último momento o incumplimientos en el plan de trabajo o cronograma.
- No se revisan adecuadamente o no se tienen en cuenta los insumos establecidos para determinar las necesidades existentes que permiten definir las estrategias a diseñar de manera que aporten al fortalecimiento de la gestión distrital y sean útiles para las entidades.
- Necesidad permanente de actualización de los contenidos temáticos de los cursos y/o diplomados de formación.
- Cambios internos (administrativos y rotación de personal) que impacta la continuidad en la implementación de las estrategias y la transferencia del conocimiento.
- La plataforma actual donde se desarrollan las ofertas de formación virtual en ocasiones presenta fallas o inconsistencias.	
- Falta de seguimiento al cumplimiento del plan de trabajo o cronograma de los cursos y/o diplomados de formación 
- Falencias u omisiones al momento de revisar los contenidos de las estrategias. 
</t>
  </si>
  <si>
    <t xml:space="preserve">
</t>
  </si>
  <si>
    <t xml:space="preserve">- Imagen institucional perjudicada ante las otras entidades del distrito.
- Deficiencia en la formación de los servidores públicos y por ende en el fortalecimiento de la gestión del distrito.                      
- Afectación en la cobertura de la oferta de los cursos y/o diplomados de formación.
- Afectación a la prestación del servicio en las entidades distritales.
- Insatisfacción de los usuarios que acceden a la oferta de cursos y/o diplomados de formación.
- Incumplimiento en las metas y objetivos institucionales.                                
- Disminución de recursos por la no ejecución presupuestal prevista para el desarrollo y ejecución de los cursos y/o diplomados de formación.
</t>
  </si>
  <si>
    <t xml:space="preserve">- Inscripción programas de formación virtual para servidores públicos del Distrito Capital (OPA)
</t>
  </si>
  <si>
    <t xml:space="preserve">- Procesos misionales en el Sistema de Gestión de Calidad
</t>
  </si>
  <si>
    <t xml:space="preserve">- 7868 Desarrollo institucional para una gestión pública eficiente
</t>
  </si>
  <si>
    <t xml:space="preserve">En cuanto a la probabilidad se obtiene una valoración baja, dado que en el año 2021 se llevaron a cabo 21 cursos virtuales, y en cuanto al impacto se obtiene una valoración menor, dado que puede verse afectada la imagen institucional a nivel regional por hechos que afectan a algunos usuarios o ciudadanos y no se ha presentado afectaciones económicas por decisiones o sanciones de entes de control  en los últimos  5 años. El impacto menor obedece a que de materializarse generaría sanciones por parte de un ente  de control u otro ente regulador </t>
  </si>
  <si>
    <t xml:space="preserve">Se determina una probabilidad  Muy baja (1)  teniendo en cuenta que se realiza seguimiento mensual y un impacto menor (2)  Una vez se apliquen los controles establecidos en el procedimiento los cursos y/o diplomados de formación cumplirán su fin. 	</t>
  </si>
  <si>
    <t>- Reportar el riesgo materializado de Posibilidad de afectación reputacional por no lograr fortalecer la administración y la gestión pública distrital, debido a deficiencias al planificar, diseñar y/o ejecutar los cursos y/o diplomados de formación en el informe de monitoreo a la Oficina Asesora de Planeación.
- Se reporta a la Dirección de Contratos el incumplimiento de las obligaciones contractuales.
- Reprograma las fechas  para iniciar la ejecución del curso y/o diplomado.
- Ajustar los errores identificados en el desarrollo de cursos de formación
- Gestionar cuando se presenten o se reciban notificaciones de falla de la plataforma u otras relacionadas con el soporte técnico, de acuerdo con lo establecido en el Protocolo - Respuesta a usuarios programa de formación soy 10 aprende 4211000-OT-077
- Actualizar el mapa de riesgos Fortalecimiento de la Administración y la Gestión Pública Distrital</t>
  </si>
  <si>
    <t>- Director Distrital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Director Distrital de Desarrollo Institucional</t>
  </si>
  <si>
    <t>- Reporte de monitoreo indicando la materialización del riesgo de Posibilidad de afectación reputacional por no lograr fortalecer la administración y la gestión pública distrital, debido a deficiencias al planificar, diseñar y/o ejecutar los cursos y/o diplomados de formación
- Memorando informando la novedad. 
- Curso reprogramado 
- Curso ajustado
- Fallas de la plataforma solucionadas o gestionadas. 
- Mapa de riesgo  Fortalecimiento de la Administración y la Gestión Pública Distrital, actualizado.</t>
  </si>
  <si>
    <t>Construir y orientar la implementación de estrategias para el fortalecimiento de la administración y la gestión pública distrital
Fase (componente) Fortalecer la gestión y desempeño para generar valor púbico en nuestros grupos de interés. Fase (actividad): .Desarrollar acciones para la sostenibilidad y mejoramiento del desempeño y la gestión pública
distrital.</t>
  </si>
  <si>
    <t>Posibilidad de afectación reputacional por no lograr fortalecer la administración y la gestión pública distrital, debido a deficiencias al planificar, diseñar y/o orientar las estrategias para el fortalecimiento de la administración y la gestión pública distrital</t>
  </si>
  <si>
    <t xml:space="preserve">- Inadecuada planeación de la estrategia, que conlleva a cambios de último momento o incumplimientos  en el plan de trabajo o cronograma.
- No se revisan adecuadamente o no se tienen en cuenta los insumos establecidos para determinar las necesidades existentes que permiten definir los cursos y/o diplomados a diseñar de manera que aporten al fortalecimiento de la gestión distrital y sean útiles para los usuarios.
- Cambios internos (administrativos y rotación de personal) que impacta la continuidad en la implementación de las estrategias y la transferencia del conocimiento.
- Falencias u omisiones al momento de revisar los contenidos de las estrategias. 
- Falta de seguimiento a la adecuada y oportuna ejecución del plan de trabajo de las estrategias. 
</t>
  </si>
  <si>
    <t xml:space="preserve">- Imagen institucional perjudicada ante las otras entidades del distrito debido al desarrollo de estrategias que no apliquen a todas las entidades o no generen valor agregado a las mismas.
- Incumplimiento en las metas y objetivos institucionales.
- Insatisfacción de los usuarios que participan en la implementación de la estrategia.
- Generación de reprocesos en las entidades y organismos por falta de articulación entre las entidades líderes de políticas.
- Afectación en la  transferencia del conocimiento de las estrategias.
</t>
  </si>
  <si>
    <t>En cuanto a la probabilidad se obtiene una valoración baja, dado que en el año 2021 se llevaron a cabo 10 estrategias, y en cuanto al impacto se obtiene una valoración menor, dado que puede verse afectada la imagen institucional a nivel regional por hechos que afectan a algunos usuarios o ciudadanos.</t>
  </si>
  <si>
    <t xml:space="preserve">Se determina una probabilidad  Muy baja (1) y un impacto menor (2)  Una vez se apliquen los controles establecidos en el procedimiento las estrategias cumplirán su fin. 	</t>
  </si>
  <si>
    <t>- Reportar el riesgo materializado de Posibilidad de afectación reputacional por no lograr fortalecer la administración y la gestión pública distrital, debido a deficiencias al planificar, diseñar y/o orientar las estrategias para el fortalecimiento de la administración y la gestión pública distrital en el informe de monitoreo a la Oficina Asesora de Planeación.
- realiza mesas de trabajo para revisar el documento técnico de la estrategia frente a los parámetros establecidos e informe a los respectivos profesionales			
- Actualizar el mapa de riesgos Fortalecimiento de la Administración y la Gestión Pública Distrital</t>
  </si>
  <si>
    <t>- Director Distrital de Desarrollo Institucional
- el Director(a) y/o Subdirector(a) Técnico (a) de Desarrollo Institucional 
- Director Distrital de Desarrollo Institucional</t>
  </si>
  <si>
    <t>- Reporte de monitoreo indicando la materialización del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 Documento de estrategia aprobado, Evidencia de reunión y Registro de asistencia
- Mapa de riesgo  Fortalecimiento de la Administración y la Gestión Pública Distrital, actualizado.</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</si>
  <si>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</si>
  <si>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</si>
  <si>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Inicia  con  la  formulación  de  acciones  y  programación  de  recursos  de  acuerdo  con  las  necesidades  para  la  gestión  de  los  recursos físicos,  continúa  con  la  administración  y  control  de  los  bienes  y  finaliza  con  el  seguimiento  y  mejora  del  proceso.</t>
  </si>
  <si>
    <t>Subdirector(a) de Servicios Administrativos</t>
  </si>
  <si>
    <t>Preparar y generar la cuenta mensual de almacén con destino a la Subdirección Financiera</t>
  </si>
  <si>
    <t>Posibilidad de afectación reputacional por sanción de un ente de control o regulador , debido a errores (fallas o deficiencias) en la generación de la cuenta mensual de almacén con destino a la Subdirección Financiera</t>
  </si>
  <si>
    <t xml:space="preserve">- Dificultad en la articulación de actividades comunes a las dependencias.
- Los comprobantes de ingreso y egreso de bienes y consolidados que se requieren para preparar y generar la cuenta de almacén  no son oportunos, suficientes, claros, completos o de calidad.
- La información de entrada que se requiere para desarrollar las actividades no es completa o de calidad.
- Omisión o incumplimiento de procedimientos para agilizar trámites.
</t>
  </si>
  <si>
    <t xml:space="preserve">- Fallas  en software. 
- Las herramientas tecnológicas son insuficientes para atender las necesidades del proceso (Hardware: Equipos y herramientas. Software, sistemas de información aplicativos y soluciones ofimáticas es insuficiente.
</t>
  </si>
  <si>
    <t xml:space="preserve">- Entrega inoportuna de la cuenta mensual de almacén a la Subdirección Financiera.
- Retraso en el cierre contable mensual. 
- Retraso en la apertura de almacén.
- Incumplimiento de términos para el reporte a la Secretaría Distrital de Hacienda.
</t>
  </si>
  <si>
    <t xml:space="preserve">- Procesos de apoyo operativo en el Sistema de Gestión de Calidad
</t>
  </si>
  <si>
    <t>La valoración antes de controles por exposición tuvo como resultado "baja" sin embargo, en la escala de impacto quedó en "mayor" en consecuencia la zona resultante del riesgo quedo en zona "Alta".</t>
  </si>
  <si>
    <t>- Reportar el riesgo materializado de Posibilidad de afectación reputacional por sanción de un ente de control o regulador , debido a errores (fallas o deficiencias) en la generación de la cuenta mensual de almacén con destino a la Subdirección Financiera en el informe de monitoreo a la Oficina Asesora de Planeación.
- Revisar las diferencias presentadas en la información de la cuenta, remitidas por la Subdirección Financiera
- Solicitar soporte a la ingeniera(o) desarrollador(a) del SAI - SAE para realizar las modificaciones pertinentes. 
- Remisión de la cuenta con los ajustes requeridos.
- Actualizar el mapa de riesgos Gestión de Recursos Físicos</t>
  </si>
  <si>
    <t>- Subdirector(a) de Servicios Administrativos
- Subdirector(a) de Servicios Administrativos
- Subdirector(a) de Servicios Administrativos
- Subdirector(a) de Servicios Administrativos
- Subdirector(a) de Servicios Administrativos</t>
  </si>
  <si>
    <t>- Reporte de monitoreo indicando la materialización del riesgo de Posibilidad de afectación reputacional por sanción de un ente de control o regulador , debido a errores (fallas o deficiencias) en la generación de la cuenta mensual de almacén con destino a la Subdirección Financiera
- Documentos revisados y escaneados en el SAI
- Correo con solicitud soporte del sistema de Información SAI a OTIC
- Documentos revisados y escaneados en el SAI
- Mapa de riesgo  Gestión de Recursos Físicos, actualizado.</t>
  </si>
  <si>
    <t>Gestionar los recursos necesarios para el ingreso a bodega y registro en los inventarios de los bienes objeto de solicitud.</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</si>
  <si>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</si>
  <si>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</si>
  <si>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</si>
  <si>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</si>
  <si>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</si>
  <si>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xml:space="preserve">- (AP#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_______________
</t>
  </si>
  <si>
    <t xml:space="preserve">- Profesional Especializado y Contratista
_______________
</t>
  </si>
  <si>
    <t xml:space="preserve">- Listado conformado con la información de los Gestores de dependencia delegados por los jefes de pendencia para el año 2022.
_______________
</t>
  </si>
  <si>
    <t xml:space="preserve">29/07/2022
_______________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</si>
  <si>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</si>
  <si>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</si>
  <si>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Seguimiento y control de la información de los bienes de propiedad de la entidad</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</si>
  <si>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</si>
  <si>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</si>
  <si>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xml:space="preserve">- (AP# 1127 Aplicativo CHIE) Elaborar y consolidar el listado de gestores de inventarios 2022 según delegación realizada por los jefes de dependencia.
- (AP# 1112 Aplicativo CHIE) Socializar los procedimientos PR235 Control y Seguimiento de Bienes, PR 233 Movimiento de Bienes y PR236 Egreso o Salida Definitiva de Bienes, a los gestores de inventarios delegados por los jefes de dependencia con el fin dar a conocer los lineamientos en materias de inventarios con respecto al control y seguimiento de bienes de la Secretaría General de la Alcaldía Mayor de Bogotá.
_______________
</t>
  </si>
  <si>
    <t xml:space="preserve">- Profesional Especializado y Contratista
- Profesional Universitario
_______________
</t>
  </si>
  <si>
    <t xml:space="preserve">- Listado conformado con la información de los Gestores de dependencia delegados por los jefes de pendencia para el año 2022.
- Evidencias de reunión y listados de asistencia de las socializaciones realizadas.
_______________
</t>
  </si>
  <si>
    <t xml:space="preserve">01/02/2022
01/02/2022
_______________
</t>
  </si>
  <si>
    <t xml:space="preserve">29/07/2022
29/07/2022
_______________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</si>
  <si>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</si>
  <si>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Subdirector(a) de Servicios Administrativos
- Subdirector(a) de Servicios Administrativos
- Subdirector(a) de Servicios Administrativos
- Subdirector(a) de Servicios Administrativos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</si>
  <si>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</si>
  <si>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Gestión del Sistema Distrital de Servicio a la Ciudadanía</t>
  </si>
  <si>
    <t>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t>
  </si>
  <si>
    <t>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t>
  </si>
  <si>
    <t>Subsecretario(a) de Servicio a la Ciudadanía</t>
  </si>
  <si>
    <t>Diseñar y estructurar los medios de interacción ciudadana.
Fase (propósito) Generar las condiciones necesarias para que la experiencia de la ciudadanía en la interacción con la Administración Distrital sea favorable.</t>
  </si>
  <si>
    <t>Posibilidad de afectación reputacional por debilidades en la ejecución que afecten la  puesta en operación de nuevos medios de interacción ciudadana, debido a errores (fallas o deficiencias) en el diseño y estructuración de  los medios de interacción ciudadana</t>
  </si>
  <si>
    <t xml:space="preserve">- Dificultad en la articulación de actividades comunes a las dependencias.
</t>
  </si>
  <si>
    <t xml:space="preserve">- Fallas de interoperabilidad con instancias externas.
</t>
  </si>
  <si>
    <t xml:space="preserve">- Incumplimiento de metas en planes institucionales.
- Deterioro de la imagen institucional y pérdida de confianza de la ciudadanía por incumplimiento de expectativas.
- Reducción del nivel de satisfacción de la ciudadanía por el incumplimiento de la implementación de los medios de interacción ciudadana.
</t>
  </si>
  <si>
    <t>5. Fortalecer la prestación del servicio a la ciudadanía con oportunidad, eficiencia y transparencia, a través del uso de la tecnología y la cualificación de los servidores.</t>
  </si>
  <si>
    <t xml:space="preserve">- 7870 Servicio a la ciudadanía, moderno, eficiente y de calidad
</t>
  </si>
  <si>
    <t>El proceso estima que el riesgo se ubica en una zona baja, debido a que la frecuencia con la que se realizó la actividad clave asociada al riesgo durante el último año se presentó (1) vez, frente a su materialización podrían presentarse efectos menores para el proceso.</t>
  </si>
  <si>
    <t>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</si>
  <si>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Reportar el riesgo materializado de Posibilidad de afectación reputacional por debilidades en la ejecución que afecten la  puesta en operación de nuevos medios de interacción ciudadana, debido a errores (fallas o deficiencias) en el diseño y estructuración de  los medios de interacción ciudadana en el informe de monitoreo a la Oficina Asesora de Planeación.
- Evaluar la situación presentada de acuerdo a la etapa en la que se encuentra el proyecto.
- Elaborar plan de trabajo (actividades, responsables, fechas).
- Ejecutar del plan de trabajo.
- Actualizar el mapa de riesgos Gestión del Sistema Distrital de Servicio a la Ciudadanía</t>
  </si>
  <si>
    <t>- Subsecretario(a) de Servicio a la Ciudadanía
- Subsecretario de Servicio a la Ciudadanía - Profesionales asignados en el proyecto
- Subsecretario de Servicio a la Ciudadanía - Profesionales asignados en el proyecto
- Subsecretario de Servicio a la Ciudadanía - Profesionales asignados en el proyecto
- Subsecretario(a) de Servicio a la Ciudadanía</t>
  </si>
  <si>
    <t>- Reporte de monitoreo indicando la materialización del riesgo de Posibilidad de afectación reputacional por debilidades en la ejecución que afecten la  puesta en operación de nuevos medios de interacción ciudadana, debido a errores (fallas o deficiencias) en el diseño y estructuración de  los medios de interacción ciudadana
- Acta con la decisión de acciones a tomar
- Plan de trabajo para la corrección de la situación
- Plan de trabajo ejecutado
- Mapa de riesgo  Gestión del Sistema Distrital de Servicio a la Ciudadanía, actualizado.</t>
  </si>
  <si>
    <t>Realizar seguimiento y monitoreo a la gestión de las entidades que hacen parte del Sistema Unificado Distrital de Inspección Vigilancia y Control
–SUDIVC.</t>
  </si>
  <si>
    <t xml:space="preserve">Posibilidad de afectación reputacional por inadecuado seguimiento a las actividades, debido a errores (fallas o deficiencias) en el seguimiento de la gestión de las entidades que hacen parte del Sistema Unificado Distrital de Inspección, Vigilancia y Control (SUDIVC).	</t>
  </si>
  <si>
    <t xml:space="preserve">- Desconocimiento por parte de algunos funcionarios acerca de las funciones de la entidad y elementos de la plataforma estratégica.
</t>
  </si>
  <si>
    <t xml:space="preserve">- Fallas de interoperabilidad con instancias externas.
- La información necesaria para el seguimiento a la gestión de las entidades participantes en la prestación de los servicios a la Ciudadanía, no es suficiente, clara, completa o de calidad.
</t>
  </si>
  <si>
    <t xml:space="preserve">- Incumplimiento de objetivos y metas institucionales. 
- Errores en la consolidación, análisis y presentación de informes de gestión del SUDIVC.  
- Hallazgos por parte de entes de control.
- Retrasos en la elaboración de informes de gestión del SUDIVC.  
</t>
  </si>
  <si>
    <t>El proceso estima que el riesgo se ubica en una zona baja, debido a que la frecuencia con la que se realizó la actividad clave asociada al riesgo se presentó 2 veces en el último año, ante su materialización, podrían presentarse efectos poco significativos para el proceso y la imagen institucional.</t>
  </si>
  <si>
    <t>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</si>
  <si>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inadecuado seguimiento a las actividades, debido a errores (fallas o deficiencias) en el seguimiento de la gestión de las entidades que hacen parte del Sistema Unificado Distrital de Inspección, Vigilancia y Control (SUDIVC).	 en el informe de monitoreo a la Oficina Asesora de Planeación.
- Convocar a la(s) entidad(s) que presentaron errores fallas o deficiencias en el reporte de la información a una reunión extraordinaria de seguimiento a compromisos.
- Actualizar el mapa de riesgos Gestión del Sistema Distrital de Servicio a la Ciudadanía</t>
  </si>
  <si>
    <t>- Subsecretario(a) de Servicio a la Ciudadanía
- Subdirector de Seguimiento a la Gestión de Inspección, vigilancia y Control.
- Subsecretario(a) de Servicio a la Ciudadanía</t>
  </si>
  <si>
    <t>- Reporte de monitoreo indicando la materialización del riesgo de Posibilidad de afectación reputacional por inadecuado seguimiento a las actividades, debido a errores (fallas o deficiencias) en el seguimiento de la gestión de las entidades que hacen parte del Sistema Unificado Distrital de Inspección, Vigilancia y Control (SUDIVC).	
- Acta (s) de compromiso.
- Mapa de riesgo  Gestión del Sistema Distrital de Servicio a la Ciudadanía, actualizado.</t>
  </si>
  <si>
    <t>Prestar servicios de información y orientación a la ciudadanía, a través de los canales de interacción del modelo multicanal
Fase (actividades): Fortalecer e implementar en los canales de atención disponibles en la Red CADE, estrategias de atención de servicio a la ciudadanía acorde a sus características poblacionales y particulares.</t>
  </si>
  <si>
    <t>Posibilidad de afectación reputacional por no prestación del servicio, debido a interrupciones en el modelo multicanal que impidan a la ciudadanía acceder a la oferta institucional de trámites y servicios de las entidades que hacen parte de la Red CADE</t>
  </si>
  <si>
    <t>Daños a activos fijos/ eventos externos</t>
  </si>
  <si>
    <t xml:space="preserve">- Fallas en el funcionamiento de plataformas tecnológicas que soportan los canales de atención a la ciudadanía
- Fallas de conectividad e interoperabilidad. 
</t>
  </si>
  <si>
    <t xml:space="preserve">- Manifestaciones que generan alteraciones en el orden público, en las cuales se vean afectadas las instalaciones de la entidad.
</t>
  </si>
  <si>
    <t xml:space="preserve">- Pérdida de credibilidad y de confianza que dificulte el ejercicio de las funciones de la Secretaría General. 
- Incremento en las PQRS de la ciudadanía en relación con el servicio prestado en la Red CADE.
- Insatisfacción de la ciudadanía respecto a la prestación del servicio.
- Incumplimiento de las obligaciones con las entidades participes en los canales de la Red CADE.
- Falta de disponibilidad y oportunidad en la información a entregar en la prestación del servicio
- Incumplimiento de objetivos y metas institucionales.
</t>
  </si>
  <si>
    <t xml:space="preserve">El proceso estima que el riesgo se ubica en zona moderado, debido a que la frecuencia con la que se realizó la actividad clave asociada fue diariamente en los tiempos de atención de los puntos durante el último año, sin embargo, ante su materialización podrían presentarse afectaciones menores para el proceso. </t>
  </si>
  <si>
    <t>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</si>
  <si>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no prestación del servicio, debido a interrupciones en el modelo multicanal que impidan a la ciudadanía acceder a la oferta institucional de trámites y servicios de las entidades que hacen parte de la Red CADE en el informe de monitoreo a la Oficina Asesora de Planeación.
- Implementar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 Solicitar apoyo de la Policía Nacional para las sedes afectadas, gestionando unidades adicionales de vigilancia e implementos o estrategias de mitigación de daños o pérdidas de bienes de la Secretaría General y de las entidades.
- Actualizar el mapa de riesgos Gestión del Sistema Distrital de Servicio a la Ciudadanía</t>
  </si>
  <si>
    <t>- Subsecretario(a) de Servicio a la Ciudadanía
- Profesional responsable del medio de interacción (CADE y SuperCADE)
- Profesional responsable del medio de interacción (CADE y SuperCADE)
- Subsecretario(a) de Servicio a la Ciudadanía</t>
  </si>
  <si>
    <t>- Reporte de monitoreo indicando la materialización del riesgo de Posibilidad de afectación reputacional por no prestación del servicio, debido a interrupciones en el modelo multicanal que impidan a la ciudadanía acceder a la oferta institucional de trámites y servicios de las entidades que hacen parte de la Red CADE
- Reporte de ciudadanos(as) y trámites efectivos atendidos por cada entidad, en contingencia.
- Reporte de desempeño jornada de atención considerando los reportes realizados a los entes correspondientes
- Mapa de riesgo  Gestión del Sistema Distrital de Servicio a la Ciudadanía, actualizado.</t>
  </si>
  <si>
    <t>Realizar seguimiento y monitoreo a la gestión de las entidades participantes en la prestación de servicios a la ciudadanía 
Fase (componente): Documentos de lineamientos técnicos</t>
  </si>
  <si>
    <t>Posibilidad de afectación reputacional por información errónea, debido a errores (fallas o deficiencias) en el seguimiento a la gestión de las entidades participantes en los medios de interacción de la Red CADE</t>
  </si>
  <si>
    <t xml:space="preserve">- Dificultad en la articulación de actividades comunes a las dependencias.
- Alta rotación de personal generando retrasos en la curva de aprendizaje.
- Dificultades en la transferencia de conocimiento entre los servidores que se vinculan y retiran de la entidad.
</t>
  </si>
  <si>
    <t xml:space="preserve">- La información necesaria para el seguimiento a la gestión de las entidades participantes en la prestación de los servicios a la Ciudadanía, no es suficiente, clara, completa o de calidad.
</t>
  </si>
  <si>
    <t xml:space="preserve">- Pérdida de credibilidad y de confianza que dificulte el ejercicio de las funciones de la Secretaría General. 
- Incremento en las peticiones de la ciudadanía en relación con el servicio prestado por las entidades en la Red CADE.
- Insatisfacción de la ciudadanía respecto a la prestación del servicio.
- Intervenciones o hallazgos por partes de entes de control u otro ente regulador, interno o externo.
- Incumplimiento de objetivos y metas institucionales.
</t>
  </si>
  <si>
    <t>El proceso estima que el riesgo se ubica en zona moderado, debido a que la frecuencia con la que se realizó la actividad clave asociada fue mensual o trimestralmente dependiendo los tiempos establecidos ya sea contrato o convenio, ante su materialización, podrían presentarse afectaciones menores para el proceso.</t>
  </si>
  <si>
    <t>- Reportar el riesgo materializado de Posibilidad de afectación reputacional por información errónea, debido a errores (fallas o deficiencias) en el seguimiento a la gestión de las entidades participantes en los medios de interacción de la Red CADE en el informe de monitoreo a la Oficina Asesora de Planeación.
- Realizar reinducción en el protocolo establecido para el apoyo a la supervisión de convenios y contratos.
- Actualizar el mapa de riesgos Gestión del Sistema Distrital de Servicio a la Ciudadanía</t>
  </si>
  <si>
    <t>- Subsecretario(a) de Servicio a la Ciudadanía
- Servidor(a) asignado(a) por el (la) Director (a) del Sistema Distrital de Servicio a la Ciudadanía
- Subsecretario(a) de Servicio a la Ciudadanía</t>
  </si>
  <si>
    <t>- Reporte de monitoreo indicando la materialización del riesgo de Posibilidad de afectación reputacional por información errónea, debido a errores (fallas o deficiencias) en el seguimiento a la gestión de las entidades participantes en los medios de interacción de la Red CADE
- Servidores (as) con reinducción en el protocolo de apoyo a la supervisión de contratos y convenios.
- Mapa de riesgo  Gestión del Sistema Distrital de Servicio a la Ciudadanía, actualizado.</t>
  </si>
  <si>
    <t>Gestionar las peticiones ciudadanas, que ingresan al Sistema Distrital para la Gestión de Peticiones Ciudadanas, brindar el soporte funcional y evaluar la conformidad de las respuestas emitidas.</t>
  </si>
  <si>
    <t>Posibilidad de afectación reputacional por inconformidad de los usuarios del sistema, debido a incumplimiento parcial de compromisos en la atención de soporte funcional en los tiempos definidos</t>
  </si>
  <si>
    <t xml:space="preserve">- Fallas en el funcionamiento de plataformas tecnológicas que soportan los canales de atención a la ciudadanía
</t>
  </si>
  <si>
    <t xml:space="preserve">- Presiones o motivaciones de los ciudadanos que incitan al servidor público a realizar conductas contrarias al deber ser.
</t>
  </si>
  <si>
    <t xml:space="preserve">- Demora en la gestión de peticiones por parte de las entidades distritales.
- Pérdida de credibilidad ante las entidades que utilizan el Sistema para la gestión de peticiones ciudadanas.
- Incumplimiento de objetivos y metas institucionales.
</t>
  </si>
  <si>
    <t>El proceso estima que el riesgo se ubica en una zona moderada, debido a que la frecuencia con la que se realizó la actividad clave asociada al riesgo se presentó 246 veces en el último año, sin embargo, ante su materialización podrían presentarse efectos significativos para el proceso.</t>
  </si>
  <si>
    <t>- Reportar el riesgo materializado de Posibilidad de afectación reputacional por inconformidad de los usuarios del sistema, debido a incumplimiento parcial de compromisos en la atención de soporte funcional en los tiempos definidos en el informe de monitoreo a la Oficina Asesora de Planeación.
- Re-clasificar la incidencia e indicar al solicitante los motivos por los cuales la solicitud no pudo ser atendida en los tiempos definidos.
- Actualizar el mapa de riesgos Gestión del Sistema Distrital de Servicio a la Ciudadanía</t>
  </si>
  <si>
    <t>- Subsecretario(a) de Servicio a la Ciudadanía
- Profesional, técnico o auxiliar responsable de la atención del soporte
- Subsecretario(a) de Servicio a la Ciudadanía</t>
  </si>
  <si>
    <t>- Reporte de monitoreo indicando la materialización del riesgo de Posibilidad de afectación reputacional por inconformidad de los usuarios del sistema, debido a incumplimiento parcial de compromisos en la atención de soporte funcional en los tiempos definidos
- Incidencia re-clasificada en la Mesa de ayuda Bogotá te escucha, con indicación de los motivos por los cuales no se pudo atender dentro de los tiempos establecidos
- Mapa de riesgo  Gestión del Sistema Distrital de Servicio a la Ciudadanía, actualizado.</t>
  </si>
  <si>
    <t>Medir y analizar la calidad en la prestación del servicio en los diferentes canales de servicio a la Ciudadanía.</t>
  </si>
  <si>
    <t>Posibilidad de afectación reputacional por inconformidad de las partes interesadas objeto de medición, debido a errores (fallas o deficiencias) en la medición y análisis de la calidad en la prestación de los servicios en los diferentes canales de servicio a la Ciudadanía</t>
  </si>
  <si>
    <t xml:space="preserve">- Baja confiabilidad de la información recopilada.
- Errores en la emisión de notificaciones y oficios dirigidos a entidades distritales por incumplimiento en criterios de calidad.
- Pérdida de liderazgo de la Secretaría General y deterioro de la imagen Institucional.
- Incumplimiento de compromisos con entidades frente a la retroalimentación de la calidad del servicio.
- Incumplimiento de objetivos y metas institucionales.
- Hallazgos por parte de entes de control.
</t>
  </si>
  <si>
    <t>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t>
  </si>
  <si>
    <t>El proceso estima que el riesgo se ubica en una zona baja, debido a que los controles establecidos son los adecuados y la calificación de los criterios es satisfactoria, ubicando el riesgo en la escala de probabilidad mas baja con un impacto menor, y ante su materialización, podrían disminuirse los efectos, aplicando las acciones de contingencia.</t>
  </si>
  <si>
    <t>- Reportar el riesgo materializado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en el informe de monitoreo a la Oficina Asesora de Planeación.
- Realizar cualificaciones al equipo de trabajo de Seguimiento y Medición, respecto al uso y manejo de los instrumentos que se diseñan para realizar la medición de la calidad en la prestación de los servicios
- Actualizar el mapa de riesgos Gestión del Sistema Distrital de Servicio a la Ciudadanía</t>
  </si>
  <si>
    <t>- Subsecretario(a) de Servicio a la Ciudadanía
- Profesional asignado
- Subsecretario(a) de Servicio a la Ciudadanía</t>
  </si>
  <si>
    <t>- Reporte de monitoreo indicando la materialización del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 Acta de reunión donde se evidencia la cualificación al equipo en el uso y manejo de los instrumentos
- Mapa de riesgo  Gestión del Sistema Distrital de Servicio a la Ciudadanía, actualizado.</t>
  </si>
  <si>
    <t>Cualificar a los servidores públicos en actitudes, destrezas, habilidades y conocimientos de servicio a la Ciudadanía</t>
  </si>
  <si>
    <t>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t>
  </si>
  <si>
    <t xml:space="preserve">- Insatisfacción de la Ciudadanía respecto a la prestación de los servicios por parte de las entidades del Sistema Distrital de Servicio a la Ciudadanía.
- Incumplimiento de objetivos y metas institucionales.
- Pérdida de liderazgo de la Secretaría General y deterioro de la imagen Institucional.
</t>
  </si>
  <si>
    <t>- Reportar el riesgo materializado de 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en el informe de monitoreo a la Oficina Asesora de Planeación.
- Ajustar la programación definida en el plan anual de cualificación
- Actualizar el mapa de riesgos Gestión del Sistema Distrital de Servicio a la Ciudadanía</t>
  </si>
  <si>
    <t>- Subsecretario(a) de Servicio a la Ciudadanía
- Profesional Universitario asignado por el (la) Director (a) Distrital de Calidad del Servicio
- Subsecretario(a) de Servicio a la Ciudadanía</t>
  </si>
  <si>
    <t>- Reporte de monitoreo indicando la materialización del riesgo de 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 Plan anual de cualificación ajustado
- Mapa de riesgo  Gestión del Sistema Distrital de Servicio a la Ciudadanía, actualizado.</t>
  </si>
  <si>
    <t>Posibilidad de afectación reputacional por inconformidad de los usuarios del sistema, debido a errores (fallas o deficiencias) en el análisis y direccionamiento a las peticiones ciudadanas</t>
  </si>
  <si>
    <t xml:space="preserve">- Insatisfacción de la ciudadanía por las demoras en la recepción de respuestas por parte de las entidades distritales.
- Reprocesos por mal direccionamiento de peticiones ciudadanas.
- Pérdida de liderazgo y deterioro de la imagen Institucional.
</t>
  </si>
  <si>
    <t>El proceso estima que el riesgo se ubica en una zona moderada, debido a que la frecuencia con la que se realizó la actividad clave asociada al riesgo se presentó 246 veces en el último año, sin embargo, ante su materialización, podrían presentarse incumplimiento en la gestión de peticiones ciudadanas bajo los parámetros establecidos por la ley.</t>
  </si>
  <si>
    <t>- Reportar el riesgo materializado de Posibilidad de afectación reputacional por inconformidad de los usuarios del sistema, debido a errores (fallas o deficiencias) en el análisis y direccionamiento a las peticiones ciudadanas en el informe de monitoreo a la Oficina Asesora de Planeación.
-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
- Actualizar el mapa de riesgos Gestión del Sistema Distrital de Servicio a la Ciudadanía</t>
  </si>
  <si>
    <t>- Subsecretario(a) de Servicio a la Ciudadanía
- Profesional, Técnico operativo o Auxiliar Administrativo encargado del Direccionamiento de Peticiones Ciudadanas
- Subsecretario(a) de Servicio a la Ciudadanía</t>
  </si>
  <si>
    <t>- Reporte de monitoreo indicando la materialización del riesgo de Posibilidad de afectación reputacional por inconformidad de los usuarios del sistema, debido a errores (fallas o deficiencias) en el análisis y direccionamiento a las peticiones ciudadanas
- Acta de Subcomité de Autocontrol
- Mapa de riesgo  Gestión del Sistema Distrital de Servicio a la Ciudadanía, actualizado.</t>
  </si>
  <si>
    <t>Prestar servicios de información y orientación a la ciudadanía, a través de los canales de interacción del modelo multicanal</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</si>
  <si>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</si>
  <si>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</si>
  <si>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Pérdida de credibilidad y de confianza que dificulte el ejercicio de las funciones de la Secretaría General. 
- Intervenciones o hallazgos por partes de entes de control u otro ente regulador, interno o externo.
- Incumplimiento de objetivos y metas institucionales.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</si>
  <si>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</si>
  <si>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</si>
  <si>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</si>
  <si>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(AP# 1080 Aplicativo CHIE) Sensibilizar a los servidores de la Dirección del Sistema Distrital de Servicio a la Ciudadanía sobre los valores de integridad y las posibles consecuencias disciplinarias establecidas en el Código Disciplinario Único. 
_______________
</t>
  </si>
  <si>
    <t xml:space="preserve">- Gestores de transparencia e integridad de la Dirección del Sistema Distrital de Servicio a la Ciudadana.
_______________
</t>
  </si>
  <si>
    <t xml:space="preserve">- Servidores de la Red CADE sensibilizados los valores de integridad y las posibles consecuencias disciplinarias establecidas en el Código Disciplinario Único.
_______________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</si>
  <si>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Gestión del Sistema Distrital de Servicio a la Ciudadanía</t>
  </si>
  <si>
    <t>- Subsecretario(a) de Servicio a la Ciudadanía
- Director (a) del Sistema Distrital de Servicio a la Ciudadanía
- Subsecretario(a) de Servicio a la Ciudadanía</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</si>
  <si>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Gestión del Sistema Distrital de Servicio a la Ciudadanía, actualizado.</t>
  </si>
  <si>
    <t>Realizar seguimiento y monitoreo a la gestión de las entidades participantes en la prestación de servicios a la ciudadanía.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</si>
  <si>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</si>
  <si>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</si>
  <si>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</si>
  <si>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</si>
  <si>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(AP# 1081 Aplicativo CHIE) Sensibilizar a los servidores de la DDCS sobre los valores de integridad, con relación al servicio a la ciudadanía.
_______________
</t>
  </si>
  <si>
    <t xml:space="preserve">- Gestor de integridad de la Dirección Distrital de Calidad del Servicio.
_______________
</t>
  </si>
  <si>
    <t xml:space="preserve">- Servidores de la DDCS sensibilizados en el Código de Integridad
_______________
</t>
  </si>
  <si>
    <t xml:space="preserve">31/10/2022
_______________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</si>
  <si>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Gestión del Sistema Distrital de Servicio a la Ciudadanía</t>
  </si>
  <si>
    <t>- Subsecretario(a) de Servicio a la Ciudadanía
- Director Distrital de Calidad del Servicio
- Director Distrital de Calidad del Servicio
- Subsecretario(a) de Servicio a la Ciudadanía</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</si>
  <si>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Gestión del Sistema Distrital de Servicio a la Ciudadanía, actualizado.</t>
  </si>
  <si>
    <t>Cualificar a los servidores públicos en actitudes, destrezas, habilidades y conocimientos de servicio a la Ciudadanía, al igual que en competencias de Inspección, Vigilancia y Control.</t>
  </si>
  <si>
    <t>Posibilidad de afectación reputacional por hallazgos de entes de control internos o externos, debido a incumplimiento de compromisos en la ejecución de las jornadas de cualificación a los servidores públicos</t>
  </si>
  <si>
    <t xml:space="preserve">- Desconocimiento por parte de algunos funcionarios acerca de las funciones de la entidad y elementos de la plataforma estratégica.
- Falta de mayor divulgación en todos los niveles de la Organización, frente al cumplimiento de las metas, programas y proyectos.
- Debilidades en la comunicación clara y unificada en diferentes niveles de la entidad.
</t>
  </si>
  <si>
    <t xml:space="preserve">- Dificultades en la coordinación de las diferentes secretarias para la prestación de servicios públicos o ejecución de programas, así como la articulación con Entidades del orden nacional
</t>
  </si>
  <si>
    <t xml:space="preserve">- Incumplimiento de objetivos y metas institucionales. 
- Hallazgos por parte de entes de control.
</t>
  </si>
  <si>
    <t>El proceso estima que el riesgo se ubica en una zona moderado, debido a que la frecuencia con la que se realizó la actividad clave asociada al riesgo se presentó 12 veces durante el último año, ante su materialización, podrían presentarse efectos poco significativos para el proceso y la imagen institucional.</t>
  </si>
  <si>
    <t>- Reportar el riesgo materializado de Posibilidad de afectación reputacional por hallazgos de entes de control internos o externos, debido a incumplimiento de compromisos en la ejecución de las jornadas de cualificación a los servidores públicos en el informe de monitoreo a la Oficina Asesora de Planeación.
- Reprogramar sesión de cualificación
- Actualizar el mapa de riesgos Gestión del Sistema Distrital de Servicio a la Ciudadanía</t>
  </si>
  <si>
    <t>- Subsecretario(a) de Servicio a la Ciudadanía
- Profesional Universitario asignado por el subdirector de Inspección Vigilancia y Control
- Subsecretario(a) de Servicio a la Ciudadanía</t>
  </si>
  <si>
    <t>- Reporte de monitoreo indicando la materialización del riesgo de Posibilidad de afectación reputacional por hallazgos de entes de control internos o externos, debido a incumplimiento de compromisos en la ejecución de las jornadas de cualificación a los servidores públicos
- Informe de cualificación, indicando los retrasos, inconvenientes e inconformidades presentados.
- Mapa de riesgo  Gestión del Sistema Distrital de Servicio a la Ciudadanía, actualizado.</t>
  </si>
  <si>
    <t>Coordinar y articular la gestión de las entidades participantes en el modelo multicanal de servicio</t>
  </si>
  <si>
    <t>Posibilidad de afectación económica (o presupuestal) por información inconsistente en los cobros a las entidades, debido a errores (fallas o deficiencias) en la elaboración de facturas por el uso de los espacios de los CADE y SuperCADE</t>
  </si>
  <si>
    <t xml:space="preserve">- Dificultad en la articulación de actividades comunes a las dependencias.
- Alta rotación de personal generando retrasos en la curva de aprendizaje.
- Dificultades en la transferencia de conocimiento entre los servidores que se vinculan y retiran de la entidad.
- Fallas de conectividad e interoperabilidad. 
</t>
  </si>
  <si>
    <t xml:space="preserve">- Pérdida de credibilidad y de confianza que dificulte el ejercicio de las funciones de la Secretaría General. 
- Intervenciones o hallazgos por partes de entes de control u otro ente regulador, interno o externo.
- Recursos que no ingresan, ingresan por menor o mayor valor a la Tesorería Distrital.
- Incumplimiento de objetivos y metas institucionales.
</t>
  </si>
  <si>
    <t xml:space="preserve">El proceso estima que el riesgo se ubica en zona moderado, debido a que la frecuencia con la que se realizó la actividad clave asociada fue mensualmente durante el último año, y ante su materialización, podrían presentarse afectaciones menores financieramente y en imagen, así como leves en las demás categorías definidas. </t>
  </si>
  <si>
    <t>- Reportar el riesgo materializado de Posibilidad de afectación económica (o presupuestal) por información inconsistente en los cobros a las entidades, debido a errores (fallas o deficiencias) en la elaboración de facturas por el uso de los espacios de los CADE y SuperCADE en el informe de monitoreo a la Oficina Asesora de Planeación.
- Realizar reinducción en el procedimiento de "Facturación y cobro por concepto de uso de espacio en los SuperCADE y CADE"
- Actualizar el mapa de riesgos Gestión del Sistema Distrital de Servicio a la Ciudadanía</t>
  </si>
  <si>
    <t>- Subsecretario(a) de Servicio a la Ciudadanía
- Servidor(a) asignado por el (la) Director(a) del Sistema Distrital de Servicio a la Ciudadanía
- Subsecretario(a) de Servicio a la Ciudadanía</t>
  </si>
  <si>
    <t>- Reporte de monitoreo indicando la materialización del riesgo de Posibilidad de afectación económica (o presupuestal) por información inconsistente en los cobros a las entidades, debido a errores (fallas o deficiencias) en la elaboración de facturas por el uso de los espacios de los CADE y SuperCADE
- Servidores(as) con reinducción en el procedimiento de Facturación y Cobro por concepto de uso de espacios en la RED CADE.
- Mapa de riesgo  Gestión del Sistema Distrital de Servicio a la Ciudadanía, actualizado.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</si>
  <si>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</si>
  <si>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t>
  </si>
  <si>
    <t>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t>
  </si>
  <si>
    <t>Director(a) Distrital de Archivo de Bogotá</t>
  </si>
  <si>
    <t>Realizar el ingreso de la documentación patrimonial a la Dirección Distrital de Archivo de Bogotá.
Organizar los fondos históricos (Clasificar, Ordenar y describir).
Realizar la Conservación, restauración y la reprografía de la documentación histórica.
Realizar Catalogación Bibliográfica
Realizar Monitoreo y Control de Condiciones Ambientales. 
Prestar el servicio para consulta de los fondos documentales custodiados por el archivo de Bogotá.
Realizar Gestión de las solicitudes internas de documentos históricos.</t>
  </si>
  <si>
    <t>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</si>
  <si>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 xml:space="preserve">- Alta rotación de personal generando retrasos en la curva de aprendizaje.
- Falta de actualización de algunos sistemas (interfaz, accesibilidad, disponibilidad) que interactúan con los procesos.
- Aplicación errónea de criterios e instrucciones establecidas para la realización de las actividades relacionadas con la función archivística del Archivo Patrimonial del Distrito
- Cadenas de revisión, validación y aprobación que  retrasan la gestión.
-  La planta de personal asignada al proceso no es suficiente para la gestión del mismo
</t>
  </si>
  <si>
    <t xml:space="preserve">- Desconocimiento del propósito, el funcionamiento, los productos y servicios que ofrece el proceso por parte de los usuarios del proceso
- Cambios en la normatividad legal que afecten la operación del proceso y requieran ajustes en poco tiempo para su cumplimiento																							
</t>
  </si>
  <si>
    <t xml:space="preserve">- Insatisfacción frente al servicio de consulta del patrimonio documental de Bogotá y frente al préstamo de documentos históricos a nivel interno.
- Pérdida de confianza y credibilidad con el manejo de la documentación patrimonial del Distrito																												
- Eventual afectación de la disponibilidad y recuperación oportuna de los documentos de valor patrimonial
- Deterioro en la documentación patrimonial del distrito																												
- Posibles investigaciones y sanciones de entes de control o entes reguladores, por eventual incumplimiento de requisitos legales relacionados con la función archivística del patrimonio documental de Bogotá.
</t>
  </si>
  <si>
    <t>Muy alta (5)</t>
  </si>
  <si>
    <t xml:space="preserve">El proceso estima que el riesgo se ubica en una zona alta, debido a que la frecuencia con la que se realizó la actividad clave asociada al riesgo se presentó mas de 5000 veces en el último año, sin embargo, ante su materialización, podrían presentarse efectos significativos, en la imagen de la entidad a nivel local  </t>
  </si>
  <si>
    <t>El proceso estima que el riesgo se ubica en una zona baja, debido a que los controles establecidos son adecuados sin embargo la calificación del criterio de documentación de algunos controles no es satisfactoria, ubicando el riesgo en la escala de probabilidad más baja, y ante su materialización, podrían disminuirse los efectos, aplicando las acciones de contingencia.</t>
  </si>
  <si>
    <t xml:space="preserve">- (AP# 1092 Aplicativo CHIE) Actualizar el procedimiento Ingreso de documentos históricos al Archivo de Bogotá 2215300-PR-282 fortaleciendo la definición de los controles
- (AP# 1092 Aplicativo CHIE) Actualizar el procedimiento Ingreso de documentos históricos al Archivo de Bogotá 2215300-PR-282 fortaleciendo la definición de los controles
- (AP# 1089 Aplicativo CHIE) Actualizar el procedimiento Organización de fondos históricos (clasificación, ordenación, descripción) 2215100-PR-073 fortaleciendo la definición de los controles
- (AP# 1089 Aplicativo CHIE) Actualizar el procedimiento Organización de fondos históricos (clasificación, ordenación, descripción) 2215100-PR-073 fortaleciendo la definición de los controles
- (AP# 1090 Aplicativo CHIE)  Alinear actividades y puntos de control del procedimiento de Catalogación bibliográfica 4213200-PR-362 con los controles preventivos y detectivos definidos en el mapa de riesgos del proceso Gestión de la función archivística del patrimonio documental del Distrito Capital. 
- (AP# 1090 Aplicativo CHIE)  Alinear actividades y puntos de control del procedimiento de Catalogación bibliográfica 4213200-PR-362 con los controles preventivos y detectivos definidos en el mapa de riesgos del proceso Gestión de la función archivística del patrimonio documental del Distrito Capital. 
- (AP# 1091 Aplicativo CHIE) Alinear el instructivo de saneamiento documental 4213000-IN-044 con el control detectivo de saneamiento documental definido en el mapa de riesgos del proceso Gestión de la función archivística del patrimonio documental del Distrito Capital. 
_______________
</t>
  </si>
  <si>
    <t xml:space="preserve">- Subdirector de Gestión de Patrimonio Documental del Distrito
- Subdirector de Gestión de Patrimonio Documental del Distrito
- Subdirector de Gestión de Patrimonio Documental del Distrito
- Subdirector de Gestión de Patrimonio Documental del Distrito
- Subdirector de Gestión de Patrimonio Documental del Distrito
- Subdirector de Gestión de Patrimonio Documental del Distrito
- Subdirector de Gestión de Patrimonio Documental del Distrito
_______________
</t>
  </si>
  <si>
    <t xml:space="preserve">- Procedimiento Ingreso de documentos históricos al Archivo de Bogotá 2215300-PR-282 actualizado												
- Procedimiento Ingreso de documentos históricos al Archivo de Bogotá 2215300-PR-282 actualizado												
- Organización de fondos históricos (clasificación, ordenación, descripción) 2215100-PR-073 actualizado
- Organización de fondos históricos (clasificación, ordenación, descripción) 2215100-PR-073 actualizado
- Catalogación bibliográfica 4213200-PR-362 actualizado
- Catalogación bibliográfica 4213200-PR-362 actualizado
- Instructivo de saneamiento documental 4213000-IN-044 actualizado
_______________
</t>
  </si>
  <si>
    <t xml:space="preserve">15/02/2022
15/02/2022
15/02/2022
15/02/2022
15/02/2022
15/02/2022
15/02/2022
_______________
</t>
  </si>
  <si>
    <t xml:space="preserve">15/06/2022
15/06/2022
15/08/2022
15/08/2022
15/06/2022
15/06/2022
15/08/2022
_______________
</t>
  </si>
  <si>
    <t>- Reportar el riesgo materializado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en el informe de monitoreo a la Oficina Asesora de Planeación.
- Realizar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 Entregar a los solicitantes el/los documento(s) objetos de consulta o solicitud interna, frente a  los cuales se presentaron fallas o errores en la disponibilidad para su consulta y/o entrega
- Determinar el nivel de deterioro de la documentación, el tipo de actividad de conservación, restauración o reprografía que requiera el documento y realizar la actividad correspondiente y el respectivo control de calidad frente al(los) documento(s) que presenta(n) la incidencia.
- Actualizar el mapa de riesgos Gestión de la Función Archivística y del Patrimonio Documental del Distrito Capital</t>
  </si>
  <si>
    <t>- Director(a) Distrital de Archivo de Bogotá
- Profesional Universitario o Auxiliar Administrativo de la Subdirección de Gestión del Patrimonio Documental del Distrito
- Profesional Universitario o Auxiliar Administrativo de la Subdirección de Gestión del Patrimonio Documental del Distrito
- Profesional Universitario de la Subdirección de Gestión del Patrimonio Documental del Distrito																													
- Director(a) Distrital de Archivo de Bogotá</t>
  </si>
  <si>
    <t>- Reporte de monitoreo indicando la materialización del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 Registro de Circulación interna de documentos históricos 2215100-FT-161
- Registro de Solicitudes Usuario 2215100-FT-163
- Los registros establecidos que evidencien la determinación del nivel de deterioro de la documentación, el tipo de actividad de conservación, restauración o reprografía que requiera el documento y la realización de la actividad correspondiente y el respectivo control de calidad frente al(los) documento(s) que presenta(n) la incidencia.
- Mapa de riesgo  Gestión de la Función Archivística y del Patrimonio Documental del Distrito Capital, actualizado.</t>
  </si>
  <si>
    <t>Realizar visitas guiadas en el Archivo de Bogotá</t>
  </si>
  <si>
    <t>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</si>
  <si>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 xml:space="preserve">-  La planta de personal asignada al proceso no es suficiente para la gestión del mismo
- No hay distribución equitativa y objetiva de responsabilidades y tareas.
</t>
  </si>
  <si>
    <t xml:space="preserve">- Falta de continuidad en los programas y proyectos entre administraciones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</si>
  <si>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Pérdida de confianza y credibilidad por parte de los usuarios del servicio.
- Generación de reprocesos
</t>
  </si>
  <si>
    <t xml:space="preserve">- Visitas guiadas Archivo de Bogotá (OPA)
</t>
  </si>
  <si>
    <t>El proceso estima que el riesgo se ubica en una zona alta, debido a que la frecuencia con la que se realizó la actividad clave asociada al riesgo se presentó 23 veces en el último año, sin embargo, ante su materialización, podrían presentarse efectos significativos, en la imagen de la entidad a nivel nacional o regional</t>
  </si>
  <si>
    <t>El proceso estima que el riesgo se ubica en una zona moderada, debido a que los controles establecidos son adecuados, sin embargo la calificación del criterio de documentación de los controles  preventivos y detectivo no es satisfactoria, ubicando el riesgo en la escala de probabilidad más baja, y ante su materialización, podrían disminuirse los efectos, aplicando las acciones de contingencia.</t>
  </si>
  <si>
    <t xml:space="preserve">- (AP# 1093 Aplicativo CHIE) Actualizar el instructivo visitas guiadas en el Archivo de Bogotá 4213200-IN-071 documentando los controles preventivos y  detectivo
- (AP# 1093 Aplicativo CHIE) Actualizar el instructivo visitas guiadas en el Archivo de Bogotá 4213200-IN-071 documentando los controles preventivos y  detectivo
- (AP# 1093 Aplicativo CHIE) Actualizar el instructivo visitas guiadas en el Archivo de Bogotá 4213200-IN-071 documentando los controles preventivos y  detectivo
_______________
</t>
  </si>
  <si>
    <t xml:space="preserve">- Director(a) Distrital de Archivo de Bogotá
- Director(a) Distrital de Archivo de Bogotá
- Director(a) Distrital de Archivo de Bogotá
_______________
</t>
  </si>
  <si>
    <t xml:space="preserve">- Instructivo visitas guiadas en el Archivo de Bogotá 4213200-IN-071 actualizado
- Instructivo visitas guiadas en el Archivo de Bogotá 4213200-IN-071 actualizado
- Instructivo visitas guiadas en el Archivo de Bogotá 4213200-IN-071 actualizado
_______________
</t>
  </si>
  <si>
    <t xml:space="preserve">15/02/2022
15/02/2022
15/02/2022
_______________
</t>
  </si>
  <si>
    <t xml:space="preserve">16/06/2022
16/06/2022
16/06/2022
_______________
</t>
  </si>
  <si>
    <t>- Reportar el riesgo materializado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en el informe de monitoreo a la Oficina Asesora de Planeación.
- Contactar nuevamente al usuario para reprogramar el servicio de visita guiada que presentó incumplimiento
- Realizar la visita guiada concertada con los usuarios frente a los que se presentó el incumplimiento de la prestación del servicio											
- Actualizar el mapa de riesgos Gestión de la Función Archivística y del Patrimonio Documental del Distrito Capital</t>
  </si>
  <si>
    <t>- Director(a) Distrital de Archivo de Bogotá
- Profesional Universitario de la Dirección Distrital de Archivo de Bogotá
- Profesional Universitario de la Dirección Distrital de Archivo de Bogotá
- Director(a) Distrital de Archivo de Bogotá</t>
  </si>
  <si>
    <t>- Reporte de monitoreo indicando la materialización del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 Correo electrónico u Oficio 2211600-FT-012 de contacto y reprogramación del servicio de visita guiada
- Base de datos de la prestación del servicio de visita guiada
- Mapa de riesgo  Gestión de la Función Archivística y del Patrimonio Documental del Distrito Capital, actualizado.</t>
  </si>
  <si>
    <t>Prestar el servicio para consulta de los fondos documentales custodiados por el archivo de Bogotá.
Realizar Gestión de las solicitudes internas de documentos históricos</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</si>
  <si>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</si>
  <si>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</si>
  <si>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</si>
  <si>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</si>
  <si>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</si>
  <si>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</si>
  <si>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(AP# 1092 Aplicativo CHIE) Actualizar el procedimiento Ingreso de documentos históricos al Archivo de Bogotá 2215300-PR-282 fortaleciendo la definición de los controles
- (AP# 1092 Aplicativo CHIE) Actualizar el procedimiento Ingreso de documentos históricos al Archivo de Bogotá 2215300-PR-282 fortaleciendo la definición de los controles
_______________
</t>
  </si>
  <si>
    <t xml:space="preserve">- Subdirector de Gestión de Patrimonio Documental del Distrito
- Subdirector de Gestión de Patrimonio Documental del Distrito
_______________
</t>
  </si>
  <si>
    <t xml:space="preserve">- Procedimiento Ingreso de documentos históricos al Archivo de Bogotá 2215300-PR-282 actualizado
- Procedimiento Ingreso de documentos históricos al Archivo de Bogotá 2215300-PR-282 actualizado
_______________
</t>
  </si>
  <si>
    <t xml:space="preserve">15/02/2022
15/02/2022
_______________
</t>
  </si>
  <si>
    <t xml:space="preserve">15/06/2022
15/06/2022
_______________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</si>
  <si>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Gestión de la Función Archivística y del Patrimonio Documental del Distrito Capital</t>
  </si>
  <si>
    <t>- Director(a) Distrital de Archivo de Bogotá
- Subdirector(a) de Gestión de Patrimonio Documental del Distrito
- Profesional universitario de la Subdirección de Gestión de Patrimonio Documental del Distrito								
- Director(a) Distrital de Archivo de Bogotá
- Director(a) Distrital de Archivo de Bogotá</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</si>
  <si>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Gestión de la Función Archivística y del Patrimonio Documental del Distrito Capital, actualizado.</t>
  </si>
  <si>
    <t xml:space="preserve">Diseñar o actualizar instrumentos técnicos para normalizar la gestión documental en el distrito capital.
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																																																</t>
  </si>
  <si>
    <t xml:space="preserve">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t>
  </si>
  <si>
    <t xml:space="preserve">- Cadenas de revisión, validación y aprobación que  retrasan la gestión.
- La planta de personal asignada al proceso no es suficiente para la gestión del mismo
- No contar con el equipo interdisciplinario (ingeniero, archivista, abogado, restaurador y conservador)
</t>
  </si>
  <si>
    <t xml:space="preserve">- No hay suficiente personal calificado para el desarrollo de la gestión documental en las entidades del distrito.
- El posicionamiento de la gestión documental no es considerado estratégico a nivel directivo en las entidades del Distrito Capital.
- Desconocimiento del propósito, el funcionamiento, los productos y servicios que ofrece el proceso por parte de los usuarios del proceso
- Cambios en la normatividad legal que afecten la operación del proceso y requieran ajustes en poco tiempo para su cumplimiento
</t>
  </si>
  <si>
    <t xml:space="preserve">- Inducir a las entidades en errores en la función archivística.
- Pérdida de credibilidad por parte de las otras entidades del Distrito y privadas que cumplen funciones públicas
- Pérdida de documentos del Distrito Capital de valor patrimonial por brindar un inadecuado servicio.
- Incumplimiento en la normatividad archivística vigente
</t>
  </si>
  <si>
    <t xml:space="preserve">
El proceso estima que el riesgo se ubica en una zona Moderada, debido a que la frecuencia con la que se realizó la actividad clave asociada al riesgo se presentó 626 veces en el último año, sin embargo, ante su materialización, podrían presentarse efectos significativos, en la imagen de la entidad a nivel local.  																															
																															</t>
  </si>
  <si>
    <t xml:space="preserve">El proceso estima que el riesgo se ubica en una zona baja, debido a que los controles establecidos son adecuados, sin embargo la calificación del criterio de documentación de un control  preventivo y dos detectivos no es satisfactoria, ubicando el riesgo en la escala de probabilidad más baja, y ante su materialización, podrían disminuirse los efectos, aplicando las acciones de contingencia.																															</t>
  </si>
  <si>
    <t xml:space="preserve">- (AP# 1094 Aplicativo CHIE) Actualizar el procedimiento de elaboración y/o actualización de instrumentos técnicos para normalizar la gestión documental en el Distrito Capital 2215200-PR-294 2215200 PR:294 documentando los controles preventivo y detectivos. 
- (AP# 1094 Aplicativo CHIE) Actualizar el procedimiento de elaboración y/o actualización de instrumentos técnicos para normalizar la gestión documental en el Distrito Capital 2215200-PR-294 2215200 PR:294 documentando los controles preventivo y detectivos. 
- (AP# 1094 Aplicativo CHIE) Actualizar el procedimiento de elaboración y/o actualización de instrumentos técnicos para normalizar la gestión documental en el Distrito Capital 2215200-PR-294 2215200 PR:294 documentando los controles preventivo y detectivos. 
_______________
</t>
  </si>
  <si>
    <t xml:space="preserve">- Subdirector Sistema Distrital de Archivos
- Subdirector Sistema Distrital de Archivos
- Subdirector Sistema Distrital de Archivos
_______________
</t>
  </si>
  <si>
    <t xml:space="preserve">- Procedimiento de elaboración y/o actualización de instrumentos técnicos para normalizar la gestión documental en el Distrito Capital 2215200-PR-294 2215200 PR:294 actualizado. 
- Procedimiento de elaboración y/o actualización de instrumentos técnicos para normalizar la gestión documental en el Distrito Capital 2215200-PR-294 2215200 PR:294 actualizado. 
- Procedimiento de elaboración y/o actualización de instrumentos técnicos para normalizar la gestión documental en el Distrito Capital 2215200-PR-294 2215200 PR:294 actualizado. 
_______________
</t>
  </si>
  <si>
    <t xml:space="preserve">15/02/2022
15/02/2022
15/02/2022
_______________
</t>
  </si>
  <si>
    <t xml:space="preserve">30/06/2022
30/06/2022
30/06/2022
_______________
</t>
  </si>
  <si>
    <t>- Reportar el riesgo materializado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en el informe de monitoreo a la Oficina Asesora de Planeación.
- Informar por escrito al Subdirector del Sistema Distrital de Archivos, los errores (fallas o deficiencias) en las orientaciones técnicas y seguimiento al cumplimiento de la función archivística, presentados. 
- Analizar el tipo de error o falla presentada en las orientaciones técnicas y/ o en el seguimiento al cumplimiento de la función archivística y definir la(s) acción(es) de tratamiento para asegurar la conformidad en las orientaciones técnicas y/ o en el seguimiento al cumplimiento de la función archivística que presentaron errores o fallas.
- Realizar nuevamente la asistencia técnica, la visita de seguimiento, el concepto de TRD o TVD, o actualizar el instrumento de normalización, según corresponda el error, con el fin de asegurar  la conformidad en las orientaciones técnicas y/ o en el seguimiento al cumplimiento de la función archivística.												
- Actualizar el mapa de riesgos Gestión de la Función Archivística y del Patrimonio Documental del Distrito Capital</t>
  </si>
  <si>
    <t>- Director(a) Distrital de Archivo de Bogotá
- Profesional Universitario y Profesional Especializado de la Subdirección del Sistema Distrital de Archivos   
- Subdirector del Sistema Distrital de Archivos, Profesional Universitario, Profesional Especializado de la Subdirección del Sistema Distrital de Archivos 
- Director Distrital de Archivo de Bogotá
Subdirector del Sistema Distrital de Archivos
Profesional Universitario y Profesional Especializado de la Subdirección del Sistema Distrital de Archivos 
- Director(a) Distrital de Archivo de Bogotá</t>
  </si>
  <si>
    <t>- Reporte de monitoreo indicando la materialización del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 Correo electrónico a través del cual se informan los errores (fallas o deficiencias) en las orientaciones técnicas y seguimiento al cumplimiento de la función archivística, presentados
- Evidencia de reunión 2213100-FT-449 de análisis y definición de acciones frente a la materialización del riesgo
- Los registros establecidos que evidencien la realización de la asistencia técnica, la visita de seguimiento, el concepto de TRD o TVD, o actualizar el instrumentos de normalización, según corresponda
- Mapa de riesgo  Gestión de la Función Archivística y del Patrimonio Documental del Distrito Capital, actualizado.</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</si>
  <si>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</si>
  <si>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</si>
  <si>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</si>
  <si>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</si>
  <si>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</si>
  <si>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 xml:space="preserve">- (AP# 1095 Aplicativo CHIE) Formular la circular de vistos buenos a procesos de contratación en gestión documental y archivos, de acuerdo al artículo 24 del Decreto 514 del 2006.
- (AP# 1095 Aplicativo CHIE) Formular la circular de vistos buenos a procesos de contratación en gestión documental y archivos, de acuerdo al artículo 24 del Decreto 514 del 2006.
_______________
</t>
  </si>
  <si>
    <t xml:space="preserve">- Director Distrital de Archivo de Bogotá
- Director Distrital de Archivo de Bogotá
_______________
</t>
  </si>
  <si>
    <t xml:space="preserve">- Circular de vistos buenos a procesos de contratación en gestión documental y archivos, de acuerdo al artículo 24 del Decreto 514 del 2006.
- Circular de vistos buenos a procesos de contratación en gestión documental y archivos, de acuerdo al artículo 24 del Decreto 514 del 2006.
_______________
</t>
  </si>
  <si>
    <t xml:space="preserve">10/02/2022
10/02/2022
_______________
</t>
  </si>
  <si>
    <t xml:space="preserve">10/06/2022
10/06/2022
_______________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</si>
  <si>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Gestión de la Función Archivística y del Patrimonio Documental del Distrito Capital</t>
  </si>
  <si>
    <t>- Director(a) Distrital de Archivo de Bogotá
- Director(a) Distrital de Archivo de Bogotá
- Profesional(es) Universitario(s)
- Director(a) Distrital de Archivo de Bogotá
- Director(a) Distrital de Archivo de Bogotá
- Subdirector del Sistema Distrital de Archivos
- Director(a) Distrital de Archivo de Bogotá
- Director(a) Distrital de Archivo de Bogotá</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</si>
  <si>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Gestión de la Función Archivística y del Patrimonio Documental del Distrito Capital, actualizado.</t>
  </si>
  <si>
    <t>Gestión Jurídica</t>
  </si>
  <si>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</si>
  <si>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Inicia  con  la  actualización  del  marco  legal  que  rige  la  Secretaría  General  y  la  identificación  de  necesidades  afines  a  la  Gestión Jurídica,  continúa con  los  conceptos  jurídicos  emitidos,  los  actos  administrativos  revisados  o  los  fallos  proferidos  en  los  procesos judiciales  adelantados  contra  la  Entidad  y  finaliza  con  la  verificación  y  seguimiento  del  proceso.</t>
  </si>
  <si>
    <t>Jefe de Oficina Asesora de Jurídica</t>
  </si>
  <si>
    <t>Gestionar la defensa judicial y extrajudicial de la Secretaría General de la Alcaldía Mayor de Bogotá, D. C.</t>
  </si>
  <si>
    <t>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t>
  </si>
  <si>
    <t xml:space="preserve">- Disposición y consulta de la normatividad, falta un normograma integral con  la totalidad y clasificación de las normas.
- Confusión entre normas y directrices a nivel institucional como Secretaría General y directrices a nivel Distrital.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</si>
  <si>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</si>
  <si>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</si>
  <si>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Desde la adopción de la Política de Administración del Riesgo no se ha identificado la ocurrencia del riesgo, por lo cual, la factibilidad es muy baja y el impacto es leve, en este punto es de precisar que la Secretaria General de la Alcaldía de Bogotá D.C. implementó la política de prevención del daño antijurídico y en ella, se evidencia que la Entidad tiene baja litigiosidad y no ha pagado sentencias, conciliaciones o laudos arbitrales en el último trienio.</t>
  </si>
  <si>
    <t>El resultado es de probabilidad promedio de uno (1) de ocurrencia del riesgo dado que éste no se ha identificado de manera preventiva y/o se ha materializado, y el impacto es "leve" (3) en el aspecto financiero y menor en la afectación de la imagen, medidas de control interno y externo y cumplimiento de metas y objetivos institucionales.</t>
  </si>
  <si>
    <t>- Reportar el riesgo materializado de 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en el informe de monitoreo a la Oficina Asesora de Planeación.
- Estudia, evalúa y analiza casos concretos, en esta instancia y evidenciará si el apoderado requirió insumos necesarios para defender los intereses de la Secretaría General y si preparó adecuada defensa
- Actualizar el mapa de riesgos Gestión Jurídica</t>
  </si>
  <si>
    <t>- Jefe de Oficina Asesora de Jurídica
- Comité de Conciliación
- Jefe de Oficina Asesora de Jurídica</t>
  </si>
  <si>
    <t>- Reporte de monitoreo indicando la materialización del riesgo de 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 Realiza recomendaciones para prevenir la recurrencia de la causa que originó el proceso o la sentencia lo cual se consigna en el acta de Comité de Conciliación
- Mapa de riesgo  Gestión Jurídica, actualizado.</t>
  </si>
  <si>
    <t>Elaborar y revisar los actos administrativos de carácter general.</t>
  </si>
  <si>
    <t>Posibilidad de afectación reputacional por interposición de demandas y emisión de decisiones contrarias a los intereses de la Secretaría General, debido a errores (fallas o deficiencias) en la emisión de actos administrativos de carácter general</t>
  </si>
  <si>
    <t xml:space="preserve">- Disposición y consulta de la normatividad, falta un normograma integral con  la totalidad y clasificación de las normas.
- Confusión entre normas y directrices a nivel institucional como Secretaría General y directrices a nivel Distrital.
- Falta de información allegada dentro de los antecedentes del acto administrativo que puede llegar a generar análisis incompleto.
</t>
  </si>
  <si>
    <t xml:space="preserve">- Eventos que afecten la situación jurídica de la organización debido al  incumplimiento o desacato de la normatividad legal.
- Afectación reputacional por decisiones adversas que identificaron falta de información en la emisión de los actos administrativos de carácter general.
- Hallazgos por parte de los Entes de Control.
</t>
  </si>
  <si>
    <t>Desde la adopción de la Política de Administración del Riesgo no se ha identificado la ocurrencia del riesgo, por lo cual, la factibilidad es muy baja y el impacto es leve, en este punto es de precisar que la Secretaria General de la Alcaldía de Bogotá D.C. implementó la política de prevención del daño antijurídico y en ella, se evidencia que la Entidad tiene baja litigiosidad, en efecto, hasta la fecha no se ha identificado que un acto administrativo de carácter general haya sido demandado ante la jurisdicción.</t>
  </si>
  <si>
    <t>- Reportar el riesgo materializado de Posibilidad de afectación reputacional por interposición de demandas y emisión de decisiones contrarias a los intereses de la Secretaría General, debido a errores (fallas o deficiencias) en la emisión de actos administrativos de carácter general en el informe de monitoreo a la Oficina Asesora de Planeación.
- Devuelve a la Oficina Asesora de Jurídica para que realice los ajustes correspondientes.
- Actualizar el mapa de riesgos Gestión Jurídica</t>
  </si>
  <si>
    <t>- Jefe de Oficina Asesora de Jurídica
- Secretario(a) General
- Jefe de Oficina Asesora de Jurídica</t>
  </si>
  <si>
    <t>- Reporte de monitoreo indicando la materialización del riesgo de Posibilidad de afectación reputacional por interposición de demandas y emisión de decisiones contrarias a los intereses de la Secretaría General, debido a errores (fallas o deficiencias) en la emisión de actos administrativos de carácter general
- Acto Administrativo con observaciones.
- Mapa de riesgo  Gestión Jurídica, actualizado.</t>
  </si>
  <si>
    <t>Emitir los conceptos jurídicos y absolver las consultas que en materia jurídica sean competencia de la Secretaría General, o que surjan en desarrollo de sus funciones.</t>
  </si>
  <si>
    <t>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t>
  </si>
  <si>
    <t xml:space="preserve">- Disposición y consulta de la normatividad, falta un normograma integral con  la totalidad y clasificación de las normas.
- Confusión entre normas y directrices a nivel institucional como Secretaría General y directrices a nivel Distrital.
- Falta de información allegada dentro de los antecedentes del conceptos y/o consultas que puede llegar a generar análisis incompleto.
- Divergencias en lo resuelto por los operadores judiciales en casos análogos que generan inseguridad jurídica.
</t>
  </si>
  <si>
    <t xml:space="preserve">- Eventos que afecten la situación jurídica de la organización debido al  incumplimiento o desacato de la normatividad legal.
- Afectación reputacional por decisiones adversas que identificaron falta de información en la emisión de los conceptos y/o consultas.
- Hallazgos por parte de los Entes de Control.
- Necesidad de la emisión de concepto y/o consulta que unifique criterios.
</t>
  </si>
  <si>
    <t>Desde la adopción de la Política de Administración del Riesgo no se ha identificado la ocurrencia del riesgo, por lo cual, la factibilidad es muy baja y el impacto es leve,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t>
  </si>
  <si>
    <t>- Reportar el riesgo materializado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en el informe de monitoreo a la Oficina Asesora de Planeación.
- Devuelve a la Oficina Asesora Jurídica para que realice los ajustes
- Actualizar el mapa de riesgos Gestión Jurídica</t>
  </si>
  <si>
    <t>- Jefe de Oficina Asesora de Jurídica
- Jefe de Oficina Asesora de Jurídica
- Jefe de Oficina Asesora de Jurídica</t>
  </si>
  <si>
    <t>- Reporte de monitoreo indicando la materialización del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Proyecto de concepto o consulta con observaciones
- Mapa de riesgo  Gestión Jurídica, actualizado.</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</si>
  <si>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</si>
  <si>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</si>
  <si>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</si>
  <si>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t>
  </si>
  <si>
    <t xml:space="preserve">- (AP#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(AP# 1097 Aplicativo CHIE) Realizar estudio, evaluación y análisis de las conciliaciones, procesos y laudos arbitrales que fueron de conocimiento del Comité de Conciliación.
_______________
</t>
  </si>
  <si>
    <t xml:space="preserve">- Jefe de Oficina Asesora de Jurídica 
- Comité de Conciliación. 
_______________
</t>
  </si>
  <si>
    <t xml:space="preserve">-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_______________
</t>
  </si>
  <si>
    <t xml:space="preserve">28/02/2022
01/02/2022
_______________
</t>
  </si>
  <si>
    <t xml:space="preserve">31/03/2022
31/12/2022
_______________
</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</si>
  <si>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casos concretos, en esta instancia y evidenciará si el apoderado requirió insumos necesarios para defender los intereses de la Secretaría General y si preparó adecuada defensa
- Actualizar el mapa de riesgos Gestión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</si>
  <si>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Realiza recomendaciones para prevenir la recurrencia de la causa que originó el proceso o la sentencia lo cual se consigna en el acta de Comité de Conciliación
- Mapa de riesgo  Gestión Jurídica, actualizado.</t>
  </si>
  <si>
    <t>Gestión, Administración y Soporte de infraestructura y Recursos tecnológicos</t>
  </si>
  <si>
    <t>Identificar,  configurar,  instalar,  conectar  y  brindar  la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</si>
  <si>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Inicia  con  la  formulación  de  acciones  para  la  Gestión,  administración  y  soporte  de  infraestructura  y  recursos  tecnológicos,  la planeación  de  mantenimientos  para  la  infraestructura  tecnología  de  la  Secretaria  General  continua  con  la  ejecución  tareas  de mantenimientos,  administración  y  soporte  de  la  infraestructura  tecnológica  (administración  de  usuarios,  redes,  infraestructura  de equipos activos y bases de datos, copias de respaldos y a la gestión de incidentes y requerimientos tecnológicos), finalizando con la verificación y mejora del proceso.</t>
  </si>
  <si>
    <t xml:space="preserve">Ejecutar tareas del mantenimiento de la infraestructura tecnológica
Fase (actividad): Actualizar y ampliar los servicios tecnológicos de la Secretaria General  y  Optimizar sistemas de información y de gestión de datos de la Secretaria General </t>
  </si>
  <si>
    <t>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t>
  </si>
  <si>
    <t xml:space="preserve">- Fallas de conectividad e interoperabilidad. 
- Fallos y caídas del servidor que soporta la plataforma LMS.
- Obsolescencia tecnológica.
- Falta de Coherencia entre lo documentado en los procesos y la ejecución.																																												
</t>
  </si>
  <si>
    <t xml:space="preserve">- Altos costos de la tecnología.  
- Fenómenos naturales o climáticos que pongan en riesgo la infraestructura, continuidad de prestación de servicios de la entidad, confidencialidad, integridad y disponibilidad de la información. 
</t>
  </si>
  <si>
    <t xml:space="preserve">- Falla en los equipos de computo que soportan la información de misión critica de la entidad, que podría causar pérdida de información.
- Interrupción en la prestación de servicios tecnológicos y de atención a la ciudadanía. 
- Daños o destrucción de activos que afectan el patrimonio de la Entidad.
- Quejas o reclamos por parte de los usuarios.
</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</si>
  <si>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</si>
  <si>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La valoración del riesgo antes de control quedó en escala de probabilidad "MEDIA" y continúa de impacto MODERADO, toda vez que afecta los aspectos: financiero bajo, indisponibilidad de la información lo que lo continúa ubicando al riesgo en zona resultante  MODERADO.</t>
  </si>
  <si>
    <t>La valoración del riesgo después de controles quedó en BAJA y de  impacto continua en MODERADO, debido a que los controles establecidos son los adecuados y la calificación de los criterios es satisfactoria y ante su materialización, podrían disminuirse los efectos, aplicando las acciones de contingencia y lo ubica en  zona resultante moderada. del cuadrante (2,3)</t>
  </si>
  <si>
    <t xml:space="preserve">- (AP# 1126 Aplicativo CHIE) Realizar análisis de los puntos del control del procedimiento 2213200-PR-104 Mantenimiento de la Infraestructura tecnológica para la posible adecuación y creación de nuevos puntos de control con el fin de mejorar el desempeño del procedimiento.
_______________
- (AP# 1087 Aplicativo CHIE) Verificar la pertinencia de las Modificación de 4204000-OT-020 Plan de Contingencia TI-DRP
</t>
  </si>
  <si>
    <t xml:space="preserve">- Evidencia de Reunión y/o Modificación de 2213200-PR-104 Mantenimiento de la Infraestructura tecnológica
_______________
- Modificación de 4204000-OT-020 Plan de Contingencia TI-DRP
</t>
  </si>
  <si>
    <t xml:space="preserve">01/04/2022
_______________
01/04/2022
</t>
  </si>
  <si>
    <t xml:space="preserve">30/07/2022
_______________
30/07/2022
</t>
  </si>
  <si>
    <t>- Reportar el riesgo materializado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en el informe de monitoreo a la Oficina Asesora de Planeación.
- Se activa el plan de contingencia conforme a las fases establecidas en el Plan de Contingencia TI de la Secretaría General de la Alcaldía Mayor de Bogotá -4204000-OT-020
- Actualizar el mapa de riesgos Gestión, Administración y Soporte de infraestructura y Recursos tecnológicos
- Actualizar el mapa de riesgos Gestión, Administración y Soporte de infraestructura y Recursos tecnológicos</t>
  </si>
  <si>
    <t>- Jefe Oficina de Tecnologías de la Información y las Comunicaciones
- Jefe Oficina de Tecnologías de la Información y las Comunicaciones
- Jefe Oficina de Tecnologías de la Información y las Comunicaciones
- Jefe Oficina de Tecnologías de la Información y las Comunicaciones</t>
  </si>
  <si>
    <t>- Reporte de monitoreo indicando la materialización del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Documentación y soportes del proceso de contingencia
- Mapa de riesgo  Gestión, Administración y Soporte de infraestructura y Recursos tecnológicos, actualizado.
- Mapa de riesgo  Gestión, Administración y Soporte de infraestructura y Recursos tecnológicos, actualizado.</t>
  </si>
  <si>
    <t>Administración, gestión  y soporte de los recursos de la Infraestructura tecnológica de la secretaria general
Producto: Servicios de Información para la implementación de la Estrategia de Gobierno digital - Proyecto de inversión 7278 "Transformación Digital"
Fase(actividad): Hacer mantenimiento, actualización y monitoreo a la plataforma virtual de Gobierno Abierto - Proyecto de inversión 7869 "Implementación del modelo de gobierno abierto, accesible e incluyente de Bogotá"</t>
  </si>
  <si>
    <t>Posibilidad de afectación reputacional por baja disponibilidad de los servicios tecnológicos, debido a errores (Fallas o Deficiencias)  en la administración y gestión de los recursos de infraestructura tecnológica</t>
  </si>
  <si>
    <t xml:space="preserve">- Incumplimientos en ejecución de contratos de mantenimiento de la Infraestructura tecnológica.
- Deficiencia en la atención del servicio de mesa de ayuda.
- Falla en los equipos que soportan Infraestructura tecnológica.
- Ataques cibernéticos.
- Obsolescencia tecnológica.
</t>
  </si>
  <si>
    <t xml:space="preserve">- Falla daño en los equipos de computo que soportan la información de misión critica de la entidad, que podría causar pérdida de información.
- Incumplimiento en los niveles de atención de servicios que ocasionan pérdida de imagen en los usuarios internos y externos de la entidad.
- Interrupción en la prestación de servicios tecnológicos y de atención a la ciudadanía. 
- Daños o destrucción de activos que afectan el patrimonio de la Entidad.
- Quejas o reclamos por parte de los usuarios.
</t>
  </si>
  <si>
    <t xml:space="preserve">- 7872 Transformación digital y gestión TIC
- 7869 Implementación del modelo de gobierno abierto, accesible e incluyente de Bogotá
</t>
  </si>
  <si>
    <t>La valoración del riesgo antes de control quedó en escala de probabilidad por frecuencia "MEDIA" y continúa de impacto MODERADO, toda vez que afecta los aspectos: financiero bajo, indisponibilidad de la información lo que lo continúa ubicando al riesgo en zona resultante  MODERADO.</t>
  </si>
  <si>
    <t>La valoración del riesgo después de controles quedó en MUY BAJA  y de  impacto continua en MENOR, toda vez que se incluyeron actividades de control con solidez fuerte lo que minimiza la materialización del riesgo, y lo ubica en  zona resultante MODERADO.</t>
  </si>
  <si>
    <t xml:space="preserve">- (AP# 1088 Aplicativo CHIE) Revisar la precisión de las evidencias que se generan como resultado de la aplicación del control del procedimiento 2213200-PR-101 
_______________
- (AP# 1087 Aplicativo CHIE) Verificar la pertinencia de las Modificación de 4204000-OT-020 Plan de Contingencia TI-DRP
</t>
  </si>
  <si>
    <t xml:space="preserve">- Procedimiento 2213200-PR-101 Modificado
_______________
- Modificación de 4204000-OT-020 Plan de Contingencia TI-DRP
</t>
  </si>
  <si>
    <t xml:space="preserve">30/03/2022
_______________
01/04/2022
</t>
  </si>
  <si>
    <t xml:space="preserve">30/05/2022
_______________
30/07/2022
</t>
  </si>
  <si>
    <t>- Reportar el riesgo materializado de Posibilidad de afectación reputacional por baja disponibilidad de los servicios tecnológicos, debido a errores (Fallas o Deficiencias)  en la administración y gestión de los recursos de infraestructura tecnológica en el informe de monitoreo a la Oficina Asesora de Planeación.
- Se activa el plan de contingencia conforme a las fases establecidas en el Plan de Contingencia TI de la Secretaría General de la Alcaldía Mayor de Bogotá -4204000-OT-020
- Actualizar el mapa de riesgos Gestión, Administración y Soporte de infraestructura y Recursos tecnológicos</t>
  </si>
  <si>
    <t>- Jefe Oficina de Tecnologías de la Información y las Comunicaciones
- Jefe Oficina de Tecnologías de la Información y las Comunicaciones
- Jefe Oficina de Tecnologías de la Información y las Comunicaciones</t>
  </si>
  <si>
    <t>- Reporte de monitoreo indicando la materialización del riesgo de Posibilidad de afectación reputacional por baja disponibilidad de los servicios tecnológicos, debido a errores (Fallas o Deficiencias)  en la administración y gestión de los recursos de infraestructura tecnológica
- Documentación y soportes del proceso de contingencia
- Mapa de riesgo  Gestión, Administración y Soporte de infraestructura y Recursos tecnológicos, actualizado.</t>
  </si>
  <si>
    <t>Administración  y/o gestión de los recursos de la Infraestructura tecnológica de la secretaria general</t>
  </si>
  <si>
    <t>Posibilidad de afectación reputacional por inadecuado seguimiento a las actividades, debido a exceso de las facultades otorgadas en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</si>
  <si>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el proceso para la administración y gestión de los recursos.
- Falta ajustar algunas tareas específicas del proceso, identificación de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</si>
  <si>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</si>
  <si>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Detrimento patrimonial.
- Investigaciones disciplinarias, sanciones, fiscales y penales.
- Enriquecimiento licito.
- Perdida de credibilidad en el proceso.
- Incumplimiento de objetivos y metas institucionales.
</t>
  </si>
  <si>
    <t>La valoración antes de controles calificó en rara vez toda vez que existe una probabilidad MUY  BAJA  que suceda. 
El impacto arrojó MODERADO  toda vez que impacta  la imagen y metas de la oficina sumado a que es de corrupción. Lo anterior dejó el riesgo en zona resultante como MODERADO.</t>
  </si>
  <si>
    <t>La evaluación después de controles continúa en "MUY BAJA dentro de la escala de probabilidad dada la solidez de los controles. No obstante el impacto continúa MODERADO  aunque la solidez de los controles detectivos es fuerte (por ser de corrupción), lo que deja en zona resultante MODERADO.</t>
  </si>
  <si>
    <t>- Reportar 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a la Oficina Asesora de Planeación en el informe de monitoreo en caso que tenga fallo.
- Determinar las acciones a seguir conforme al análisis de los hechos para subsanar de manera inmediata
- Actualizar el mapa de riesgos Gestión, Administración y Soporte de infraestructura y Recursos tecnológicos</t>
  </si>
  <si>
    <t>- Notificación realizada del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reporte de monitoreo a la Oficina Asesora de Planeación en caso que el riesgo tenga fallo definitivo.
- Acta o evidencia de reunión 
- Mapa de riesgo  Gestión, Administración y Soporte de infraestructura y Recursos tecnológicos, actualizado.</t>
  </si>
  <si>
    <t>Gestión de Seguridad y Salud en el Trabajo</t>
  </si>
  <si>
    <t>Gestionar  la  seguridad  y  salud  en  el  trabajo  de  los(as)  Servidores(as)  Públicos(as)  de  la  entidad,  contratistas  y  visitantes,  para minimizar la ocurrencia de incidentes, accidentes de trabajo, enfermedades laborales y los riesgos que puedan afectar su calidad debida  y  fomentar  una  cultura  encaminada  al  cuidado  personal,  mediante  la  adopción  de  hábitos  de  vida  saludable,  promoviendo la salud,  previniendo  la  enfermedad  y  preparándolos  ante  situaciones  de  emergencia.</t>
  </si>
  <si>
    <t>Inicia  con  la  elaboración  del  diagnóstico,  la  identificación  de  peligros  y  valoración  de  riesgos  y  amenazas,  la  caracterización  de  las condiciones  de  salud  de  los  Servidores  públicos  de  la  Secretaria  General  de  la  Alcaldía  Mayor  de  Bogotá,  D.C.,  y  finaliza  con  la implementación de los planes y programas de prevención y promoción contenidos en el plan anual de seguridad y salud en el trabajo.</t>
  </si>
  <si>
    <t>Director(a) de Talento Humano</t>
  </si>
  <si>
    <t>Ejecutar Plan Anual de Seguridad y Salud en el Trabajo.</t>
  </si>
  <si>
    <t xml:space="preserve">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t>
  </si>
  <si>
    <t xml:space="preserve">- La estructura organizacional y los demás recursos son parcialmente adecuados para la gestión del proceso. 
- Aplicación errónea en algunos casos  de criterios o instrucciones para la realización de actividades.
</t>
  </si>
  <si>
    <t xml:space="preserve">- Frecuentes cambios en la normatividad en materia de Seguridad y Salud en el Trabajo que genera variaciones en los procedimientos y protocolos adoptados en la materia.
- Constantes variaciones normativas en materia de seguridad y salud en el trabajo en ocasión al virus SARS-CoV-2 que produce la enfermedad COVID-19.
</t>
  </si>
  <si>
    <t xml:space="preserve">- Pérdida de credibilidad hacia la entidad de parte de los servidores, contratistas y visitantes.
- Deficiencias y omisiones en la elaboración y actualización de los lineamientos y actividades relacionados con la Seguridad y Salud en el Trabajo.
- Sanción por parte del ente de control u otro ente regulador.
</t>
  </si>
  <si>
    <t xml:space="preserve">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		</t>
  </si>
  <si>
    <t>El proceso estima que el riesgo se ubica en una zona baja, debido a que los controles establecidos son adecuados, sin embargo la calificación del criterio de documentación de algunos controles no es satisfactoria, ubicando el riesgo en la escala de probabilidad más baja, y ante su materialización, podrían disminuirse los efectos, aplicando las acciones de contingencia.</t>
  </si>
  <si>
    <t xml:space="preserve">- (AP# 1109 Aplicativo CHIE) Alinear actividades y puntos de control del procedimiento   4232000-PR-372 - Gestión de Peligros, Riesgos y Amenazas  con los controles preventivos y detectivos definidos en el mapa de riesgos del proceso de Gestión de Seguridad y Salud en el Trabajo.
- (AP# 1109 Aplicativo CHIE) Alinear actividades y puntos de control del procedimiento   4232000-PR-372 - Gestión de Peligros, Riesgos y Amenazas
 con los controles preventivos y detectivos definidos en el mapa de riesgos del proceso de Gestión de Seguridad y Salud en el Trabajo.
- (AP# 1109 Aplicativo CHIE) Alinear actividades y puntos de control del procedimiento   4232000-PR-372 - Gestión de Peligros, Riesgos y Amenazas con los controles preventivos y detectivos definidos en el mapa de riesgos del proceso de Gestión de Seguridad y Salud en el Trabajo.
_______________
</t>
  </si>
  <si>
    <t xml:space="preserve">- Director/a Técnico/a de Talento Humano.
- Director/a Técnico/a de Talento Humano.
- Director/a Técnico/a de Talento Humano.
_______________
</t>
  </si>
  <si>
    <t xml:space="preserve">- Procedimiento 4232000-PR-372 - Gestión de Peligros, Riesgos y Amenazas       actualizado
- Procedimiento 4232000-PR-372 - Gestión de Peligros, Riesgos y Amenazas       actualizado
- Procedimiento 4232000-PR-372 - Gestión de Peligros, Riesgos y Amenazas       actualizado
_______________
</t>
  </si>
  <si>
    <t>- Reportar el riesgo materializado de 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en el informe de monitoreo a la Oficina Asesora de Planeación.
- Reportar al/ a la Director/a Técnico/a de Talento Humano el incumplimiento legal en la implementación de los estándares mínimos del Sistema de Gestión de Seguridad y Salud en el Trabajo
- Formular plan de acción para mitigar el incumplimiento legal en la implementación de los estándares mínimos del Sistema de Gestión y Seguridad y Salud en el Trabajo.
- Implementar las acciones formuladas para la mitigación al incumplimiento legal en la implementación de los estándares mínimos del Sistema de Gestión y Seguridad y Salud en el Trabajo. 
- Actualizar el mapa de riesgos Gestión de Seguridad y Salud en el Trabajo</t>
  </si>
  <si>
    <t>- Director(a) de Talento Humano
- Profesional Universitario de Talento Humano. 
- Profesional Universitario de Talento Humano. 
- Profesional Universitario de Talento Humano. 
- Director(a) de Talento Humano</t>
  </si>
  <si>
    <t>- Reporte de monitoreo indicando la materialización del riesgo de 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 Correo electrónico por el cual se reporta al/a la Director/a Técnico de Talento Humano o Acta de Subcomité de Autocontrol o Informe en el que se indique el incumplimiento legal en la implementación de los estándares mínimos del Sistema de Gestión de Seguridad y Salud en el Trabajo.
- Evidencia de reunión o soporte que evidencie formulación de plan de acción definido para mitigar el incumplimiento legal en la implementación de los estándares mínimos del Sistema de Gestión y Seguridad y Salud en el Trabajo.
- Evidencia de implementación de las acciones definidas para mitigar el incumplimiento legal en la implementación de los estándares mínimos del Sistema de Gestión y Seguridad y Salud en el Trabajo.
- Mapa de riesgo  Gestión de Seguridad y Salud en el Trabajo, actualizado.</t>
  </si>
  <si>
    <t>Ejecutar actividades de Gestión de Peligros, Riesgos y Amenazas.</t>
  </si>
  <si>
    <t xml:space="preserve">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t>
  </si>
  <si>
    <t xml:space="preserve">- Aplicación errónea en algunos casos  de criterios o instrucciones para la realización de actividades.
</t>
  </si>
  <si>
    <t xml:space="preserve">- Cambios desapercibidos en la infraestructura y/o en el ambiento (natural o laboral) y/o en el número de personas expuestas a los riesgos relacionados con su integridad.
- Constantes variaciones normativas en materia de seguridad y salud en el trabajo en ocasión al virus SARS-CoV-2 que produce la enfermedad COVID-19.
</t>
  </si>
  <si>
    <t xml:space="preserve">- Intervención inadecuada de riesgos laborales.
- Generación de Accidente/s de Trabajo e Incidente/s de Trabajo.
- Pérdida de credibilidad hacia la entidad de parte de los/as servidores/as, colaboradores/as y visitantes.
- Sanción por parte del ente de control u otro ente regulador.
- Disminución en el cumplimiento de los Estándares Mínimos del Sistema de Gestión de Seguridad y Salud en el Trabajo.
</t>
  </si>
  <si>
    <t xml:space="preserve">El proceso estima que el riesgo se ubica en una zona moderada, debido a que la frecuencia con la que se realizó la actividad clave asociada al riesgo se presentó 39 veces en el último año, sin embargo, ante su materialización, podrían presentarse efectos relacionados tanto con el pago de sanciones económicas a favor a favor de los/as servidores/as.	</t>
  </si>
  <si>
    <t>El proceso estima que el riesgo se ubica en una zona baja, debido a que los controles establecidos son adecuados, sin embargo la calificación del criterio de documentación de los controles preventivos y detectivos  no es satisfactoria, ubicando el riesgo en la escala de probabilidad más baja, y ante su materialización, podrían disminuirse los efectos, aplicando las acciones de contingencia.</t>
  </si>
  <si>
    <t xml:space="preserve">- (AP# 1109 Aplicativo CHIE) Alinear actividades y puntos de control del procedimiento   4232000-PR-372 - Gestión de Peligros, Riesgos y Amenazas  con los controles preventivos y detectivos definidos en el mapa de riesgos del proceso de Gestión de Seguridad y Salud en el Trabajo.
- (AP# 1109 Aplicativo CHIE) Alinear actividades y puntos de control del procedimiento   4232000-PR-372 - Gestión de Peligros, Riesgos y Amenazas  con los controles preventivos y detectivos definidos en el mapa de riesgos del proceso de Gestión de Seguridad y Salud en el Trabajo.
- (AP# 1109 Aplicativo CHIE) Alinear actividades y puntos de control del procedimiento   4232000-PR-372 - Gestión de Peligros, Riesgos y Amenazas  con los controles preventivos y detectivos definidos en el mapa de riesgos del proceso de Gestión de Seguridad y Salud en el Trabajo.
_______________
</t>
  </si>
  <si>
    <t>- Reportar el riesgo materializado de 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en el informe de monitoreo a la Oficina Asesora de Planeación.
- Reportar al/ a la Director/a Técnico/a de Talento Humano el/los error/es (fallas o deficiencias) en la identificación y actualización de peligros y en la valoración de riesgos de seguridad y salud en el trabajo. 
- Formular plan de acción para mitigar el/los error/es (fallas o deficiencias) en la identificación y actualización de peligros y en la valoración de riesgos de seguridad y salud en el trabajo. 
- Implementar las acciones formuladas para la mitigación del/de los error/es (fallas o deficiencias) en la identificación y actualización de peligros y en la valoración de riesgos de seguridad y salud en el trabajo.
- Actualizar el mapa de riesgos Gestión de Seguridad y Salud en el Trabajo</t>
  </si>
  <si>
    <t>- Reporte de monitoreo indicando la materialización del riesgo de 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 Correo electrónico por el cual se reporta al/a la Director/a Técnico de Talento Humano o Acta de Subcomité de Autocontrol o Informe en el que se indique/n el/los error/es (fallas o deficiencias) en la identificación y actualización de peligros y en la valoración de riesgos de seguridad y salud en el trabajo.
- Evidencia de reunión o soporte que evidencie formulación de plan de acción definido para mitigar el/los error/es (fallas o deficiencias) en la identificación y actualización de peligros y en la valoración de riesgos de seguridad y salud en el trabajo.
- Evidencia de implementación de las acciones definidas para mitigar el/los error/es (fallas o deficiencias) en la identificación y actualización de peligros y en la valoración de riesgos de seguridad y salud en el trabajo.
- Mapa de riesgo  Gestión de Seguridad y Salud en el Trabajo, actualizado.</t>
  </si>
  <si>
    <t>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t>
  </si>
  <si>
    <t xml:space="preserve">- Deficiencias en los procesos de divulgación de los lineamientos normativos, procedimentales y técnicos a que hay lugar en materia de Seguridad y Salud en el Trabajo.
- Baja participación de los/as servidores/as en las actividades propuestas desde el Plan de Seguridad y Salud en el Trabajo y en los programas diseñados para la gestión de las condiciones de salud de los/as servidores/as.
- Deficiencias en la utilización de los elementos de protección personal - EPP por parte de los/as servidores/as y colaboradores/as de la entidad.
</t>
  </si>
  <si>
    <t xml:space="preserve">- Constantes variaciones normativas en materia de seguridad y salud en el trabajo en ocasión al virus SARS-CoV-2 que produce la enfermedad COVID-19.
- Desconocimiento por parte de los/as ciudadanos de los lineamientos a adoptar frente a una situación de emergencia acaecida al interior de una de las sedes de la entidad.
</t>
  </si>
  <si>
    <t xml:space="preserve">- Improvisación ante situaciones de emergencia.
- Posibles casos de morbilidad o accidentes laborales.
- Sanciones económicas motivadas por accidentes o incidentes acaecidos por servidores/as, colaboradores/as o visitantes que podrían implicar una denuncia ante los entes de control o reguladores o demanda de largo alcance para la entidad.
- Afectación de la imagen y credibilidad de la entidad motivada por quejas interpuestas por parte de los/as ciudadanos/as, servidores/as y colaboradores/as que visitan y laboran en las sedes de la entidad.
- Incumplimiento de requisitos legales y técnicos en materia de Seguridad y Salud en el Trabajo.
- Gestión inadecuada de las condiciones de salud, de los Servidores de la entidad.
- Intervención inadecuada de riesgos laborales.
</t>
  </si>
  <si>
    <t xml:space="preserve">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	</t>
  </si>
  <si>
    <t>- Reportar el riesgo materializado de 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en el informe de monitoreo a la Oficina Asesora de Planeación.
- Reportar al/ a la Director/a Técnico/a de Talento Humano el incumplimiento parcial de compromisos  en la ejecución de las actividades establecidas en el Plan Anual de Trabajo del Sistema de Seguridad y Salud en el Trabajo y en los planes de Prevención, Preparación y Respuesta ante Emergencias - PPPRE.
- Formular plan de acción para mitigar el incumplimiento parcial de compromisos en la ejecución de las actividades establecidas en el Plan Anual de Trabajo del Sistema de Seguridad y Salud en el Trabajo y en los planes de Prevención, Preparación y Respuesta ante Emergencias - PPPRE.
- Implementar las acciones formuladas para la mitigación del incumplimiento parcial de compromisos en la ejecución de las actividades establecidas en el Plan Anual de Trabajo del Sistema de Seguridad y Salud en el Trabajo y en los planes de Prevención, Preparación y Respuesta ante Emergencias - PPPRE.
- Actualizar el mapa de riesgos Gestión de Seguridad y Salud en el Trabajo</t>
  </si>
  <si>
    <t>- Reporte de monitoreo indicando la materialización del riesgo de 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 Correo electrónico por el cual se reporta al/a la Director/a Técnico de Talento Humano o Acta de Subcomité de Autocontrol o Informe en el que se indique el incumplimiento parcial de compromisos  en la ejecución de las actividades establecidas en el Plan Anual de Trabajo del Sistema de Seguridad y Salud en el Trabajo y en los planes de Prevención, Preparación y Respuesta ante Emergencias - PPPRE.
- Evidencia de reunión o soporte que evidencie formulación de plan de acción definido para mitigar el incumplimiento parcial de compromisos  en la ejecución de las actividades establecidas en el Plan Anual de Trabajo del Sistema de Seguridad y Salud en el Trabajo y en los planes de Prevención, Preparación y Respuesta ante Emergencias - PPPRE.
- Evidencia de implementación de las acciones definidas para mitigar el incumplimiento parcial de compromisos  en la ejecución de las actividades establecidas en el Plan Anual de Trabajo del Sistema de Seguridad y Salud en el Trabajo y en los planes de Prevención, Preparación y Respuesta ante Emergencias - PPPRE.
- Mapa de riesgo  Gestión de Seguridad y Salud en el Trabajo, actualizado.</t>
  </si>
  <si>
    <t>Ejecutar las actividades de gestión de la salud.</t>
  </si>
  <si>
    <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t>
  </si>
  <si>
    <t xml:space="preserve">- La estructura organizacional y los demás recursos son parcialmente adecuados para la gestión del proceso. 
- Baja participación de los/as servidores/as en las actividades propuestas desde el Plan de Seguridad y Salud en el Trabajo y en los programas diseñados para la gestión de las condiciones de salud de los/as servidores/as.
</t>
  </si>
  <si>
    <t xml:space="preserve">- Incumplimiento por parte de proveedores externos para el desarrollo de las actividades relacionadas con la gestión de la salud de los/as servidores/as de la entidad.
</t>
  </si>
  <si>
    <t xml:space="preserve">- Gestión inadecuada de las condiciones de salud, de los Servidores de la Entidad.
- Ocurrencia de enfermedades laborales o generación de enfermedades laborales.
- Sanción económica por parte del ente de control u otro ente regulador.
- Pérdida de credibilidad hacia la entidad de parte de los/as servidores/as.
</t>
  </si>
  <si>
    <t>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t>
  </si>
  <si>
    <t xml:space="preserve">- (AP# 1110 Aplicativo CHIE) Alinear actividades y puntos de control del procedimiento   2211300-PR-166 - Gestión de la Salud con los controles preventivos y detectivos definidos en el mapa de riesgos del proceso de Gestión de Seguridad y Salud en el Trabajo.
- (AP# 1110 Aplicativo CHIE) Alinear actividades y puntos de control del procedimiento   2211300-PR-166 - Gestión de la Salud con los controles preventivos y detectivos definidos en el mapa de riesgos del proceso de Gestión de Seguridad y Salud en el Trabajo.
- (AP# 1110 Aplicativo CHIE) Alinear actividades y puntos de control del procedimiento   2211300-PR-166 - Gestión de la Salud con los controles preventivos y detectivos definidos en el mapa de riesgos del proceso de Gestión de Seguridad y Salud en el Trabajo.
_______________
</t>
  </si>
  <si>
    <t xml:space="preserve">- Procedimiento 2211300-PR-166 - Gestión de la Salud actualizado
- Procedimiento 2211300-PR-166 - Gestión de la Salud actualizado
- Procedimiento 2211300-PR-166 - Gestión de la Salud actualizado
_______________
</t>
  </si>
  <si>
    <t xml:space="preserve">01/08/2022
01/08/2022
01/08/2022
_______________
</t>
  </si>
  <si>
    <t>- Reportar el riesgo materializado de 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en el informe de monitoreo a la Oficina Asesora de Planeación.
- Reportar al/ a la Director/a Técnico/a de Talento Humano el incumplimiento parcial de compromisos en las actividades definidas para la gestión de las condiciones de salud de los/as Servidore/as Público/as de la entidad.
- Formular plan de acción para mitigar el incumplimiento parcial de compromisos en las actividades definidas para la gestión de las condiciones de salud de los/as Servidore/as Público/as de la entidad.
- Implementar las acciones formuladas para la mitigación del incumplimiento parcial de compromisos en las actividades definidas para la gestión de las condiciones de salud de los/as Servidore/as Público/as de la entidad.
- Actualizar el mapa de riesgos Gestión de Seguridad y Salud en el Trabajo</t>
  </si>
  <si>
    <t>- Reporte de monitoreo indicando la materialización del riesgo de 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 Correo electrónico por el cual se reporta al/a la Director/a Técnico de Talento Humano o Acta de Subcomité de Autocontrol o Informe en el que se indique el incumplimiento parcial de compromisos en las actividades definidas para la gestión de las condiciones de salud de los/as Servidore/as Público/as de la entidad.
- Evidencia de reunión o soporte que evidencie formulación de plan de acción definido para mitigar  el incumplimiento parcial de compromisos en las actividades definidas para la gestión de las condiciones de salud de los/as Servidore/as Público/as de la entidad.
- Evidencia de implementación de las acciones definidas para mitigar  el incumplimiento parcial de compromisos en las actividades definidas para la gestión de las condiciones de salud de los/as Servidore/as Público/as de la entidad.
- Mapa de riesgo  Gestión de Seguridad y Salud en el Trabajo, actualizado.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</si>
  <si>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</si>
  <si>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Deficiencias en la utilización de los elementos de protección personal - EPP por parte de los/as servidores/as y colaboradores/as de la entidad.
</t>
  </si>
  <si>
    <t xml:space="preserve">- Detrimento patrimonial
- Investigaciones disciplinarias.
- Generación de reprocesos y desgaste administrativo.
- Pérdida de credibilidad hacia la entidad de parte de los/as servidores/as, colaboradores/as y ciudadanos/as.
</t>
  </si>
  <si>
    <t>El proceso estima que el riesgo se ubica en una zona alta, debido a que existe una posibilidad media que suceda y se identificó que ante su materialización, podrían presentarse los efectos significativos, señalados en la encuesta del Departamento Administrativo de la Función Pública.</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</si>
  <si>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</si>
  <si>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 (AP# 1109 Aplicativo CHIE) Alinear actividades y puntos de control del procedimiento   4232000-PR-372 - Gestión de Peligros, Riesgos y Amenazas  con los controles preventivos y detectivos definidos en el mapa de riesgo del proceso de Gestión de Seguridad y Salud en el Trabajo.
- (AP# 1109 Aplicativo CHIE) Alinear actividades y puntos de control del procedimiento   4232000-PR-372 - Gestión de Peligros, Riesgos y Amenazas  con los controles preventivos y detectivos definidos en el mapa de riesgo del proceso de Gestión de Seguridad y Salud en el Trabajo.
- (AP# 1109 Aplicativo CHIE) Alinear actividades y puntos de control del procedimiento   4232000-PR-372 - Gestión de Peligros, Riesgos y Amenazas  con los controles preventivos y detectivos definidos en el mapa de riesgo del proceso de Gestión de Seguridad y Salud en el Trabajo.
_______________
</t>
  </si>
  <si>
    <t xml:space="preserve">- (AP# 1111 Aplicativo CHIE) Definir cronograma de verificación a la completitud de los botiquines ubicados en las diferentes sedes de la entidad.
_______________
</t>
  </si>
  <si>
    <t xml:space="preserve">- Director/a Técnico/a de Talento Humano.
_______________
</t>
  </si>
  <si>
    <t xml:space="preserve">- Cronograma de verificación a los botiquines en términos de completitud y cumplimiento de las condiciones establecidas en la normatividad aplicable.
_______________
</t>
  </si>
  <si>
    <t xml:space="preserve">15/02/2022
_______________
</t>
  </si>
  <si>
    <t xml:space="preserve">15/03/2022
_______________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</si>
  <si>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 Seguridad y Salud en el Trabajo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</si>
  <si>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</si>
  <si>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 Seguridad y Salud en el Trabajo, actualizado.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</si>
  <si>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</si>
  <si>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</si>
  <si>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Inicia con la identificación de las necesidades y/o recepción de las solicitudes para la prestación de servicios de apoyo administrativo, la  formulación  del  Plan  Institucional  de  Gestión  Ambiental  –PIGA  y  del  Plan  Estratégico  de  Seguridad  Vial  –PESV.  Continua  con  la gestión a cada uno de los requerimientos y/o necesidades, ejecución de las actividades para la implementación del Plan Institucional de  Gestión  Ambiental  –PIGA  y  del  Plan  Estratégico  de  Seguridad  Vial  –PESV,  finalizando  con  la  verificación  del  cumplimiento  del proceso  y  el  mejoramiento  continuo  del  mismo.</t>
  </si>
  <si>
    <t>Formular, el Plan Institucional de Gestión Ambiental - PIGA para la vigencia, con su respectivo plan de acción anual</t>
  </si>
  <si>
    <t xml:space="preserve">Posibilidad de afectación reputacional por pérdida de la credibilidad en el compromiso ambiental de la Entidad, debido a decisiones erróneas o no acertadas en la formulación del PIGA y su plan de acción </t>
  </si>
  <si>
    <t xml:space="preserve">- Inadecuada determinación de los controles operacionales para mitigar los impactos y riesgos ambientales.
- No contar con la línea base de implementación del PIGA de la vigencia anterior.
- Dificultad en la apropiación de políticas ambientales.
- Omisiones en la Identificación de aspectos y valoración de Impactos.
- Las personas que formulan el PIGA y su plan de acción no tienen los conocimientos requeridos o suficientes.
- Alta rotación de personal y dificultades en la transferencia de conocimiento entre los servidores y/o contratistas que participan en el proceso, en virtud de vinculación, retiro o reasignación de roles.
</t>
  </si>
  <si>
    <t xml:space="preserve">- Cambios constantes en la normativa aplicable al proceso. 
- Demora por parte de los entes de control en materia ambiental en la atención de los trámites y requerimientos de la Secretaría General.
- Afectación de la formulación del Plan, debido a emergencias sanitarias/pandemias
</t>
  </si>
  <si>
    <t xml:space="preserve">- Pérdida o inadecuada utilización de recursos.
- Pérdida de imagen institucional por inadecuado manejo ambiental en las sedes de la Secretaría General. 
- Posibles hallazgos por parte de las autoridades, entes o instancias de control ambiental.
- Falencias en la implementación del Sistema de Gestión Ambiental de la Entidad.
- Falencia en la formulación de metas para el siguiente cuatrienio.
</t>
  </si>
  <si>
    <t>Se determina la probabilidad (1 Muy baja) ya que la actividad que conlleva el riesgo se ejecuta como máximos 2 veces por año. El impacto (2 menor) obedece a un posible pago de sanciones económicas por incumplimiento en la normatividad aplicable ante un ente  regulador y/o indemnizaciones a terceros. No se incumplen las metas y objetivos institucionales</t>
  </si>
  <si>
    <t>Dado que el riesgo se ubicaba en una zona baja desde la valoración inicial, las actividades de control contribuyen a mantener la probabilidad (Muy baja 1) y el impacto (2 menor).  Por lo tanto el resultado después de los controles continúa siendo (Bajo).</t>
  </si>
  <si>
    <t>- Reportar el riesgo materializado de Posibilidad de afectación reputacional por pérdida de la credibilidad en el compromiso ambiental de la Entidad, debido a decisiones erróneas o no acertadas en la formulación del PIGA y su plan de acción  en el informe de monitoreo a la Oficina Asesora de Planeación.
- Realizar la propuesta de ajustes al documento PIGA y/o su plan de acción
- Presentar la nueva versión del  documento PIGA y/o su plan de acción en la Mesa Técnica de Apoyo en Gestión Ambiental y en el Comité Institucional de Gestión y Desempeño y una vez aprobado realizar la publicación y socialización.
- Actualizar el mapa de riesgos Gestión de Servicios Administrativos</t>
  </si>
  <si>
    <t>- Subdirector(a) de Servicios Administrativos
- Director(a) Administrativo y Financiero - Gestor Ambiental
- Director(a) Administrativo y Financiero - Gestor Ambiental
- Subdirector(a) de Servicios Administrativos</t>
  </si>
  <si>
    <t>- Reporte de monitoreo indicando la materialización del riesgo de Posibilidad de afectación reputacional por pérdida de la credibilidad en el compromiso ambiental de la Entidad, debido a decisiones erróneas o no acertadas en la formulación del PIGA y su plan de acción 
- Propuesta documento PIGA y/o su plan de acción
- Documento PIGA y/o su plan de acción actualizado, publicado en página web - Botón de transparencia y socializado.
- Mapa de riesgo  Gestión de Servicios Administrativos, actualizado.</t>
  </si>
  <si>
    <t xml:space="preserve">Prestar los servicios de apoyo administrativo </t>
  </si>
  <si>
    <t>Posibilidad de afectación reputacional por resultados no satisfactorios recurrentes en las encuestas de satisfacción, debido a errores (fallas o deficiencias) en la prestación de servicios de apoyo administrativo</t>
  </si>
  <si>
    <t xml:space="preserve">- Dificultades en el  seguimiento  frente al estado de avance de los contratos, suscritos y en ejecución, pertenecientes al proceso.
- Falta de claridad en la solicitud de los requerimientos.
- No se cuenta con la cultura sobre el uso de la herramienta y los tiempos requeridos para la solicitudes de los servicios.
- No se tiene una programación real y anticipada de los eventos.
-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t>
  </si>
  <si>
    <t xml:space="preserve">- Ataques informáticos generando  pérdidas de información.
- Los clientes pueden realizar solicitudes fuera del alcance del proceso y hacer evaluaciones subjetivas.
</t>
  </si>
  <si>
    <t xml:space="preserve">- Insatisfacción por parte de las dependencias de la Entidad, otras entidades del Distrito y usuarios de los servicios.
- Pérdida de activos o información por fallas en la seguridad física.
- Interrupciones en actividades programadas de la Entidad.
</t>
  </si>
  <si>
    <t>Se determina la probabilidad (Alta)  teniendo en cuenta el número de veces que se ejecuta la actividad clave durante el año. El impacto (Moderado) obedece al análisis de las consecuencias de las diferentes perspectivas de acuerdo con la metodología.</t>
  </si>
  <si>
    <t>Se determina la probabilidad (Muy baja 1) ya que las actividades de control preventivas son fuertes y mitigan la mayoría de las causas. El impacto  (2 menor) ya que las actividades de control cubren los efectos más significativos.</t>
  </si>
  <si>
    <t>- Reportar el riesgo materializado de Posibilidad de afectación reputacional por resultados no satisfactorios recurrentes en las encuestas de satisfacción, debido a errores (fallas o deficiencias) en la prestación de servicios de apoyo administrativo en el informe de monitoreo a la Oficina Asesora de Planeación.
- Priorizar los servicios no ejecutados o ejecutados con fallas  para realizarlos en el menor tiempo posible
- Informar las fallas presentadas en la prestación del servicio a la empresa contratada cuando aplique y solicitar el correctivo pertinente.
- Contactar al usuario para ampliar la información de la calificación del valor insatisfecho del  servicio y trasladar al competente en aras de mejorar el servicio.
- Actualizar el mapa de riesgos Gestión de Servicios Administrativos</t>
  </si>
  <si>
    <t>- Subdirector(a) de Servicios Administrativos
- Profesional o Auxiliar administrativo de la Subdirección de Servicios Administrativos
- Profesional o Auxiliar administrativo de la Subdirección de Servicios Administrativos
- Profesional o Auxiliar administrativo de la Subdirección de Servicios Administrativos
- Subdirector(a) de Servicios Administrativos</t>
  </si>
  <si>
    <t>- Reporte de monitoreo indicando la materialización del riesgo de Posibilidad de afectación reputacional por resultados no satisfactorios recurrentes en las encuestas de satisfacción, debido a errores (fallas o deficiencias) en la prestación de servicios de apoyo administrativo
- Servicio prestado
- Correo o memorando electrónico con el reporte
- Correo electrónico
- Mapa de riesgo  Gestión de Servicios Administrativos, actualizado.</t>
  </si>
  <si>
    <t>Realizar la adquisición del bien o servicio y su legalización</t>
  </si>
  <si>
    <t>Posibilidad de afectación económica (o presupuestal) por erogaciones de dinero y/o uso de efectivo para compras que no cumplen los requisitos de caja menor, debido a errores (fallas o deficiencias) en la legalización de adquisición de bienes y/o servicios</t>
  </si>
  <si>
    <t xml:space="preserve">- Manipulación de la caja menor por personal no autorizado.
- Falta de integridad del funcionario encargado del manejo de caja menor.
- Falta de conocimiento de los procedimientos internos
- Incumplimiento del Manual para el manejo y control de cajas menores
- Falta de claridad en la solicitud de la compra por caja menor
</t>
  </si>
  <si>
    <t xml:space="preserve">- Falsedad en los documentos aportados para la legalización del gasto.
</t>
  </si>
  <si>
    <t xml:space="preserve">- Detrimento patrimonial.
- Investigaciones disciplinarias, fiscales y/o penales.
- Pérdida de credibilidad y desconfianza en el proceso.
- Afectación de la póliza de manejo.
</t>
  </si>
  <si>
    <t>Se determina la probabilidad (3 Media)  teniendo en cuenta el número de veces que se ejecuta la actividad clave durante el año. El impacto (4 Mayor) obedece al análisis de las consecuencias de las diferentes perspectivas de acuerdo con la metodología.</t>
  </si>
  <si>
    <t>Se determina la probabilidad (Muy baja 1) ya que las actividades de control preventivas son fuertes y mitigan la mayoría de las causas. El impacto igual (menor 2) ya que las actividades de control detectivas cubren los efectos más significativos, por lo tanto el valor después de los controles es (Bajo).</t>
  </si>
  <si>
    <t>- Reportar el riesgo materializado de Posibilidad de afectación económica (o presupuestal) por erogaciones de dinero y/o uso de efectivo para compras que no cumplen los requisitos de caja menor, debido a errores (fallas o deficiencias) en la legalización de adquisición de bienes y/o servicios en el informe de monitoreo a la Oficina Asesora de Planeación.
- Iniciar la gestión para recuperar los recursos desviados.
- Gestionar ante el corredor de seguros la afectación de la póliza de manejo de la Secretaría General.
- Efectuar el ajuste para gestionar nuevamente la legalización
- Actualizar el mapa de riesgos Gestión de Servicios Administrativos</t>
  </si>
  <si>
    <t>- Subdirector(a) de Servicios Administrativos
- Subdirector(a) de Servicios Administrativos.
- Subdirector(a) de Servicios Administrativos.
- Subdirector(a) de Servicios Administrativos.
- Subdirector(a) de Servicios Administrativos</t>
  </si>
  <si>
    <t>- Reporte de monitoreo indicando la materialización del riesgo de Posibilidad de afectación económica (o presupuestal) por erogaciones de dinero y/o uso de efectivo para compras que no cumplen los requisitos de caja menor, debido a errores (fallas o deficiencias) en la legalización de adquisición de bienes y/o servicios
- Comunicación oficial de traslado a la Oficina de Control Interno Disciplinario.
- Comunicación oficial de informe de los hechos al corredor de seguros.
- Documentos ajustados
- Mapa de riesgo  Gestión de Servicios Administrativos, actualizado.</t>
  </si>
  <si>
    <t xml:space="preserve">Realizar la adquisición del bien o servicio y su legalización </t>
  </si>
  <si>
    <t>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</si>
  <si>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</si>
  <si>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</si>
  <si>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</si>
  <si>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</si>
  <si>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</si>
  <si>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 xml:space="preserve">- (AP# 1124 Aplicativo CHIE) Realizar sensibilización del procedimiento a los jefes de las dependencias de la Secretaría General  y/o sus delegados, con énfasis en la prevención de la materialización del riesgo de corrupción.
_______________
</t>
  </si>
  <si>
    <t xml:space="preserve">- Subdirector de Servicios Administrativos
_______________
</t>
  </si>
  <si>
    <t xml:space="preserve">- Soportes del desarrollo de la sensibilización
_______________
</t>
  </si>
  <si>
    <t xml:space="preserve">30/07/2022
_______________
</t>
  </si>
  <si>
    <t>- Reportar 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t>
  </si>
  <si>
    <t>- Subdirector(a) de Servicios Administrativos
- Subdirector(a) de Servicios Administrativos.
- Subdirector Servicios Administrativos
- Subdirector(a) de Servicios Administrativos</t>
  </si>
  <si>
    <t>- Notificación realizada del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actualizado.</t>
  </si>
  <si>
    <t xml:space="preserve">Identificar las necesidades  y recibir las solicitudes de servicios de apoyo administrativo, mantenimiento de las edificaciones, maquinaria y/o equipos </t>
  </si>
  <si>
    <t>Posibilidad de afectación reputacional por ausencia o retrasos  en los mantenimientos de las edificaciones, maquinaria y equipos de la Entidad, debido a decisiones erróneas o no acertadas en la priorización para su intervención</t>
  </si>
  <si>
    <t xml:space="preserve">- Dificultades en el  seguimiento  frente al estado de avance de los contratos de mantenimiento suscritos y en ejecución, pertenecientes al proceso.
- Inadecuada planeación para el mantenimiento
- Alta rotación de personal y dificultades en la transferencia de conocimiento entre los servidores y/o contratistas que participan en el proceso, en virtud de vinculación, retiro o reasignación de roles.
- Se requiere revisar, ajustar, simplificar actividades y reasignar labores internas, en la información documentada del proceso.
</t>
  </si>
  <si>
    <t xml:space="preserve">- Riesgos de daño a la infraestructura física de la entidad por situaciones de orden público y/o desastres naturales.
- Falta de recursos que podría darse por los recortes presupuestales que influiría notablemente en la sostenibilidad del proceso.
- Los clientes pueden realizar solicitudes fuera del alcance del proceso y hacer evaluaciones subjetivas.
</t>
  </si>
  <si>
    <t xml:space="preserve">- Detrimento patrimonial
- Insatisfacción por parte de los usuarios interno y externos
- Pérdida de confianza por parte de los usuarios internos y externos
- Incumplimiento de metas establecidas
</t>
  </si>
  <si>
    <t>Se determina la probabilidad (4 Alta)  teniendo en cuenta el número de veces que se ejecuta la actividad clave durante el año. El impacto (4 Mayor) obedece al análisis de las consecuencias de las diferentes perspectivas de acuerdo con la metodología.</t>
  </si>
  <si>
    <t>Se determina la probabilidad (Muy baja 1) ya que las actividades de control preventivas son fuertes y mitigan la mayoría de las causas. El impacto  (moderado 3) ya que las actividades de control  cubren los efectos más significativos, reduciendo el impacto inicial para una valoración después de los controles a (Moderado).</t>
  </si>
  <si>
    <t xml:space="preserve">- (AP# 1125 Aplicativo CHIE) Realizar socialización del procedimiento a los profesionales responsables de punto y  servidores de apoyo a  la supervisión de contrato de mantenimiento de la Secretaría General, con énfasis en el mantenimiento de las instalaciones de la Entidad.
_______________
</t>
  </si>
  <si>
    <t xml:space="preserve">- Profesional de la Dirección Administrativa y Financiera
_______________
</t>
  </si>
  <si>
    <t xml:space="preserve">- Soportes de la socialización
_______________
</t>
  </si>
  <si>
    <t>- Reportar el riesgo materializado de Posibilidad de afectación reputacional por ausencia o retrasos  en los mantenimientos de las edificaciones, maquinaria y equipos de la Entidad, debido a decisiones erróneas o no acertadas en la priorización para su intervención en el informe de monitoreo a la Oficina Asesora de Planeación.
- Reformular la priorización  de los mantenimientos de las edificaciones, maquinaria y equipos
- Priorizar los servicios no ejecutados de acuerdo a la criticidad del incumplimiento ajustando las actividades de los mantenimientos para realizarlos en el menor tiempo posible
- Actualizar el mapa de riesgos Gestión de Servicios Administrativos</t>
  </si>
  <si>
    <t>- Subdirector(a) de Servicios Administrativos
- Profesional de la Dirección Administrativa y Financiera, Director(a) Administrativo y Financiero o Subdirector(a)  de Servicios Administrativos
- Profesional de la Dirección Administrativa y Financiera, Director(a) Administrativo y Financiero o Subdirector(a)  de Servicios Administrativos
- Subdirector(a) de Servicios Administrativos</t>
  </si>
  <si>
    <t>- Reporte de monitoreo indicando la materialización del riesgo de Posibilidad de afectación reputacional por ausencia o retrasos  en los mantenimientos de las edificaciones, maquinaria y equipos de la Entidad, debido a decisiones erróneas o no acertadas en la priorización para su intervención
- Acta de reunión o evidencia de reunión con las inconsistencias identificadas
- Para el caso de edificaciones se realiza una Priorización de mantenimiento integral y para el mantenimiento puntual el Sistema de Gestión de Servicios. En caso de mantenimiento de maquinaria y equipos queda correo electrónico de ajuste de actividades.
- Mapa de riesgo  Gestión de Servicios Administrativos, actualizado.</t>
  </si>
  <si>
    <t>Gestión Documental Interna</t>
  </si>
  <si>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</si>
  <si>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Inicia con la identificación de necesidades en materia archivística en la Secretaría General, la gestión de la documentación producida y recibida con fin de facilitar el acceso y finaliza con la atención a consultas de la información.</t>
  </si>
  <si>
    <t>Gestionar y tramitar las comunicaciones oficiales y actos administrativos</t>
  </si>
  <si>
    <t>Posibilidad de afectación reputacional por incumplimiento en la entrega de comunicaciones oficiales y tramite de actos administrativos, debido a errores (fallas o deficiencias) en la gestión, trámite y/o expedición de los mismos</t>
  </si>
  <si>
    <t xml:space="preserve">- Se realiza envío de correspondencia y paquetes a través del personal motorizado de la Unidad de Correspondencia.
</t>
  </si>
  <si>
    <t xml:space="preserve">- Incumplimiento de los tiempos de entrega por parte del prestador de servicio postal.
</t>
  </si>
  <si>
    <t xml:space="preserve">- Reprocesos en la entrega de comunicaciones al usuario final.
- Incumplimiento de las funciones o legal por vencimiento de términos en la entrega de comunicaciones oficiales.
- Presentación de peticiones de la ciudadanía y demás partes interesadas o grupos de interés.
</t>
  </si>
  <si>
    <t>La valoración del riesgo antes de controles por la técnica de exposición arrojó un nivel medio, toda vez que existe la posibilidad de que suceda , sin embargo, dentro de la escala de impacto se ubicó en menor, en consecuencia el riesgo se ubica en la zona resultante "Moderado".</t>
  </si>
  <si>
    <t>- Reportar el riesgo materializado de Posibilidad de afectación reputacional por incumplimiento en la entrega de comunicaciones oficiales y tramite de actos administrativos, debido a errores (fallas o deficiencias) en la gestión, trámite y/o expedición de los mismos en el informe de monitoreo a la Oficina Asesora de Planeación.
- Identificar la inconsistencia presentada, se devuelve el documento en físico o electrónico a la dependencia productora para su respectivo ajuste, ya sea en físico o por el aplicativo definido para tal fin, se da alcance a la comunicación correspondiente.
- Reportar la incidencia a la mesa de ayuda de la OTIC si la falla es técnica, para que se realice el respectivo soporte funcional y se realice el ajuste para contar con el sistema con operación normal dando alcance a la comunicación correspondiente.
- Actualizar el mapa de riesgos Gestión Documental Interna</t>
  </si>
  <si>
    <t>- Reporte de monitoreo indicando la materialización del riesgo de Posibilidad de afectación reputacional por incumplimiento en la entrega de comunicaciones oficiales y tramite de actos administrativos, debido a errores (fallas o deficiencias) en la gestión, trámite y/o expedición de los mismos
- Formato de devolución de correspondencia 2211600-FT-262 o correo Fuera de Servicio aplicativo SIGA según corresponda
- Correo electrónico reportando la incidencia a la mesa de ayuda 
- Mapa de riesgo  Gestión Documental Interna, actualizado.</t>
  </si>
  <si>
    <t xml:space="preserve">Gestionar y tramitar transferencias documentales. </t>
  </si>
  <si>
    <t>Posibilidad de afectación reputacional por Incumplimiento en el plan de transferencias, debido a errores (fallas o deficiencias)  en la gestión y tramite de las transferencias documentales</t>
  </si>
  <si>
    <t xml:space="preserve">- Dificultad en la articulación de actividades comunes a las dependencias.
- No existe una apropiación frente a la cultura de la gestión documental por parte de los servidores públicos y demás personas involucradas con la entidad.
</t>
  </si>
  <si>
    <t xml:space="preserve">- Falta de coordinación entre los gobiernos locales, distrital y nacional.
- Cambios de estructura organizacional que afecten el desempeño del proceso de gestión documental.
</t>
  </si>
  <si>
    <t xml:space="preserve">- Perdida de información y documentos.
- Represamiento de archivos en las dependencias.
- Sanciones administrativas a los jefes de las dependencias.
- Reprocesos administrativos y perdida de recursos.
- Incumplimiento de transferencias secundarias al Archivo de Bogotá.
- Perdida financiera por la necesidad de celebrar contrato.
</t>
  </si>
  <si>
    <t>- Reportar el riesgo materializado de Posibilidad de afectación reputacional por Incumplimiento en el plan de transferencias, debido a errores (fallas o deficiencias)  en la gestión y tramite de las transferencias documentales en el informe de monitoreo a la Oficina Asesora de Planeación.
- Solicitar a la dependencia realizar la transferencia documental.
- Ajustar el cronograma de transferencias documentales.
- Actualizar el mapa de riesgos Gestión Documental Interna</t>
  </si>
  <si>
    <t>- Reporte de monitoreo indicando la materialización del riesgo de Posibilidad de afectación reputacional por Incumplimiento en el plan de transferencias, debido a errores (fallas o deficiencias)  en la gestión y tramite de las transferencias documentales
- Memorando de solicitud de Transferencia documental
- Cronograma de Transferencias documentales ajustado
- Mapa de riesgo  Gestión Documental Interna, actualizado.</t>
  </si>
  <si>
    <t>Consulta y préstamo de documentos.</t>
  </si>
  <si>
    <t>Posibilidad de afectación reputacional por inconsistencias en los documentos, debido a errores (fallas o deficiencias) en la recepción de documentos prestados</t>
  </si>
  <si>
    <t xml:space="preserve">- No existe una apropiación frente a la cultura de la gestión documental por parte de los servidores públicos y demás personas involucradas con la entidad.
</t>
  </si>
  <si>
    <t xml:space="preserve">- Los usuarios desconocen la Entidad que debe gestionar los tramites de acuerdo con su solicitud.
</t>
  </si>
  <si>
    <t xml:space="preserve">- Pérdida de información y documentos.
- Interrupciones en la operación del proceso.
- Quejas por no disponibilidad de documentos.
- Ocultamiento de información.
- Reemplazo no autorizado de documentos.
</t>
  </si>
  <si>
    <t>La valoración del riesgo antes de controles por la técnica de exposición arrojó un nivel bajo, toda vez que existe la posibilidad de que suceda , sin embargo, dentro de la escala de impacto se ubicó en menor, en consecuencia el riesgo se ubica en la zona resultante "Moderado".</t>
  </si>
  <si>
    <t>- Reportar el riesgo materializado de Posibilidad de afectación reputacional por inconsistencias en los documentos, debido a errores (fallas o deficiencias) en la recepción de documentos prestados en el informe de monitoreo a la Oficina Asesora de Planeación.
- Informar al solicitante la inconsistencia identificada y en caso que aplique se solicitara los respectivos ajustes.
- Actualizar el mapa de riesgos Gestión Documental Interna</t>
  </si>
  <si>
    <t>- Subdirector(a) de Servicios Administrativos
- Subdirector(a) de Servicios Administrativos
- Subdirector(a) de Servicios Administrativos</t>
  </si>
  <si>
    <t>- Reporte de monitoreo indicando la materialización del riesgo de Posibilidad de afectación reputacional por inconsistencias en los documentos, debido a errores (fallas o deficiencias) en la recepción de documentos prestados
- Correo electrónico informando la inconsistencia identificada con relación al (los) documento (s) prestado (s)
- Mapa de riesgo  Gestión Documental Interna, actualizado.</t>
  </si>
  <si>
    <t>Actualizar instrumentos archivísticos.</t>
  </si>
  <si>
    <t xml:space="preserve">Posibilidad de afectación reputacional por inconsistencias en los instrumentos archivísticos, debido a errores (fallas o deficiencias) en la aplicación de los lineamientos  para su actualización </t>
  </si>
  <si>
    <t xml:space="preserve">- Cambios de estructura organizacional que afecten el desempeño del proceso de gestión documental.
</t>
  </si>
  <si>
    <t xml:space="preserve">- Sanciones por parte de cualquier ente de control o regulador.
- Interrupciones en la operación del proceso.
- No disponibilidad de documentos.
- Pérdida de credibilidad.
- Incumplimiento de normatividad.
- Sobrecostos por reprocesos.
</t>
  </si>
  <si>
    <t>La valoración del riesgo antes de controles por la técnica de exposición arrojó un nivel muy bajo, toda vez que es mínima la posibilidad de que suceda, sin embargo, dentro de la escala de impacto se ubicó en menor, en consecuencia el riesgo se ubica en la zona resultante "Bajo".</t>
  </si>
  <si>
    <t>- Reportar el riesgo materializado de Posibilidad de afectación reputacional por inconsistencias en los instrumentos archivísticos, debido a errores (fallas o deficiencias) en la aplicación de los lineamientos  para su actualización  en el informe de monitoreo a la Oficina Asesora de Planeación.
- Realizar el respectivo ajuste en el instrumento archivístico.
- Actualizar el mapa de riesgos Gestión Documental Interna</t>
  </si>
  <si>
    <t>- Reporte de monitoreo indicando la materialización del riesgo de Posibilidad de afectación reputacional por inconsistencias en los instrumentos archivísticos, debido a errores (fallas o deficiencias) en la aplicación de los lineamientos  para su actualización 
- Instrumento ajustado (TRD)
- Mapa de riesgo  Gestión Documental Interna, actualizado.</t>
  </si>
  <si>
    <t>Elaborar certificados de información laboral con destino a bonos pensionales.</t>
  </si>
  <si>
    <t>Posibilidad de afectación reputacional por expedición de certificaciones  inconsistentes, debido a errores (fallas o deficiencias) en la elaboración de documentos con información laboral para bonos pensionales</t>
  </si>
  <si>
    <t xml:space="preserve">- Información errónea.
- Demoras en la elaboración de la certificación y entregas al usuario.
- Quejas por demoras en el trámite.
- Reprocesos.
- Sanciones por cualquier ente de control o regulador.
</t>
  </si>
  <si>
    <t>La valoración del riesgo antes de controles por la técnica de exposición arrojó un nivel bajo, toda vez que existe la posibilidad de que suceda, sin embargo, dentro de la escala de impacto se ubicó en menor, en consecuencia el riesgo se ubica en la zona resultante "Moderado".</t>
  </si>
  <si>
    <t>- Reportar el riesgo materializado de Posibilidad de afectación reputacional por expedición de certificaciones  inconsistentes, debido a errores (fallas o deficiencias) en la elaboración de documentos con información laboral para bonos pensionales en el informe de monitoreo a la Oficina Asesora de Planeación.
- Ajustar la información de la certificación para bono pensional
- Notificar al peticionario
- Actualizar el mapa de riesgos Gestión Documental Interna</t>
  </si>
  <si>
    <t>- Reporte de monitoreo indicando la materialización del riesgo de Posibilidad de afectación reputacional por expedición de certificaciones  inconsistentes, debido a errores (fallas o deficiencias) en la elaboración de documentos con información laboral para bonos pensionales
- Comunicación oficial de alcance con ajuste a la certificación.
- Oficio notificando al peticionario
- Mapa de riesgo  Gestión Documental Interna, actualizado.</t>
  </si>
  <si>
    <t>Gestionar y tramitar las comunicaciones oficiales, transferencias documentales, actos administrativos, consulta y préstamo de documentos.</t>
  </si>
  <si>
    <t>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t>
  </si>
  <si>
    <t xml:space="preserve">- Cambios de estructura organizacional que afecten el desempeño del proceso de gestión documental.
- Altos costos de la tecnología.  
</t>
  </si>
  <si>
    <t xml:space="preserve">- Pérdida de credibilidad del proceso y de la Entidad.
- Uso indebido e inadecuado de información de la Secretaría General.
- Sanciones disciplinarias, fiscales y penales.
- Pérdida de información de la entidad.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</si>
  <si>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</si>
  <si>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(AP# 1075 Aplicativo CHIE) Realizar sensibilización cuatrimestral sobre el manejo y custodia de los documentos conforme a los lineamientos establecidos en el proceso
_______________
</t>
  </si>
  <si>
    <t xml:space="preserve">- Profesional Especializado (Subdirección de Servicios Administrativos)
_______________
</t>
  </si>
  <si>
    <t xml:space="preserve">- Evidencias de sensibilizaciones realizadas
_______________
</t>
  </si>
  <si>
    <t>- Reportar 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Documental Interna</t>
  </si>
  <si>
    <t>- Subdirector(a) de Servicios Administrativos
- Profesional encargado del área de Gestión documental
- Subdirector(a) de Servicios Administrativos
- Subdirector(a) de Servicios Administrativos
- Subdirector(a) de Servicios Administrativos</t>
  </si>
  <si>
    <t>- Notificación realizada del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Documental Interna, actualizado.</t>
  </si>
  <si>
    <t>Gestión Estratégica de Talento Humano</t>
  </si>
  <si>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t>
  </si>
  <si>
    <t>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t>
  </si>
  <si>
    <t>Director(a) Técnico(a) de Talento Humano</t>
  </si>
  <si>
    <t>Tramitar las Situaciones administrativas solicitadas</t>
  </si>
  <si>
    <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</si>
  <si>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 xml:space="preserve">- Insuficiencia en términos de completitud y oportunidad en la entrega de información relacionada con las solicitudes allegadas a los procedimientos de Gestión Estratégica de Talento Humano para adelantar las gestiones o actividades a que haya lugar.
</t>
  </si>
  <si>
    <t xml:space="preserve">- Cambios improvistos en las solicitudes allegadas a los procedimientos de Gestión Estratégica de Talento Humano que genere variaciones en los gestiones a surtir para satisfacer la solicitud del peticionario.
</t>
  </si>
  <si>
    <t xml:space="preserve">- Re proceso al emitir el acto administrativo cuando se debe realizar una aclaraciones, correcciones o modificaciones en la decisión final.
- Pérdida de credibilidad por parte de los usuarios del procedimiento de Gestión de Situaciones Administrativas.
</t>
  </si>
  <si>
    <t>8. Fomentar la innovación y la gestión del conocimiento, a través del fortalecimiento de las competencias del talento humano de la entidad, con el propósito de mejorar la capacidad institucional y su gestión.</t>
  </si>
  <si>
    <t>El proceso estima que el riesgo se ubica en una zona moderada, debido a que la frecuencia con la que se realizó la actividad clave asociada al riesgo se presentó 1666 veces en el último año, sin embargo, ante su materialización, podrían presentarse efectos significativos, en la imagen de la entidad a nivel local.</t>
  </si>
  <si>
    <t>El proceso estima que el riesgo se ubica en una zona baja, debido a que los controles establecidos son adecuados  sin embargo la calificación del criterio de documentación del control preventivo y del control detectivo no es satisfactoria, ubicando el riesgo en la escala de probabilidad mas baja, y ante su materialización, podrían disminuirse los efectos, aplicando las acciones de contingencia.</t>
  </si>
  <si>
    <t xml:space="preserve">- (AP# 1103 Aplicativo CHIE) Alinear actividades y puntos de control del procedimiento 2211300-PR-168 Gestión de Situaciones Administrativas con los controles preventivos y detectivos definidos en el mapa de riesgo del proceso de Gestión Estratégica de Talento Humano.
- (AP# 1103 Aplicativo CHIE) Alinear actividades y puntos de control del procedimiento 2211300-PR-168 Gestión de Situaciones Administrativas con los controles preventivos y detectivos definidos en el mapa de riesgo del proceso de Gestión Estratégica de Talento Humano.
_______________
</t>
  </si>
  <si>
    <t xml:space="preserve">- Director/a Técnico/a de Talento Humano.
- Director/a Técnico/a de Talento Humano.
_______________
</t>
  </si>
  <si>
    <t xml:space="preserve">- Procedimiento 2211300-PR-168 Gestión de Situaciones Administrativas actualizado.
- Procedimiento 2211300-PR-168 Gestión de Situaciones Administrativas actualizado.
_______________
</t>
  </si>
  <si>
    <t xml:space="preserve">15/02/2022
15/02/2022
_______________
</t>
  </si>
  <si>
    <t xml:space="preserve">30/06/2022
30/06/2022
_______________
</t>
  </si>
  <si>
    <t>- Reportar el riesgo materializado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el informe de monitoreo a la Oficina Asesora de Planeación.
- Reportar a la directora/a de Talento Humano el error o falla en el Acto Administrativo expedido 
- Proyectar Acto Administrativo por medio del cual se rectifica o aclara contenido de Acto Administrativo  por el cual se concede una situación administrativa a un/a servidor/a público/a de la Secretaría General o a un/a integrante del Gabinete Distrital.
- Suscribir Acto Administrativo por medio del cual se rectifica o aclara contenido de Acto Administrativo  por el cual se concede una situación administrativa a un/a servidor/a público/a de la Secretaría General o a un/a integrante del Gabinete Distrital.
- Comunicar a las partes interesadas el Acto Administrativo por medio del cual se rectifica o aclara contenido de Acto Administrativo  por el cual se concede una situación administrativa a un/a servidor/a público/a de la Secretaría General o a un/a integrante del Gabinete Distrital.
- Actualizar el mapa de riesgos Gestión Estratégica de Talento Humano</t>
  </si>
  <si>
    <t>- Director(a) Técnico(a) de Talento Humano
- Profesional Especializado o Profesional Universitario de Talento Humano
- Profesional Especializado o Profesional Universitario de Talento Humano
- Alcalde/sa Mayor de Bogotá, D.C. o Secretario/a General según corresponda
- Auxiliar Administrativo de la Subdirección de Servicios Administrativos
- Director(a) Técnico(a) de Talento Humano</t>
  </si>
  <si>
    <t>- Reporte de monitoreo indicando la materialización del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 Correo electrónico de notificación de error en Acto Administrativo  por el cual se concede una situación administrativa a un/a servidor/a público/a de la Secretaría General o a un/a integrante del Gabinete Distrital.
- Acto Administrativo por medio del cual se rectifica o aclara contenido de Acto Administrativo  por el cual se concede una situación administrativa a un/a servidor/a público/a de la Secretaría General o a un/a integrante del Gabinete Distrital proyectado.
- Acto Administrativo por medio del cual se rectifica o aclara contenido de Acto Administrativo  por el cual se concede una situación administrativa a un/a servidor/a público/a de la Secretaría General o a un/a integrante del Gabinete Distrital suscrito.
- Correo electrónico de comunicación de Acto Administrativo por medio del cual se rectifica o aclara contenido de Acto Administrativo  por el cual se concede una situación administrativa a un/a servidor/a público/a de la Secretaría General o a un/a integrante del Gabinete Distrital.
- Mapa de riesgo  Gestión Estratégica de Talento Humano, actualizado.</t>
  </si>
  <si>
    <t>Realizar la desvinculación de los/as servidores/as de la Secretaría General con seguridad jurídica de acuerdo a las causal de retiro.</t>
  </si>
  <si>
    <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t>
  </si>
  <si>
    <t xml:space="preserve">- Insuficiencia en términos de completitud y oportunidad en la entrega de información relacionada con las solicitudes allegadas a los procedimientos de Gestión Estratégica de Talento Humano para adelantar las gestiones o actividades a que haya lugar.
- Fallas en la revisión de las solicitudes allegadas a los procedimientos del proceso de Gestión Estratégica de Talento Humano, frente a los marcos normativos y procedimentales aplicables.
</t>
  </si>
  <si>
    <t xml:space="preserve">- Re proceso al emitir el acto administrativo cuando se debe realizar una aclaraciones, correcciones o modificaciones en la decisión final.
- Generar hallazgos por parte de un ente de control.
- Reclamaciones que impliquen investigaciones disciplinarias.
- Sanciones económicas a favor del/de la exservidor/a de acuerdo al fallo judicial.
</t>
  </si>
  <si>
    <t xml:space="preserve">El proceso estima que el riesgo se ubica en una zona moderada, debido a que la frecuencia con la que se realizó la actividad clave asociada al riesgo se presentó 120 veces en el último año, sin embargo, ante su materialización, podrían presentarse efectos significativos, en el pago de sanciones económicas a favor del/de la exservidor/a de acuerdo fallos judiciales.		</t>
  </si>
  <si>
    <t>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</si>
  <si>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en el informe de monitoreo a la Oficina Asesora de Planeación.
- Reportar a la directora/a de Talento Humano el error o falla en el Acto Administrativo por medio del cual se acepta la renuncia de un/a servidor/a de la Secretaría General o se desvincula a un servido/a de la Secretaría General expedido.
- Proyectar Acto Administrativo por medio del cual se rectifica o aclara contenido de Acto administrativo por el cual se acepta la renuncia de un/a servidor/a de la Secretaría General o se desvincula a un servido/a de la Secretaría General.
- Suscribir Acto Administrativo por medio del cual se rectifica o aclara contenido de Acto administrativo por el cual se acepta la renuncia de un/a servidor/a de la Secretaría General o se desvincula a un servido/a de la Secretaría General.
- Comunicar a las partes interesadas el Acto Administrativo por medio del cual se rectifica o aclara contenido de Acto administrativo por el cual se acepta la renuncia de un/a servidor/a de la Secretaría General o se desvincula a un servido/a de la Secretaría General.
- Actualizar el mapa de riesgos Gestión Estratégica de Talento Humano</t>
  </si>
  <si>
    <t>- Director(a) Técnico(a) de Talento Humano
- Profesional Especializado o Profesional Universitario de Talento Humano
- Profesional Especializado o Profesional Universitario de Talento Humano
- Secretario/a General 
- Auxiliar Administrativo de la Subdirección de Servicios Administrativos
- Director(a) Técnico(a) de Talento Humano</t>
  </si>
  <si>
    <t>- Reporte de monitoreo indicando la materialización del riesgo de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 Correo electrónico de notificación de error en Acto Administrativo por medio del cual se acepta la renuncia de un/a servidor/a de la Secretaría General o se desvincula a un servido/a de la Secretaría General.
- Acto Administrativo por medio del cual se rectifica o aclara contenido de Acto Administrativo por medio del cual se acepta la renuncia de un/a servidor/a de la Secretaría General o se desvincula a un servido/a de la Secretaría General proyectado.
- Acto Administrativo por medio del cual se rectifica o aclara contenido de Acto Administrativo por medio del cual se acepta la renuncia de un/a servidor/a de la Secretaría General o se desvincula a un servido/a de la Secretaría General suscrito.
- Correo electrónico de comunicación de Acto Administrativo por medio del cual se acepta la renuncia de un/a servidor/a de la Secretaría General o se desvincula a un servido/a de la Secretaría General.
- Mapa de riesgo  Gestión Estratégica de Talento Humano, actualizado.</t>
  </si>
  <si>
    <t>Ejecutar el Plan Estratégico de Talento Humano</t>
  </si>
  <si>
    <t>Posibilidad de afectación reputacional por quejas interpuestas por los/as servidores/as públicos/as de la entidad, debido a incumplimiento parcial de compromisos  en la ejecución de las actividades establecidas en el Plan Estratégico de Talento Humano</t>
  </si>
  <si>
    <t xml:space="preserve">- Fallas en la realización de seguimiento a las acciones planeadas.
- Cambios presupuestales por contingencias de la entidad.
</t>
  </si>
  <si>
    <t xml:space="preserve">- Incumplimiento por parte de proveedores externos para el desarrollo de las actividades contenidas en el Plan Estratégico de Talento Humano.
- Variaciones, declaración de estados de emergencia nacional, cambios inesperados en el contexto político, normativo y legal, que afecten  la operación de la Entidad y la prestación del servicio.
</t>
  </si>
  <si>
    <t xml:space="preserve">- Posibles hallazgos por parte de entes de control.
- Incumplimiento en las metas de la dependencia
- Afectación de la ejecución presupuestal de la Secretaría General
- Perdida de credibilidad por los/as servidores/as públicos/as de la entidad.
</t>
  </si>
  <si>
    <t>El proceso estima que el riesgo se ubica en una zona moderada, debido a que la frecuencia con la que se realizó la actividad clave asociada al riesgo se presentó 315 veces en el último año, sin embargo, ante su materialización, podrían presentarse efectos significativos, en la imagen de la entidad a nivel local.</t>
  </si>
  <si>
    <t>El proceso estima que el riesgo se ubica en una zona baja, debido a que los controles establecidos son adecuados, sin embargo la calificación del criterio de documentación de un control preventivo y de un control detectivo no es satisfactoria, ubicando el riesgo en la escala de probabilidad mas baja, y ante su materialización, podrían disminuirse los efectos, aplicando las acciones de contingencia.</t>
  </si>
  <si>
    <t xml:space="preserve">- (AP# 1104 Aplicativo CHIE) Alinear actividades y puntos de control del procedimiento   4232000-PR-372 - Gestión de Peligros, Riesgos y Amenazas  con los controles preventivos y detectivos definidos en el mapa de riesgo del proceso de Gestión Estratégica de Talento Humano.
- (AP# 1104 Aplicativo CHIE) Alinear actividades y puntos de control del procedimiento   4232000-PR-372 - Gestión de Peligros, Riesgos y Amenazas  con los controles preventivos y detectivos definidos en el mapa de riesgo del proceso de Gestión Estratégica de Talento Humano.
_______________
</t>
  </si>
  <si>
    <t xml:space="preserve">- Procedimiento 4232000-PR-372 - Gestión de Peligros, Riesgos y Amenazas       actualizado
- Procedimiento 4232000-PR-372 - Gestión de Peligros, Riesgos y Amenazas       actualizado
_______________
</t>
  </si>
  <si>
    <t>- Reportar el riesgo materializado de Posibilidad de afectación reputacional por quejas interpuestas por los/as servidores/as públicos/as de la entidad, debido a incumplimiento parcial de compromisos  en la ejecución de las actividades establecidas en el Plan Estratégico de Talento Humano en el informe de monitoreo a la Oficina Asesora de Planeación.
- Reportar al/ a la Director/a Técnico/a de Talento Humano la no ejecución alguna de las actividades que se establecieron en el Plan Estratégico de Talento Humano de la vigencia
- Analizar la pertinencia sobre la reprogramación en la próxima vigencia de la/s actividad/es del Plan Estratégico de Talento Humano no cumplidas. 
- Reprogramar la/s actividad/es no ejecutadas del Plan Estratégico de Talento Humano en la siguiente vigencia, en caso que aplique de acuerdo al resultados de los análisis al respecto.
- Actualizar el mapa de riesgos Gestión Estratégica de Talento Humano</t>
  </si>
  <si>
    <t>- Director(a) Técnico(a) de Talento Humano
- Profesional Especializado o Profesional Universitario de Talento Humano. 
- Director/a Técnico/a de Talento Humano y Profesional Especializado o Profesional Universitario de Talento Humano.
- Director/a Técnico/a de Talento Humano y Profesional Especializado o Profesional Universitario de Talento Humano.
- Director(a) Técnico(a) de Talento Humano</t>
  </si>
  <si>
    <t>- Reporte de monitoreo indicando la materialización del riesgo de Posibilidad de afectación reputacional por quejas interpuestas por los/as servidores/as públicos/as de la entidad, debido a incumplimiento parcial de compromisos  en la ejecución de las actividades establecidas en el Plan Estratégico de Talento Humano
- Correo electrónico por el cual se reporta al/a la Director/a Técnico de Talento Humano o Acta de Subcomité de Autocontrol o Informe de Ejecución de, ya sea el Plan Anual de Vacantes, Plan de Previsión de Recursos Humano, Plan Institucional de Capacitación - PIC, Plan Institucional de Bienestar Social e Incentivos - PIB y Plan de Seguridad y Salud en el Trabajo.
- Evidencia de reunión o soporte que evidencie análisis sobre la pertinencia a la reprogramación de la actividad del Plan Estratégico de Talento Humano no realizada en la anterior vigencia.
- Plan Estratégico de Talento Humano adoptado.
- Mapa de riesgo  Gestión Estratégica de Talento Humano, actualizado.</t>
  </si>
  <si>
    <t>Ejecutar el Plan Anual de Vacantes y el Plan de Previsión de Recursos Humanos.</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</si>
  <si>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</si>
  <si>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</si>
  <si>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</si>
  <si>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</si>
  <si>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</si>
  <si>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</si>
  <si>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(AP# 1106 Aplicativo CHIE) Expedir la certificación de cumplimiento de requisitos mínimos con base en la información contenida en los soportes (certificaciones académicas o laborales) aportados por el aspirante en su hoja de vida o historia laboral.
- (AP# 1106 Aplicativo CHIE)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</si>
  <si>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de la Dirección de Talento Humano autorizado por el(la) Director(a) de Talento Humano.
- Director/a Técnico/a de Talento Humano
- Director/a Técnico/a de Talento Humano
_______________
</t>
  </si>
  <si>
    <t xml:space="preserve">- Base de Datos de la planta de personal de la entidad actualizada.
- Certificación de cumplimiento de requisitos mínimos proyectada y revisada por los Profesionales de la Dirección de Talento.
- Certificación de cumplimiento de requisitos mínimos proyectada y revisada por los Profesionales de la Dirección de Talento.
_______________
</t>
  </si>
  <si>
    <t xml:space="preserve">31/12/2022
31/12/2022
31/12/2022
_______________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</si>
  <si>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Estratégica de Talento Humano</t>
  </si>
  <si>
    <t>- Director(a) Técnico(a) de Talento Humano
- Director/a Técnico/a de Talento Humano y Profesional Especializado o Profesional Universitario de Talento Humano.
- Director(a) Técnico(a)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</si>
  <si>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Estratégica de Talento Humano, actualizado.</t>
  </si>
  <si>
    <t>Ejecutar el Plan para el pago de nómina</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</si>
  <si>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</si>
  <si>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t>
  </si>
  <si>
    <t xml:space="preserve">- Desviación de los recursos públicos 
- Detrimento patrimonial
- Investigaciones disciplinarias, fiscales y/o penales
- Generación de reprocesos y desgaste administrativo.
</t>
  </si>
  <si>
    <t xml:space="preserve">- (AP# 1107 Aplicativo CHIE) Proyectar para firma de la Subsecretaría Corporativa, la solicitud que se realiza a la Subdirección Financiera, para la expedición del Registro Presupuestal acompañado de los respectivos soportes firmados y aprobados por los responsables.
- (AP# 1107 Aplicativo CHIE) Proyectar para firma de la Subsecretaría Corporativa, la solicitud que se realiza a la Subdirección Financiera, para la expedición del Registro Presupuestal acompañado de los respectivos soportes firmados y aprobados por los responsables.
_______________
</t>
  </si>
  <si>
    <t xml:space="preserve">- Profesional Especializado o Profesional Universitario de Talento Humano.
- Profesional Especializado o Profesional Universitario de Talento Humano.
_______________
</t>
  </si>
  <si>
    <t xml:space="preserve">- Memorando en el cual se solicita el registro presupuestal a la Subdirección Financiera.
- Memorando en el cual se solicita el registro presupuestal a la Subdirección Financiera.
_______________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</si>
  <si>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Estratégica de Talento Humano</t>
  </si>
  <si>
    <t>- Director(a) Técnico(a) de Talento Humano
- Director/a Técnico/a de Talento Humano o quien se designe por competencia.
- Director/a Técnico/a y Profesional Especializado o Profesional Universitario de Talento Humano.
- Director/a Técnico/a de Talento Humano
- Director(a) Técnico(a)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</si>
  <si>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Estratégica de Talento Humano, actualizado.</t>
  </si>
  <si>
    <t>Formular el Plan Estratégico de Talento Humano</t>
  </si>
  <si>
    <t>Posibilidad de afectación reputacional por quejas interpuestas por los/as servidores/as públicos/as de la entidad, debido a decisiones erróneas o no acertadas al analizar y formular el Plan Estratégico de Talento Humano.</t>
  </si>
  <si>
    <t xml:space="preserve">- Fallas en la revisión de las solicitudes allegadas a los procedimientos del proceso de Gestión Estratégica de Talento Humano, frente a los marcos normativos y procedimentales aplicables.
- Solicitudes poco viables al momento de diligenciar las encuestas de necesidades que hacen parte de los planes que conforman el Plan Estratégico de Talento Humano.
- Aplicación errónea en algunos casos  de criterios o instrucciones para la realización
de actividades.
</t>
  </si>
  <si>
    <t xml:space="preserve">- Falta de claridad en los lineamientos emitidos por parte de las Entidades que actúan como proveedores para el desarrollo de los planes que conforman el Plan Estratégico de Talento Humano.
</t>
  </si>
  <si>
    <t xml:space="preserve">- Perdida de credibilidad por los/as servidores/as públicos/as de la entidad.
- Generar hallazgos por parte de un ente de control.
- Incumplimiento en las metas de la dependencia
- Afectación de la ejecución presupuestal de la Secretaría General
</t>
  </si>
  <si>
    <t>El proceso estima que el riesgo se ubica en una zona moderada, debido a que la frecuencia con la que se realizó la actividad clave asociada al riesgo se presentó 5 veces en el último año, sin embargo, ante su materialización, podrían presentarse efectos significativos, en la imagen de la entidad a nivel local.</t>
  </si>
  <si>
    <t>El proceso estima que el riesgo se ubica en una zona baja, debido a que los controles establecidos son adecuados, sin embargo la calificación del criterio de documentación de un  control preventivo no es satisfactoria, ubicando el riesgo en la escala de probabilidad más baja, y ante su materialización, podrían disminuirse los efectos, aplicando las acciones de contingencia.</t>
  </si>
  <si>
    <t xml:space="preserve">- (AP# 1104 Aplicativo CHIE) Alinear actividades y puntos de control del procedimiento   4232000-PR-372 - Gestión de Peligros, Riesgos y Amenazas  con los controles preventivos y detectivos definidos en el mapa de riesgo del proceso de Gestión Estratégica de Talento Humano.
_______________
</t>
  </si>
  <si>
    <t xml:space="preserve">- Director/a Técnico/a de Talento Humano.
_______________
</t>
  </si>
  <si>
    <t xml:space="preserve">- Procedimiento 4232000-PR-372 Gestión de Peligros, Riesgos y Amenazas actualizado.
_______________
</t>
  </si>
  <si>
    <t xml:space="preserve">15/02/2022
_______________
</t>
  </si>
  <si>
    <t xml:space="preserve">30/06/2022
_______________
</t>
  </si>
  <si>
    <t>- Reportar el riesgo materializado de Posibilidad de afectación reputacional por quejas interpuestas por los/as servidores/as públicos/as de la entidad, debido a decisiones erróneas o no acertadas al analizar y formular el Plan Estratégico de Talento Humano. en el informe de monitoreo a la Oficina Asesora de Planeación.
- Reportar el riesgo materializado de Decisiones erróneas o no acertadas al analizar y formular el Plan Estratégico de Talento Humano de inmediato al(la) director(a) de talento humano.
- Modificar el Plan Estratégico de Talento Humano subsanando los errores identificados.
- Adoptar por Resolución el Plan Estratégico de Talento Humano modificado.
- Socializar a la entidad el Plan Estratégico de Talento Humano modificado.
- Actualizar el mapa de riesgos Gestión Estratégica de Talento Humano</t>
  </si>
  <si>
    <t>- Director(a) Técnico(a) de Talento Humano
- Profesional Especializado o Profesional Universitario de Talento Humano
- Director/a Técnico/a de Talento Humano
- Secretario/a General
- Profesional Especializado o Profesional Universitario de Talento Humano
- Director(a) Técnico(a) de Talento Humano</t>
  </si>
  <si>
    <t>- Reporte de monitoreo indicando la materialización del riesgo de Posibilidad de afectación reputacional por quejas interpuestas por los/as servidores/as públicos/as de la entidad, debido a decisiones erróneas o no acertadas al analizar y formular el Plan Estratégico de Talento Humano.
- Correo electrónico por el cual se reporta al/a la Director/a Técnico de Talento Humano la materialización del riesgo en ocasión a decisión errónea en la formulación, ya sea en el Plan Anual de Vacantes, Plan de Previsión de Recursos Humano, Plan Institucional de Capacitación - PIC, Plan Institucional de Bienestar Social e Incentivos - PIB y Plan de Seguridad y Salud en el Trabajo.
- Proyecto del Plan Estratégico de Talento Humano modificado.
- Plan Estratégico de Talento Humano modificado adoptado y Resolución de adopción del plan.  
- Evidencia de reunión o soporte que evidencie la socialización del Plan Estratégico de Talento Humano modificado y adoptado.
- Mapa de riesgo  Gestión Estratégica de Talento Humano, actualizado.</t>
  </si>
  <si>
    <t>Ejecutar la estrategia para la atención de las relaciones individuales y colectivas de trabajo</t>
  </si>
  <si>
    <t>Posibilidad de afectación reputacional por pérdida de confianza por parte de los/as trabajadores/as y las organizaciones sindicales, debido a incumplimiento parcial de compromisos durante la ejecución de la estrategia para la atención individual y colectivas de trabajo</t>
  </si>
  <si>
    <t xml:space="preserve">- Fallas en la realización de seguimiento a las acciones planeadas.
</t>
  </si>
  <si>
    <t xml:space="preserve">- Variaciones, declaración de estados de emergencia nacional, cambios inesperados en el contexto político, normativo y legal, que afecten  la operación de la Entidad y la prestación del servicio.
</t>
  </si>
  <si>
    <t xml:space="preserve">- Posibles hallazgos por parte de entes de control.
- Afectación de la imagen institucional
- Pago de indemnizaciones como resultado de demandas.
</t>
  </si>
  <si>
    <t>El proceso estima que el riesgo se ubica en una zona baja, debido a que la frecuencia con la que se realizó la actividad clave asociada al riesgo se presentó 2 veces en el último año, sin embargo, ante su materialización, podrían presentarse efectos significativos, en la imagen de la entidad a nivel local.</t>
  </si>
  <si>
    <t>El proceso estima que el riesgo se ubica en una zona baja, debido a que los controles establecidos son adecuados. Sin embargo, la calificación del criterio de documentación del control preventivo y del control detectivo no es satisfactoria, ubicando el riesgo en la escala de probabilidad más baja, y ante su materialización, podrían disminuirse los efectos, aplicando las acciones de contingencia.</t>
  </si>
  <si>
    <t xml:space="preserve">- (AP# 1108 Aplicativo CHIE) Alinear actividades y puntos de control del procedimiento 2211300-PR-174 Gestión de Relaciones Laborales con los controles preventivo y detectivo definidos en el mapa de riesgos del proceso de Gestión Estratégica de Talento Humano.
- (AP# 1108 Aplicativo CHIE) Alinear actividades y puntos de control del procedimiento 2211300-PR-174 Gestión de Relaciones Laborales con los controles preventivo y detectivo definidos en el mapa de riesgos del proceso de Gestión Estratégica de Talento Humano.
_______________
</t>
  </si>
  <si>
    <t xml:space="preserve">- Procedimiento 2211300-PR-174 Gestión de Relaciones Laborales actualizado.
- Procedimiento 2211300-PR-174 Gestión de Relaciones Laborales actualizado.
_______________
</t>
  </si>
  <si>
    <t>- Reportar el riesgo materializado de Posibilidad de afectación reputacional por pérdida de confianza por parte de los/as trabajadores/as y las organizaciones sindicales, debido a incumplimiento parcial de compromisos durante la ejecución de la estrategia para la atención individual y colectivas de trabajo en el informe de monitoreo a la Oficina Asesora de Planeación.
- Reportar a al/a Secretario/a General, al/a la Subsecretario/a Corporativo/a y al/a la Director/a Técnico de Talento Humano el riesgo materializado “Posibilidad de afectación reputacional por vencimiento de los términos establecidos para atender los acuerdos celebrados, debido a incumplimiento parcial de compromisos durante la ejecución de la estrategia para la atención individual y colectivas de trabajo”.
- Determinar las acciones a realizar y nuevas fechas para dar cumplimiento a la/s actividad/es de la estrategia para la atención individual y colectivas de trabajo que presenta/n incumplimiento. 
- Implementar las acciones definidas para dar cumplimiento a la/s actividad/es de la estrategia para la atención individual y colectivas de trabajo de manera inmediata o progresiva de acuerdo con los nuevos términos establecidos.
- Actualizar el mapa de riesgos Gestión Estratégica de Talento Humano</t>
  </si>
  <si>
    <t>- Director(a) Técnico(a) de Talento Humano
- Profesional Especializado o Profesional Universitario de Talento Humano
- Secretario/a General, al/a la Subsecretario/a Corporativo/a y al/a la Director/a Técnico de Talento Humano
- Director/a Técnico/a y Profesional Especializado o Profesional Universitario de Talento Humano
- Director(a) Técnico(a) de Talento Humano</t>
  </si>
  <si>
    <t>- Reporte de monitoreo indicando la materialización del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 Correo electrónico por el cual se reporta al/a Secretario/a General, al/a la Subsecretario/a Corporativo/a y al/a la Director/a Técnico de Talento Humano la materialización del riesgo en ocasión al incumplimiento parcial de compromisos durante la ejecución de la estrategia para la atención individual y colectivas de trabajo.
- Acta con el registro de las acciones a seguir y programación frente a actividad/es de la estrategia para la atención individual y colectivas de trabajo que presenta/n incumplimiento.
- Evidencias de la implementación de las actividades establecidas para dar cumplimiento a la/s actividad/es de la estrategia para la atención individual y colectivas de trabajo.
- Mapa de riesgo  Gestión Estratégica de Talento Humano, actualizado.</t>
  </si>
  <si>
    <t>Realizar Seguimiento a la Modalidad Laboral de Teletrabajo.</t>
  </si>
  <si>
    <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t>
  </si>
  <si>
    <t xml:space="preserve">- Fallas en la realización de seguimiento a las acciones planeadas.
- Desconocimiento de esta modalidad laboral y los beneficios que tiene para los individuos y las entidades
</t>
  </si>
  <si>
    <t xml:space="preserve">- Afectación en la imagen institucional al no verse promovido el teletrabajo como una modalidad laboral 
</t>
  </si>
  <si>
    <t>El proceso estima que el riesgo se ubica en una zona baja, debido a que la frecuencia con la que se realizó la actividad clave asociada al riesgo se presentó 1 vez en el último año, sin embargo, ante su materialización, podrían presentarse efectos significativos, en la imagen de la entidad a nivel local.</t>
  </si>
  <si>
    <t>- Reportar el riesgo materializado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en el informe de monitoreo a la Oficina Asesora de Planeación.
- Reportar al/a la Director/a Técnico/a de Talento Humano el riesgo materializado del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Determinar las acciones a realizar y nuevas fechas para dar cumplimiento a la/s actividad/es relacionadas con la gestión del teletrabajo en la entidad, que presenta/n incumplimiento. 
- Implementar las acciones definidas para dar cumplimiento a la/s actividad/es relacionadas con la gestión del teletrabajo en la entidad, de manera inmediata o progresiva de acuerdo con los nuevos términos establecidos.
- Actualizar el mapa de riesgos Gestión Estratégica de Talento Humano</t>
  </si>
  <si>
    <t>- Director(a) Técnico(a) de Talento Humano
- Profesional Especializado o Profesional Universitario de Talento Humano
- Profesional Especializado o Profesional Universitario de Talento Humano
- Profesional Especializado o Profesional Universitario de Talento Humano
- Director(a) Técnico(a) de Talento Humano</t>
  </si>
  <si>
    <t>- Reporte de monitoreo indicando la materialización del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Correo electrónico por el cual se reporta al/a la Director/a Técnico de Talento Humano la materialización del riesgo en ocasión  omisión en el reconocimiento, difusión y seguimiento frente a las actuaciones requeridas en el marco del cumplimiento de las metas trazadoras en materia de teletrabajo, debido a incumplimiento parcial de compromisos en la implementación, comunicación y seguimiento del teletrabajo en la Secretaría General de la Alcaldía Mayor de Bogotá, D.C.
- Acta con el registro de las acciones a seguir y programación frente a las actividades relacionadas con la gestión del teletrabajo en la entidad, que presenta/n incumplimiento. 
- Evidencias de la implementación de las actividades establecidas para dar cumplimiento a la/s actividad/es relacionadas con la gestión del teletrabajo en la entidad.
- Mapa de riesgo  Gestión Estratégica de Talento Humano, actualizado.</t>
  </si>
  <si>
    <t>Posibilidad de afectación económica (o presupuestal) por reconocimientos adicionales a los servidores por conceptos de nómina reflejados en las cuentas contables, debido a errores (fallas o deficiencias) en la liquidación de la nómina</t>
  </si>
  <si>
    <t xml:space="preserve">- Fallas en los aplicativos implementados para la ejecución de actividades propias de los procedimientos del proceso de Gestión Estratégica de Talento Humano.
- La integración de algunos sistemas con el nuevo Sistema Hacendario BogData todavía presenta debilidades en el flujo de información. 
- Personal no calificado para el desempeño de las funciones del cargo.
</t>
  </si>
  <si>
    <t xml:space="preserve">- Fallas externas que dificultan la integración con aplicativos de otras entidades.
</t>
  </si>
  <si>
    <t xml:space="preserve">- Desviación de los recursos públicos 
- Detrimento patrimonial
- Generación de reprocesos y desgaste administrativo.
</t>
  </si>
  <si>
    <t>El proceso estima que el riesgo se ubica en una zona alta, debido a que la frecuencia con la que se realizó la actividad clave asociada al riesgo se presentó 48 veces en el último año, sin embargo, ante su materialización, podrían presentarse efectos significativos a nivel financiero por la realización de reconocimientos adicionales a los servidores por conceptos de nómina reflejados en las cuentas contables</t>
  </si>
  <si>
    <t>- Reportar el riesgo materializado de Posibilidad de afectación económica (o presupuestal) por reconocimientos adicionales a los servidores por conceptos de nómina reflejados en las cuentas contables, debido a errores (fallas o deficiencias) en la liquidación de la nómina en el informe de monitoreo a la Oficina Asesora de Planeación.
- Reportar ante la instancia competente (OTIC y/o proveedor del sistema de información por medio del cual se gestiona la nómina), la/s novedad/es o inconsistencia/as presentadas y que generaron la materialización del riesgo de Posibilidad de afectación económica (o presupuestal) por reconocimientos adicionales a los servidores por conceptos de nómina reflejados en las cuentas contables, debido a errores (fallas o deficiencias) en la liquidación de la nómina.
- Realizar la liquidación de nómina que por errores (fallas o deficiencias) durante las etapas de su liquidación generó otorgamiento de beneficios a que no había lugar a servidores/as.
- Realizar el requerimiento sobre la devolución del dinero adicional reconocido en los pagos de nómina y las demás acciones a que haya lugar para efectiva la recuperación de los recursos al/a la servidor/a que por errores (fallas o deficiencias) durante las etapas de la liquidación de nómina se le otorgaron beneficios a que no había lugar.
- Actualizar el mapa de riesgos Gestión Estratégica de Talento Humano</t>
  </si>
  <si>
    <t>- Director(a) Técnico(a) de Talento Humano
- Profesional Especializado o Profesional Universitario de la Dirección de Talento Humano.
- Profesional Especializado o Profesional Universitario de la Dirección de Talento Humano.
- Director/a Técnico/a de Talento Humano
- Director(a) Técnico(a) de Talento Humano</t>
  </si>
  <si>
    <t>- Reporte de monitoreo indicando la materialización del riesgo de Posibilidad de afectación económica (o presupuestal) por reconocimientos adicionales a los servidores por conceptos de nómina reflejados en las cuentas contables, debido a errores (fallas o deficiencias) en la liquidación de la nómina
- Soportes de la reliquidación de la nómina que presenta materialización del riesgo de gestión.
- Soportes de la reliquidación de la nómina que presenta materialización del riesgo de gestión.
- Soportes de requerimiento y de las acciones a que haya lugar para la recuperación de los recursos.
- Mapa de riesgo  Gestión Estratégica de Talento Humano, actualizado.</t>
  </si>
  <si>
    <t>Gestión Financiera</t>
  </si>
  <si>
    <t>Verificar, registrar, controlar y evaluar las operaciones financieras con cargo al presupuesto asignado a la entidad, para garantizar su adecuado manejo y la oportuna y transparente rendición de cuentas.</t>
  </si>
  <si>
    <t>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
Adicionalmente  participa  dentro  del  proceso  de  planeación  en  la  conformación  de  anteproyecto  de  presupuesto  y  en  el  proceso  de contratación  en  la  evaluación  de  indicadores  financieros.</t>
  </si>
  <si>
    <t>Garantizar el registro adecuado y oportuno de los hechos económicos de la Entidad, que permita elaborar y presentar los Estados Financieros.</t>
  </si>
  <si>
    <t xml:space="preserve">Posibilidad de afectación reputacional por hallazgos y sanciones impuestas por órganos de control, debido a errores (fallas o deficiencias) en el registro adecuado y oportuno de los hechos económicos de la entidad </t>
  </si>
  <si>
    <t xml:space="preserve">- Los funcionarios no son conscientes del la importancia de su revisión, análisis y registro adecuados de  la información.
- Entrega inoportuna de información de entrada para analizar y registrar adecuadamente los hechos económicos.
- La información de entrada que se requiere para el registro no es suficiente, clara, completa ni de calidad.
- Desconocimiento, falta de compromiso por parte de las personas responsables de suministrar la información.
</t>
  </si>
  <si>
    <t xml:space="preserve">- Cambio en los criterios impartidos por el órgano rector contable (Dirección Distrital de Contabilidad de la Secretaría Distrital de Hacienda).
</t>
  </si>
  <si>
    <t xml:space="preserve">- Pérdida de credibilidad en el reporte de estados financieros de la entidad.
- Incumplimiento normativo en el registro de información.
- Inoportunidad en la disponibilidad de información. 
- Sanciones por parte del ente de control u otro ente regulador.
- No fenecimiento de la cuenta fiscal por parte del ente de control.
</t>
  </si>
  <si>
    <t>7. Mejorar la oportunidad en la ejecución de los recursos, a través del fortalecimiento de una cultura financiera, para lograr una gestión
pública efectiva.</t>
  </si>
  <si>
    <t>El proceso estima que el riesgo se ubica en una zona moderado,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t>
  </si>
  <si>
    <t>- Reportar el riesgo materializado de Posibilidad de afectación reputacional por hallazgos y sanciones impuestas por órganos de control, debido a errores (fallas o deficiencias) en el registro adecuado y oportuno de los hechos económicos de la entidad  en el informe de monitoreo a la Oficina Asesora de Planeación.
- Analizar el grado de impacto del error presentado y prepara informe al líder del proceso  para toma de decisiones
- Realizar los ajustes en los sistemas de información correspondientes.
- Generar los reportes que reflejen los ajustes.
- Actualizar el mapa de riesgos Gestión Financiera</t>
  </si>
  <si>
    <t>- Subdirector Financiero
- Subdirector Financiero - Profesional Especializado (Contador)
- Profesional Especializado
- Profesional Especializado
- Subdirector Financiero</t>
  </si>
  <si>
    <t>- Reporte de monitoreo indicando la materialización del riesgo de Posibilidad de afectación reputacional por hallazgos y sanciones impuestas por órganos de control, debido a errores (fallas o deficiencias) en el registro adecuado y oportuno de los hechos económicos de la entidad 
- Decisión de realizar el ajuste de acuerdo al grado de complejidad
- Comprobante contable - aplicativo correspondiente
- Balance de prueba ajustado
- Mapa de riesgo  Gestión Financiera, actualizado.</t>
  </si>
  <si>
    <t xml:space="preserve">Posibilidad de afectación reputacional por  hallazgos y sanciones impuestas por órganos de control  y la secretaria distrital de hacienda, debido a incumplimiento parcial de compromisos en la presentación de Estados Financieros </t>
  </si>
  <si>
    <t xml:space="preserve">- Los funcionarios no son conscientes de la presentación de los estados financieros de la Entidad a la Secretaría Distrital de Hacienda.
- No socializar a  las dependencias la importancia de la entrega oportuna de la información financiera
- La entrega no oportuna de la información financiera por parte de las dependencias
- No verificar la oportunidad y la calidad de la entrega de la información financiera por parte de las dependencias
</t>
  </si>
  <si>
    <t xml:space="preserve">- Fallas en la disponibilidad de los aplicativos.
</t>
  </si>
  <si>
    <t xml:space="preserve">- Sanciones por parte del ente de control u otro ente regulador.
- Inoportunidad en la disponibilidad de información. 
- Imagen institucional perjudicada.
</t>
  </si>
  <si>
    <t>El proceso estima que el riesgo se ubica en Alto,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</si>
  <si>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reputacional por  hallazgos y sanciones impuestas por órganos de control  y la secretaria distrital de hacienda, debido a incumplimiento parcial de compromisos en la presentación de Estados Financieros  en el informe de monitoreo a la Oficina Asesora de Planeación.
- Se analiza la situación presentada y se buscan alternativas con la Secretaría Distrital de Hacienda.
- Se presentan los estados financieros ante la Secretaría Distrital de Hacienda de manera extemporánea.
- Establecer un cronograma para controlar el cumplimiento de las etapas de consolidación, registro, suscripción y reporte a fin de evitar la ocurrencia del incumplimiento
- Actualizar el mapa de riesgos Gestión Financiera</t>
  </si>
  <si>
    <t>- Subdirector Financiero
- Subdirector Financiero - Profesional Especializado (Contador)
- Subdirector Financiero - Profesional Especializado (Contador)
- Subdirector Financiero - Profesional Especializado (Contador)
- Subdirector Financiero</t>
  </si>
  <si>
    <t>- Reporte de monitoreo indicando la materialización del riesgo de Posibilidad de afectación reputacional por  hallazgos y sanciones impuestas por órganos de control  y la secretaria distrital de hacienda, debido a incumplimiento parcial de compromisos en la presentación de Estados Financieros 
- Solución conjunta con la Secretaría Distrital de Hacienda
- Estados Financieros presentados
- Cronograma  con las etapas de la consolidación, registro, suscripción y reporte
- Mapa de riesgo  Gestión Financiera, actualizado.</t>
  </si>
  <si>
    <t>Gestionar los Certificados de Disponibilidad Presupuestal y de Registro Presupuestal</t>
  </si>
  <si>
    <t>Posibilidad de afectación reputacional por  hallazgos y sanciones impuestas por órganos de control, debido a errores (fallas o deficiencias) al gestionar los Certificados de Disponibilidad Presupuestal y de Registro Presupuestal</t>
  </si>
  <si>
    <t xml:space="preserve">- Errores involuntarios al transcribir la información de la solicitud del CDP.
- La Información de entrada no es suficiente, clara, completa y de calidad.
- Entrega inoportuna de solicitudes para gestionar adecuadamente los Certificados de Disponibilidad Presupuestal y de Registro Presupuestal.
- Presiones o exigencias externas al proceso que afectan la gestión de Certificados de Disponibilidad Presupuestal y de Registro Presupuestal.
- Falta de articulación entre los Sistemas de Información internos de la Secretaría General lo que genera la doble digitación de información.
</t>
  </si>
  <si>
    <t xml:space="preserve">- Incumplimiento normativo.
- Interrupción o atraso en las operaciones de la entidad.
- Intervención por parte de organismos de control.
- Imagen institucional afectada.
</t>
  </si>
  <si>
    <t>El proceso estima que el riesgo se ubica en Alto, debido a que la frecuencia con la que se realizó la actividad clave asociada al riesgo se presentó 6382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</si>
  <si>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reputacional por  hallazgos y sanciones impuestas por órganos de control, debido a errores (fallas o deficiencias) al gestionar los Certificados de Disponibilidad Presupuestal y de Registro Presupuestal en el informe de monitoreo a la Oficina Asesora de Planeación.
- Informar a la dependencia solicitante el error presentado en la expedición del CDP.
- Anular, sustituir, cancelar el certificado de CDP
- Actualizar el mapa de riesgos Gestión Financiera</t>
  </si>
  <si>
    <t>- Subdirector Financiero
- Subdirector Financiero - Profesional Universitario - Técnico Operativo
- Subdirector Financiero - Profesional Universitario - Técnico Operativo
- Subdirector Financiero</t>
  </si>
  <si>
    <t>- Reporte de monitoreo indicando la materialización del riesgo de Posibilidad de afectación reputacional por  hallazgos y sanciones impuestas por órganos de control, debido a errores (fallas o deficiencias) al gestionar los Certificados de Disponibilidad Presupuestal y de Registro Presupuestal
- Correo electrónico
- Certificado nuevo
- Mapa de riesgo  Gestión Financiera, actualizado.</t>
  </si>
  <si>
    <t>Coordinar las actividades necesarias para garantizar el pago de las obligaciones adquiridas por la Secretaria General de conformidad con las normas vigentes</t>
  </si>
  <si>
    <t xml:space="preserve">Posibilidad de afectación económica (o presupuestal) por sanción moratoria o pago de  intereses, debido a errores (fallas o deficiencias) en el pago oportuno de las obligaciones adquiridas por la Secretaria General            </t>
  </si>
  <si>
    <t xml:space="preserve">- Errores involuntarios en la liquidación de las cuentas.
- Entrega inoportuna de solicitudes de pago.
- La Información de entrada no es suficiente, clara, completa y de calidad.
- Presión por parte de personas externas al proceso que afectan el normal desarrollo de la gestión de pago.
</t>
  </si>
  <si>
    <t xml:space="preserve">- Congelamiento de recursos programados y no ejecutados.
- Sanciones por parte del ente de control u otro ente regulador.
- Incumplimiento de metas y objetivos institucionales afectando la ejecución presupuestal.
- Inconformismo, reclamaciones o quejas esporádicas por el no pago de la obligación.
</t>
  </si>
  <si>
    <t>El proceso estima que el riesgo se ubica en Alto, debido a que la frecuencia con la que se realizó la actividad clave asociada al riesgo se presentó 9600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</si>
  <si>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económica (o presupuestal) por sanción moratoria o pago de  intereses, debido a errores (fallas o deficiencias) en el pago oportuno de las obligaciones adquiridas por la Secretaria General             en el informe de monitoreo a la Oficina Asesora de Planeación.
- verifica la conformidad de los documentos soporte de pago y solicita a la dependencia los ajustes que se requieran. Una vez subsanado aplica el procedimiento de acuerdo con los lineamientos  impartidos por la secretaria general y  la secretaria de hacienda distrital
- Informar  a la dependencia cuando se generen intereses moratorios por cuentas por pagar radicadas
- Actualizar el mapa de riesgos Gestión Financiera</t>
  </si>
  <si>
    <t>- Subdirector Financiero
- Subdirector Financiero - Equipo de trabajo del proceso
- Subdirector Financiero - Equipo de trabajo del proceso
- Subdirector Financiero</t>
  </si>
  <si>
    <t>- Reporte de monitoreo indicando la materialización del riesgo de Posibilidad de afectación económica (o presupuestal) por sanción moratoria o pago de  intereses, debido a errores (fallas o deficiencias) en el pago oportuno de las obligaciones adquiridas por la Secretaria General            
- Documentos soportes y registros en el sistema Bogdata
- Memorando o correo electrónico informando los intereses moratorios generados
- Mapa de riesgo  Gestión Financiera, actualizado.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</si>
  <si>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</si>
  <si>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</si>
  <si>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</si>
  <si>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</si>
  <si>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</si>
  <si>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</si>
  <si>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</si>
  <si>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(AP# 1100 Aplicativo CHIE) Realizar seguimiento al avance a oficina de OTIC respecto al desarrollo de las funcionalidades de los aplicativos financieros teniendo en cuenta los requerimientos realizados a los sistemas internos de información derivados de la gestión pagos.
- (AP# 1101 Aplicativo CHIE) Construir una herramienta de validación para la identificación de las cuentas bancarias asociadas a los proveedores que tienen varios contratos suscritos con la Secretaría General
- (AP# 1102 Aplicativo CHIE) Establecer una herramienta de control del trámite de pagos
_______________
</t>
  </si>
  <si>
    <t xml:space="preserve">- Subdirector Financiero y equipo de pagos
- Subdirector Financiero y equipo de pagos
- Subdirector Financiero y equipo de pagos
_______________
</t>
  </si>
  <si>
    <t xml:space="preserve">- Registros de seguimiento al avance en el desarrollo de las funcionalidades de los sistemas internos de información derivados de la gestión de pagos
- Matriz cuentas bancarias identificadas
- Matriz Control de Pagos
_______________
</t>
  </si>
  <si>
    <t xml:space="preserve">30/06/2022
30/06/2022
30/06/2022
_______________
</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</si>
  <si>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</si>
  <si>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Subdirector Financiero
- Subdirector Financiero
- Subdirector Financiero
- Subdirector Financiero
- Profesional de la Subdirección Financiera
- Subdirector Financiero</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</si>
  <si>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</si>
  <si>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</si>
  <si>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</si>
  <si>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</si>
  <si>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</si>
  <si>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</si>
  <si>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xml:space="preserve">- (AP# 1098 Aplicativo CHIE) Solicitar a la oficina de OTIC la realización de capacitaciones relacionadas con cada uno de los aplicativos internos financieros
- (AP# 1099 Aplicativo CHIE) Realizar seguimiento al avance a oficina de OTIC respecto al desarrollo de las funcionalidades de los  aplicativos financieros teniendo en cuenta los requerimientos realizados a los sistemas internos de información derivados de la gestión contable  
_______________
</t>
  </si>
  <si>
    <t xml:space="preserve">- Subdirector Financiero y equipo contable
- Subdirector Financiero y equipo contable
_______________
</t>
  </si>
  <si>
    <t xml:space="preserve">- Solicitud de la capacitación relacionada con cada uno de los aplicativos internos financieros y evidencia de la participación del equipo contable
- Registros de seguimiento al avance en el desarrollo de las funcionalidades de los sistemas internos de información derivados de la gestión contable  
_______________
</t>
  </si>
  <si>
    <t xml:space="preserve">30/06/2022
30/06/2022
_______________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</si>
  <si>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</si>
  <si>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Subdirector Financiero
- Profesional de la Subdirección Financiera
- Profesional de la Subdirección Financiera
- Subdirector Financiero</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</si>
  <si>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</si>
  <si>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Articular y coordinar el relacionamiento, la oferta y demanda de cooperación, así como el posicionamiento internacional del Distrito y Bogotá  Región,  entre  los  sectores  y  organizaciones  internacionales,  estados,  ciudades  y  gobiernos  locales,  redes  de  ciudades, organizaciones  no  gubernamentales,  empresas  y  universidades,  entre  otros  actores  internacionales,  que  aporten  a  la  ejecución  del Plan  de  Desarrollo  Distrital  vigente.</t>
  </si>
  <si>
    <t>El  proceso  inicia  con   la  formulación  y  ajustes  a  los  planes  de  cooperación  y  posicionamiento  internacional,  continúa  con  la identificación y/o recepción de oportunidades, escenarios, proyectos y acciones estratégicas, para responder a la demanda del distrito en   términos   de   cooperación   internacional,   relacionamiento   estratégico   y   posicionamiento   internacional;    continúa   con   el acompañamiento  a  las  acciones  de  cooperación,  proyección  y  relacionamiento  estratégico  y  finaliza  con  la  visibilización  de  las acciones.</t>
  </si>
  <si>
    <t>Director(a) Distrital de Relaciones Internacionales</t>
  </si>
  <si>
    <t>Realizar la gestión de coordinación para la aprobación de la acción con el sector/entidad e instancia de la alcaldía y actores internacionales para el Distrito y Bogotá Región.
Fase (Actividad); Implementar un plan de relacionamiento y cooperación internacional del distrito.</t>
  </si>
  <si>
    <t>Posibilidad de afectación reputacional por información inoportuna, deficiente o insuficiente , debido a errores (fallas o deficiencias) en asistencia técnica a los sectores y/o entidades en relacionamiento, cooperación y posicionamiento internacional</t>
  </si>
  <si>
    <t xml:space="preserve">- Los sistemas de información son sistemas aislados. Se recopila la misma información varias veces y al no tener mecanismos estándar de comunicación no es posible orquestar servicios más complejos que puedan ser reutilizados y de mayor valor para la entidad.
</t>
  </si>
  <si>
    <t xml:space="preserve">- La inestabilidad de la conectividad, indisponibilidad de servidores de información y vulnerabilidad en la seguridad informática. 
</t>
  </si>
  <si>
    <t xml:space="preserve">- Perdida de credibilidad y reputación de la DDRI  con actores Locales, Nacionales e Internacionales.
</t>
  </si>
  <si>
    <t>6. Conocer los referentes internacionales de gestión pública, a través de estrategias de cooperación y articulación, para lograr que la administración distrital mejore su gestión pública y posicione las buenas prácticas que realiza.</t>
  </si>
  <si>
    <t>La Dirección Distrital de Relaciones Internacionales lleva a cabo controles permanentes para minimizar la ocurrencia en la materialización de los riesgos para el proceso de Internacionalización de la DDRI; por ello,  permanentemente desde la Dirección y  Subdirección de la DDRI, se realizan reuniones de seguimientos a las tareas, en espacios tales como el comité de dirección y de subdirección, el subcomité de autocontrol, se realiza registro de accione en la matriz de relacionamiento y cooperación.
Por lo anterior, la posibilidad de materialización del riesgo es baja, resultado obtenido de una probabilidad de moderada (3), con un impacto bajo (2), en relación con el cumplimiento de metas y objetivos de la Entidad.</t>
  </si>
  <si>
    <t xml:space="preserve">Teniendo en cuenta los controles aplicados al proceso, el resultado frente a la probabilidad del riesgo (según mapa de calor), se ubica en una zona baja (probabilidad  1 e  Impacto 2).
Es de señalar que, ante su potencial materialización, podrían disminuirse los efectos, aplicando las acciones de contingencia, mitigando el impacto en el objetivo del proceso de Internacionalización.
</t>
  </si>
  <si>
    <t>- Reportar el riesgo materializado de Posibilidad de afectación reputacional por información inoportuna, deficiente o insuficiente , debido a errores (fallas o deficiencias) en asistencia técnica a los sectores y/o entidades en relacionamiento, cooperación y posicionamiento internacional en el informe de monitoreo a la Oficina Asesora de Planeación.
- Realizar la gestión de coordinación para la aprobación de la acción con el sector/entidad e instancia de la alcaldía y actores internacionales para el Distrito y Bogotá Región, que permita mitigar el riesgo en caso de que se materialice
- Verificar que se realizaron los ajustes según modificación  recomendaciones realizadas, frente a las acciones de Posicionamiento Internacional.
- Gestionar los aspectos relacionados con el monitoreo y seguimiento de  la implementación de acciones de Posicionamiento Internacional
- Actualizar el mapa de riesgos Internacionalización de Bogotá</t>
  </si>
  <si>
    <t>- Director(a) Distrital de Relaciones Internacionales
- Profesional de la Dirección Distrital de Relaciones Internacionales
- Director(a) Distrital de Relaciones Internacionales / Subdirección de Proyección Internacional
- Director(a) Distrital de Relaciones Internacionales / Subdirección de Proyección Internacional
- Director(a) Distrital de Relaciones Internacionales</t>
  </si>
  <si>
    <t>- Reporte de monitoreo indicando la materialización del riesgo de Posibilidad de afectación reputacional por información inoportuna, deficiente o insuficiente , debido a errores (fallas o deficiencias) en asistencia técnica a los sectores y/o entidades en relacionamiento, cooperación y posicionamiento internacional
- Registro en Matriz de Relacionamiento y cooperación
- Correo electrónico de ajuste y/o documento final de ajuste.
- Correo electrónico, según aplique
- Mapa de riesgo  Internacionalización de Bogotá, actualizado.</t>
  </si>
  <si>
    <t>Realizar el acompañamiento y monitoreo durante la implementación de la acción, programa o proyecto de cooperación, relacionamiento y posicionamiento internacional 
 Fase (Actividad); Desarrollar acciones de participación en redes de ciudad, campañas y plataformas de organismos multilaterales.</t>
  </si>
  <si>
    <t>Posibilidad de afectación reputacional por aplicación errónea de criterios o instrucciones para la realización de las actividades, debido a errores (fallas o deficiencias) en el desarrollo de las acciones de cooperación, relacionamiento y posicionamiento internacional.</t>
  </si>
  <si>
    <t xml:space="preserve">- Falta de información y apropiación de los objetivos de desarrollo y transformación de ciudad.  La cultura organizacional está centrada en los procesos y procedimientos en los cuales cada quien interviene.
</t>
  </si>
  <si>
    <t xml:space="preserve">- Falta de continuidad en los programas y proyectos entre administraciones
</t>
  </si>
  <si>
    <t xml:space="preserve">- Pérdida de confianza por parte de los actores Internacionales y por lo tanto Bogotá pierde relevancia en dicho ámbito.
</t>
  </si>
  <si>
    <t>Como lo señala el mapa de calor la Posibilidad de afectación reputacional por aplicación errónea de criterios o instrucciones para la realización de las actividades, debido a errores (fallas o deficiencias) en el desarrollo de las acciones de cooperación, relacionamiento y posicionamiento internacional, se ubica en una zona media (probabilidad 3 e Impacto 2), considerando para ello los controles establecidos  en términos de seguimiento y monitoreo a las actividades que se desarrollan a través de los procedimientos.
Ante su potencial materialización, podrían disminuirse los efectos, aplicando las acciones de contingencia, en caso de requerirse que mitigan el impacto en el objetivo del proceso de Internacionalización.</t>
  </si>
  <si>
    <t>Teniendo en cuenta los controles aplicados al proceso, el resultado frente a la probabilidad del riesgo (según mapa de calor), se ubica en una zona baja (probabilidad 1 e Impacto 1).
Es de señalar que, ante su potencial materialización, podrían disminuirse los efectos, aplicando las acciones de contingencia, mitigando el impacto en el objetivo del proceso de Internacionalización.</t>
  </si>
  <si>
    <t>- Reportar el riesgo materializado de Posibilidad de afectación reputacional por aplicación errónea de criterios o instrucciones para la realización de las actividades, debido a errores (fallas o deficiencias) en el desarrollo de las acciones de cooperación, relacionamiento y posicionamiento internacional. en el informe de monitoreo a la Oficina Asesora de Planeación.
- Realizar la gestión de coordinación para la aprobación de la acción con el sector/entidad e instancia de la alcaldía y actores internacionales para el Distrito y Bogotá Región.
- Verificar que se realizaron los ajustes según modificación  recomendaciones realizadas  en el proceso de aprobar  el relacionamiento y cooperación internacional.
- Realizar reuniones periódicas de seguimiento a  las actividades de relacionamiento y cooperación  ( Reuniones de área), para asegurar, que el desarrollo de la actividad de cooperación se realice según lo aprobado.
- Actualizar el mapa de riesgos Internacionalización de Bogotá</t>
  </si>
  <si>
    <t>- Director(a) Distrital de Relaciones Internacionales
- Profesional de  la Dirección Distrital de Relaciones Internacionales
- Profesional de  la Dirección Distrital de Relaciones Internacionales  y/o Subdirección de proyección Internacional
- Director(a) Distrital de Relaciones Internacionales / Subdirección de Proyección Internacional
- Director(a) Distrital de Relaciones Internacionales</t>
  </si>
  <si>
    <t>- Reporte de monitoreo indicando la materialización del riesgo de Posibilidad de afectación reputacional por aplicación errónea de criterios o instrucciones para la realización de las actividades, debido a errores (fallas o deficiencias) en el desarrollo de las acciones de cooperación, relacionamiento y posicionamiento internacional.
- Correo de evidencia de la reunión
- Correo y /o  documento de ajuste a las observaciones realizadas 
- Acta de reuniones realizadas y/o evidencia de reunión virtual
- Mapa de riesgo  Internacionalización de Bogotá, actualizado.</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</si>
  <si>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</si>
  <si>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Este  proceso  inicia  con  la  formulación  del  Plan  de  Acción  Distrital,  continúa  con  la  Coordinación  del  Sistema  Distrital  de  Asistencia, Atención   y   Reparación   Integral   a   Víctimas   en   Bogotá,   el   Otorgamiento   de   Ayuda   Humanitaria   Inmediata,   la   Elaboración, implementación,  seguimiento  y  medidas  individuales  de  reparación  en  los  planes  de  atención  a  víctimas  del  conflicto  armado residentes en Bogotá, la Implementación de Medidas de Reparación Colectiva a cargo de la Alta Consejería para los Derechos de las Víctimas,  la  Paz  y  la  Reconciliación,  además  de  la  Implementación  de  acciones  en  materia  de  Memoria,  Paz  y  Reconciliación  con saldo  pedagógico,  y  termina  con  la  contribución  al  acceso  al  goce  efectivo  de  derechos  de  las  víctimas.</t>
  </si>
  <si>
    <t>Jefe de Oficina Alta Consejería de Paz, Víctimas y la Reconciliación</t>
  </si>
  <si>
    <t>Entregar medidas de ayuda humanitaria inmediata a las personas que llegan a la ciudad de Bogotá y que manifiestan haber sido desplazadas y encontrarse en situación de vulnerabilidad acentuada
Fase (componente): Otorgar el 100% de medidas de ayuda humanitaria inmediata en el distrito capital, conforme a los requisitos establecidos  por la legislación vigente.</t>
  </si>
  <si>
    <t>Posibilidad de afectación económica (o presupuestal) por sanción de un ente de control, debido a fallas o deficiencias en el otorgamiento de la Atención o Ayuda Humanitaria Inmediata</t>
  </si>
  <si>
    <t xml:space="preserve">- Deficiencia en los conocimientos del profesional que realiza la valoración para el otorgamiento de atención o ayuda humanitaria inmediata.
- Inadecuada aplicación del procedimiento y los documentos técnicos asociados
- Inexistencia de restricciones en la evaluación de criterios de otorgamiento de ayuda o asistencia humanitaria en el sistema de información.
</t>
  </si>
  <si>
    <t xml:space="preserve">- La población que solicita el otorgamiento de atención o ayuda humanitaria omite información o brinda información imprecisa
- Influencia por parte de terceros para suministrar información inadecuada en la solicitud de otorgamiento de atención o ayuda humanitaria
- Información desactualizada en los sistemas de información del distrito y la nación
- Debido a la situación de inmediatez que dicta la ley 1448 de 2011, no es posible realizar un análisis detallado de la solicitud. 
- Debido a la prohibición expresa de la Corte Constitucional frente a la negación en el otorgamiento de atención o ayuda humanitaria inmediata basada en fuentes de información externa, debido a la desactualización de los sistemas de información del distrito y la nación (Auto 099 de 2013 - Seguimiento sentencia T-025 de 2004)
</t>
  </si>
  <si>
    <t xml:space="preserve">- Vulneración de los derechos a la población víctima del conflicto armado.
- Investigaciones disciplinarias por parte de los organismos de control.
- Afectación en la imagen institucional.
- Sanciones económicas a la Secretaria General.
- Indebida ejecución de los recursos asociados al otorgamiento de atención o ayuda humanitaria inmediata.
</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</si>
  <si>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</si>
  <si>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</si>
  <si>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El proceso estima que el riesgo inherente se ubica en la zona alta, debido a que la frecuencia con la que se realiza la actividad clave asociada al riesgo se presenta 15620 veces al año, sin embargo, ante su materialización, podría presentarse afectaciones económicas clasificadas en la categoría menor en la entrega de medidas de ayuda humanitaria.</t>
  </si>
  <si>
    <t>- Reportar el riesgo materializado de Posibilidad de afectación económica (o presupuestal) por sanción de un ente de control, debido a fallas o deficiencias en el otorgamiento de la Atención o Ayuda Humanitaria Inmediata en el informe de monitoreo a la Oficina Asesora de Planeación.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Dirección.
- Si el conocimiento de la situación es espaciado en el Tiempo:
1. De acuerdo al concepto del equipo jurídico de la Dirección, se realizan las acciones establecidas.
2. Si el equipo jurídico de la Dirección lo cree pertinente, el caso se escala al equipo jurídico de la Alta Consejería de Paz, Víctimas y Reconciliación para que realice un segundo análisis del caso e informe las acciones a seguir.
- Actualizar el mapa de riesgos Asistencia, atención y reparación integral a víctimas del conflicto armado e implementación de acciones de memoria, paz y reconciliación en Bogotá</t>
  </si>
  <si>
    <t>- Jefe de Oficina Alta Consejería de Paz, Víctimas y la Reconciliación
- Profesional Universitario y/o especializado Oficina Alta Consejería de Paz, Victimas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la Reconciliación</t>
  </si>
  <si>
    <t>- Reporte de monitoreo indicando la materialización del riesgo de Posibilidad de afectación económica (o presupuestal) por sanción de un ente de control, debido a fallas o deficiencias en el otorgamiento de la Atención o Ayuda Humanitaria Inmediata
- Comunicación del caso con el operador. (Correo electrónico)
- Comunicación del caso con el operador. (Correo electrónico)
- Comunicación con el profesional (Correo Electrónico)
- Mapa de riesgo  Asistencia, atención y reparación integral a víctimas del conflicto armado e implementación de acciones de memoria, paz y reconciliación en Bogotá, actualizado.</t>
  </si>
  <si>
    <t>Formular e implementar acciones para la asistencia, atención y reparación integral a víctimas del conflicto armado e implementación de acciones de memoria, paz y reconciliación en Bogotá.
Fase (propósito): Mejorar la integración de las acciones, servicios y escenarios que dan respuesta a las obligaciones derivadas de ley para las víctimas, el Acuerdo de Paz, y los demás compromisos distritales en materia de memoria, reparación, paz y reconciliación.</t>
  </si>
  <si>
    <t>Posibilidad de afectación reputacional por bajo nivel de implementación de la Política Publica de Víctimas en el Distrito Capital , debido a deficiencias en el seguimiento a la implementación del Plan de Acción Distrital a través del SDARIV</t>
  </si>
  <si>
    <t xml:space="preserve">- No contar con un procedimiento claro que establezca los parámetros para realiza el seguimiento a la implementación de la Política Pública de Víctimas en el distrito.
</t>
  </si>
  <si>
    <t xml:space="preserve">- Entrega de información incompleta, insuficiente por parte de las entidades que conforman el SDARIV.
- Deficiente oferta institucional y presupuesto por parte de las entidades para la implementación de la Política Pública de Víctimas.
- Ausencia de regulación a nivel nacional que oriente a las entidades territoriales sobre el proceso de seguimiento a la implementación de la política publica de víctimas 
</t>
  </si>
  <si>
    <t xml:space="preserve">- Ausencia de información sobre la implementación de la Política Pública de Víctimas en el Distrito que dificulta la toma de decisiones acertadas.
- Que la política pública de víctimas no contribuya al goce efectivo de derechos de la población.
- Incumplimiento por parte de las entidades en relación a los compromisos adquiridos en el Plan Distrital de Desarrollo y el Plan de Acción Distrital.
- Contribución insuficiente por parte Distrito Capital en los procesos de seguimiento y evaluación que realiza el orden nacional frente al cumplimiento de la Política Pública de Víctimas  
</t>
  </si>
  <si>
    <t xml:space="preserve">El proceso estima que el riesgo inherente se ubica en la zona moderada, debido a que la frecuencia con la que se realiza la actividad clave asociada al riesgo es trimestral, sin embargo, ante su materialización, podría presentarse afectaciones en la imagen  </t>
  </si>
  <si>
    <t xml:space="preserve">- (AP# 923 Aplicativo CHIE) Actualizar el procedimiento de "COORDINACIÓN DEL SISTEMA DISTRITAL DE ASISTENCIA, ATENCIÓN Y REPARACIÓN INTEGRAL A VÍCTIMAS 1210100-PR-324" según la nueva estructura de la ACPVR, en el marco del Decreto 140 del 14 de abril de 2021.
- (AP# 925 Aplicativo CHIE) Divulgar al interior del proceso de ACPVR la actualización del procedimiento de "COORDINACIÓN DEL SISTEMA DISTRITAL DE ASISTENCIA, ATENCIÓN Y REPARACIÓN INTEGRAL A VÍCTIMAS 1210100-PR-324" y el mapa de riesgos modificado
_______________
</t>
  </si>
  <si>
    <t xml:space="preserve">- Alto Consejero de Paz, Víctimas y Reconciliación
- Alto Consejero de Paz, Víctimas y Reconciliación
_______________
</t>
  </si>
  <si>
    <t xml:space="preserve">- Procedimiento Actualizado "COORDINACIÓN DEL SISTEMA DISTRITAL DE ASISTENCIA, ATENCIÓN Y REPARACIÓN INTEGRAL A VÍCTIMAS 1210100-PR-324"
- Listados de asistencia socialización procedimiento 
_______________
</t>
  </si>
  <si>
    <t xml:space="preserve">01/09/2021
01/12/2021
_______________
</t>
  </si>
  <si>
    <t xml:space="preserve">28/02/2022
28/02/2022
_______________
</t>
  </si>
  <si>
    <t>- Reportar el riesgo materializado de Posibilidad de afectación reputacional por bajo nivel de implementación de la Política Publica de Víctimas en el Distrito Capital , debido a deficiencias en el seguimiento a la implementación del Plan de Acción Distrital a través del SDARIV en el informe de monitoreo a la Oficina Asesora de Planeación.
- Se debe citar un Comité de Justicia Transicional o subcomités extraordinario de seguimiento, según sea el caso para evaluar el impacto de las decisiones tomadas en instancias anteriores           
- Identificar las entidades y metas que tienen un bajo nivel de ejecución física y presupuestal con el objetivo de generar alertas y realizar acompañamiento técnico que promueva la adecuada implementación de la oferta dispuesta en el Plan de Acción Distrital.
- Generar trimestralmente un informe de implementación que de cuenta del porcentaje de avance físico y presupuestal del Plan de Acción Distrital, por cada una de las entidades del SDARIV y de los componentes de la política pública de victimas. 
- Actualizar el mapa de riesgos Asistencia, atención y reparación integral a víctimas del conflicto armado e implementación de acciones de memoria, paz y reconciliación en Bogotá</t>
  </si>
  <si>
    <t>- Jefe de Oficina Alta Consejería de Paz, Víctimas y la Reconciliación
- Profesional universitario y/o especializado Oficina Alta Consejería de Paz, Víctimas y Reconciliación
- Profesional universitario y/o especializado Oficina Alta Consejería de Paz, Víctimas y Reconciliación
- Profesional universitario y/o especializado Oficina Alta Consejería de Paz, Víctimas y Reconciliación
- Jefe de Oficina Alta Consejería de Paz, Víctimas y la Reconciliación</t>
  </si>
  <si>
    <t>- Reporte de monitoreo indicando la materialización del riesgo de Posibilidad de afectación reputacional por bajo nivel de implementación de la Política Publica de Víctimas en el Distrito Capital , debido a deficiencias en el seguimiento a la implementación del Plan de Acción Distrital a través del SDARIV
- Evidencia de Reunión
Listado de Asistencia
-  Oficios enviados a las entidades - Actas de asistencia técnica.
- Informe trimestral del PAD
- Mapa de riesgo  Asistencia, atención y reparación integral a víctimas del conflicto armado e implementación de acciones de memoria, paz y reconciliación en Bogotá, actualizado.</t>
  </si>
  <si>
    <t>Entregar medidas de ayuda humanitaria inmediata a las personas que llegan a la ciudad de Bogotá y que manifiestan haber sido desplazadas y encontrarse en situación de vulnerabilidad acentuada 
Fase (actividad): Gestionar el funcionamiento administrativo y operativo para el otorgamiento de la ayuda humanitaria.</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</si>
  <si>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</si>
  <si>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</si>
  <si>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</si>
  <si>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</si>
  <si>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(AP# 1082 Aplicativo CHIE) Implementar controles preventivos automáticos en el Sistema de Información de Víctimas de Bogotá - SIVIC.
_______________
</t>
  </si>
  <si>
    <t xml:space="preserve">- Alto Consejero de Paz, Victimas y Reconciliación
_______________
</t>
  </si>
  <si>
    <t xml:space="preserve">- Controles preventivos automáticos implementados en el sistema de información de víctimas de Bogotá - SIVIC
_______________
</t>
  </si>
  <si>
    <t xml:space="preserve">31/07/2022
_______________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</si>
  <si>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Asistencia, atención y reparación integral a víctimas del conflicto armado e implementación de acciones de memoria, paz y reconciliación en Bogotá</t>
  </si>
  <si>
    <t>- Jefe de Oficina Alta Consejería de Paz, Víctimas y la Reconciliación
- Profesional Universitario y/o especializado Oficina Alta Consejería de Paz, Victimas y Reconciliación
- Profesional Universitario y/o especializado Oficina Alta Consejería de Paz, Victimas y Reconciliación
- Jefe de Oficina Alta Consejería de Paz, Víctimas y la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</si>
  <si>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Asistencia, atención y reparación integral a víctimas del conflicto armado e implementación de acciones de memoria, paz y reconciliación en Bogotá, actualizado.</t>
  </si>
  <si>
    <t>Concertar con el sujeto de reparación colectiva las medidas priorizadas en la ejecución de la vigencia a cargo de la Alta Consejería de Paz, Victimas y Reconciliación	"Concertar, implementar y hacer seguimiento a las medidas de reparación en los Planes de Reparación Colectiva a cargo de la OACPVR".								
Fase (actividad): Implementar y monitorear las medidas y acciones del plan de reparación colectiva de acuerdo con los compromisos adquiridos por el Distrito Capital.</t>
  </si>
  <si>
    <t xml:space="preserve">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t>
  </si>
  <si>
    <t xml:space="preserve">- Necesidad de implementar nuevos puntos de control en los procedimientos y realizar un mayor detalle en las actividades.
- No se cuenta con un sistema de software que le permita a la entidad extraer una información dinámica que sirva como insumo para la toma de decisiones. 
- Debilidades en la documentación de las actividades del proceso.
</t>
  </si>
  <si>
    <t xml:space="preserve">- Las exigencias o compromisos de los grupos de interés establecidas fuera de las competencias del proceso y de la Entidad.
- Entrega de información incompleta, insuficiente por parte de las entidades que conforman el SDARIV.
- Situaciones extraordinarias o de emergencia como la generada con ocasión de la pandemia del Covid - 19 o por el conflicto armado.
- Ausencia de regulación a nivel nacional que oriente a las entidades territoriales sobre el proceso de seguimiento a la implementación de la política publica de víctimas 
</t>
  </si>
  <si>
    <t xml:space="preserve">- Vulneración de los derechos a la población victima del conflicto armado.
- Generación de reprocesos y desgaste administrativo.
- Percepción negativa de la ciudadanía frente a la entidad.
- Incumplimiento por parte de la entidad en relación a los compromisos adquiridos en el Plan Distrital de Desarrollo y el Plan de Acción Distrital.
</t>
  </si>
  <si>
    <t>El proceso estima que los efectos del riesgo son moderados debido a que la frecuencia con la que se realiza la actividad clave asociada al riesgo se presenta cuatrimestralmente, sin embargo, ante su materialización, podrían presentarse efectos significativos en la implementación de las medidas priorizadas por afectaciones reputacionales</t>
  </si>
  <si>
    <t>El proceso estima que el riesgo residual, es decir, después de controles se continua ubicando en la zona baja, debido a que el impacto continua en la zona menor, pero la probabilidad de ocurrencia disminuye a la zona muy baja. Lo anterior evidencia que los controles reducen la probabilidad de ocurrencia del riesgo.</t>
  </si>
  <si>
    <t xml:space="preserve">- (AP# 1083 Aplicativo CHIE) Incorporar mejoras en la matriz de seguimiento de las medidas de reparación colectiva, en relación con el estado, avance y cierre de las medidas, con el fin que esta aporte información oportuna y veraz para la toma de decisiones.
_______________
</t>
  </si>
  <si>
    <t xml:space="preserve">- Matriz de seguimiento, con las mejoras establecidas
_______________
</t>
  </si>
  <si>
    <t xml:space="preserve">01/03/2022
_______________
</t>
  </si>
  <si>
    <t xml:space="preserve">30/04/2022
_______________
</t>
  </si>
  <si>
    <t>- Reportar el riesgo materializado de 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en el informe de monitoreo a la Oficina Asesora de Planeación.
- Recurrir al Ministerio Público mediante correo electrónico u oficio, para solicitar la mediación entre las partes, con el fin de evitar el rompimiento del dialogo entre el Sujeto de Reparación Colectiva y la Alta Consejería de Paz, Victimas y Reconciliación
- Asistir a las mesas de trabajo convocadas por el Ministerio Público, cono el fin de generar acciones que permitan reestablecer el dialogo o la voluntariedad del Sujeto de Reparación Colectiva y la Alta Consejería de Paz, Victimas y Reconciliación
- Actualizar el mapa de riesgos Asistencia, atención y reparación integral a víctimas del conflicto armado e implementación de acciones de memoria, paz y reconciliación en Bogotá</t>
  </si>
  <si>
    <t>- Jefe de Oficina Alta Consejería de Paz, Víctimas y la Reconciliación
- Jefe de Oficina Alta Consejería de Paz, Victimas y Reconciliación.
- Jefe de Oficina Alta Consejería de Paz, Victimas y Reconciliación.
- Jefe de Oficina Alta Consejería de Paz, Víctimas y la Reconciliación</t>
  </si>
  <si>
    <t>- Reporte de monitoreo indicando la materialización del riesgo de 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 Solicitud ante el Ministerio Público por correo electrónico u oficio.
Acta.
Registro de Asistencia.
- Evidencia de reunión con el Ministerio público
- Mapa de riesgo  Asistencia, atención y reparación integral a víctimas del conflicto armado e implementación de acciones de memoria, paz y reconciliación en Bogotá, actualizado.</t>
  </si>
  <si>
    <t>7868 Desarrollo institucional para una gestión pública eficiente</t>
  </si>
  <si>
    <t>Fortalecer las capacidades institucionales para una Gestión pública efectiva y articulada, orientada a la generación de valor público para los grupos de interés.</t>
  </si>
  <si>
    <t>1. Fortalecer el Sistema de coordinación y articulación institucional interna y externa.
2. Posicionar la gestión pública distrital a través de la gestión del conocimiento y la innovación.
3. Fortalecer la gestión y desempeño para generar valor púbico en nuestros grupos de interés.
4. Afianzar la transparencia para mayor efectividad en la gestión pública distrital.</t>
  </si>
  <si>
    <t>Desarrollo y fortalecimiento institucional</t>
  </si>
  <si>
    <t>Fase (actividad): Implementar 100% de la estrategia para el fortalecimiento del Sistema de Coordinación Distrital</t>
  </si>
  <si>
    <t>Posibilidad de afectación reputacional por pérdida de la credibilidad ante las entidades y organismos distritales, debido a  fallas al estructurar, articular y orientar la implementación de estrategias</t>
  </si>
  <si>
    <t>Proyecto de inversión</t>
  </si>
  <si>
    <t>Operacionales</t>
  </si>
  <si>
    <t xml:space="preserve">- --  Capacidad (Talento humano/conocimiento/valores)
- Dificultades en la transferencia de conocimiento entre los servidores que se vinculan y retiran de la entidad.
- Elementos de actividades actuales no contemplados en el modelo de operación.
- Debilidades en la comunicación clara y unificada en diferentes niveles de la entidad.
- Alta rotación de personal generando retrasos en la curva de aprendizaje.
- Falta articulación entre las diferentes herramientas en las que están contenidos los productos y servicios.
</t>
  </si>
  <si>
    <t xml:space="preserve">- Recorte de recursos financieros que impiden las ejecución de metas establecidas en el cuatrienio.
- Cambios de administración, no continuidad en los procesos. 
- Constante actualización de directrices Nacionales y Distritales que no surten suficientes procesos de socialización. 
- Dificultades en la coordinación de las diferentes secretarias para la prestación de servicios públicos o ejecución de programas, así como la articulación con Entidades del orden nacional
- Dificultades en la coordinación de las diferentes secretarias para la prestación de servicios públicos o ejecución de programas, así como la articulación con Entidades del orden nacional
</t>
  </si>
  <si>
    <t xml:space="preserve">- Perjuicio de la imagen institucional frente a parámetros en la calidad de los servicios prestados, su oportunidad y eficacia de cara a los grupos de valor e interés.
- Menores asignaciones presupuestales por la no ejecución del presupuesto asignado al proyecto
</t>
  </si>
  <si>
    <t>6. Conocer los referentes internacionales de gestión pública, a través de estrategias de cooperación y articulación, para lograr que la administración distrital mejore su gestión pública y posicione las buenas prácticas que realiza.
3. Consolidar una gestión pública eficiente, a través del desarrollo de capacidades institucionales, para contribuir a la generación de valor público.</t>
  </si>
  <si>
    <t>Se determina un nivel de posibilidad (3) media de riesgo inherente  pues del propósito depende el enfoque de las estrategias del proyecto.  El impacto (3) moderado obedece a que de presentarse generaría incumplimiento en las metas establecidas.</t>
  </si>
  <si>
    <t>Se determina un nivel de posibilidad (1) de riesgo residual  debido a  las instancias de seguimiento con que cuenta la Secretaría General y los controles de la gerencia del proyecto.  El impacto Menor (2) obedece a que de presentarse generaría incumplimiento en las metas establecidas.</t>
  </si>
  <si>
    <t>- Reportar el riesgo materializado de Posibilidad de afectación reputacional por pérdida de la credibilidad ante las entidades y organismos distritales, debido a  fallas al estructurar, articular y orientar la implementación de estrategias en el informe de monitoreo a la Oficina Asesora de Planeación.
- deberá revisar y/o establecer cambios en las estrategias con  el fin de subsanar las desviaciones encontradas, en el marco del procedimiento 4202000-PR-348 Formulación, programación y seguimiento a los proyectos de inversión
-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 Actualizar el mapa de riesgos 7868 Desarrollo institucional para una gestión pública eficiente</t>
  </si>
  <si>
    <t>- Subsecretaria Distrital de Fortalecimiento Institucional
- Gerente del Proyecto
- Gerente del Proyecto
- Subsecretaria Distrital de Fortalecimiento Institucional</t>
  </si>
  <si>
    <t>- Reporte de monitoreo indicando la materialización del riesgo de Posibilidad de afectación reputacional por pérdida de la credibilidad ante las entidades y organismos distritales, debido a  fallas al estructurar, articular y orientar la implementación de estrategias
- Modificación a la programación del proyecto - Hoja de Vida de meta o indicador
- Modificación a la programación del proyecto - Hoja de Vida de meta o indicador
- Mapa de riesgo  7868 Desarrollo institucional para una gestión pública eficiente, actualizado.</t>
  </si>
  <si>
    <t>Fase (componente): Lineamientos técnicos</t>
  </si>
  <si>
    <t xml:space="preserve">Posibilidad de afectación reputacional por perdida de  confianza de las entidades distritales, debido a que los productos y servicios  del proyecto  generen impactos  adversos en la gestión  para  las entidades </t>
  </si>
  <si>
    <t xml:space="preserve">- --  Capacidad (Talento humano/conocimiento/valores)
- Falta articulación entre las diferentes herramientas en las que están contenidos los productos y servicios.
- Debilidades en la comunicación clara y unificada en diferentes niveles de la entidad.
- Debilidades en la comunicación clara y unificada en diferentes niveles de la entidad.
</t>
  </si>
  <si>
    <t xml:space="preserve">- Recorte de recursos financieros que impiden las ejecución de metas establecidas en el cuatrienio.
- Pérdida de credibilidad y de confianza que dificulte el ejercicio de las funciones de la Secretaría General. 
- La no articulación institucional puede llegar ha afectar el desarrollo de una adecuada orientación para que la población victima del conflicto armado y excombatientes conozcan y hagan uso de la oferta institucional 
</t>
  </si>
  <si>
    <t xml:space="preserve">- Incumplimiento en las metas propuestas en el proyecto de inversión
- Perjuicio de la imagen institucional frente a parámetros en la calidad de los servicios prestados, su oportunidad y eficacia de cara a los grupos de valor e interés.
- Menores asignaciones presupuestales por la no ejecución del presupuesto asignado al proyecto
</t>
  </si>
  <si>
    <t>Se determina un nivel de posibilidad (3) media de riesgo inherente  debido a que la planeación  y productos son el resultado de análisis y viabilidad de las estrategias a implementar que surten varias etapas de revisión y validación.  El impacto Moderado (3) obedece a que de presentarse generaría incumplimiento en las metas establecidas.</t>
  </si>
  <si>
    <t>Se determina un nivel de posibilidad (1) de riesgo residual   muy baja debido a que la planeación  y productos son el resultado de análisis y viabilidad de las estrategias a implementar que surten varias etapas de revisión y validación.  El impacto Menor (2) obedece a que de presentarse generaría incumplimiento en las metas establecidas.</t>
  </si>
  <si>
    <t>- Reportar el riesgo materializado de Posibilidad de afectación reputacional por perdida de  confianza de las entidades distritales, debido a que los productos y servicios  del proyecto  generen impactos  adversos en la gestión  para  las entidades  en el informe de monitoreo a la Oficina Asesora de Planeación.
- deberá revisar y/o establecer ajustes en los productos de cada una de  las metas, en el marco del procedimiento 4202000-PR-348 Formulación, programación y seguimiento a los proyectos de inversión
- verifican el avance físico en magnitud  de las metas del proyecto  de inversión y procederán a actualizar los  alcances de productos definidos en cada una de las  metas,  enmarcados en la funciones de los Subcomités de autocontrol
- Actualizar el mapa de riesgos 7868 Desarrollo institucional para una gestión pública eficiente</t>
  </si>
  <si>
    <t>- Reporte de monitoreo indicando la materialización del riesgo de Posibilidad de afectación reputacional por perdida de  confianza de las entidades distritales, debido a que los productos y servicios  del proyecto  generen impactos  adversos en la gestión  para  las entidades 
- Modificación a la programación del proyecto - Hoja de Vida de meta o indicador
- Modificación a la programación del proyecto - Hoja de Vida de meta o indicador
- Mapa de riesgo  7868 Desarrollo institucional para una gestión pública eficiente, actualizado.</t>
  </si>
  <si>
    <t>Fase (propósito): Fortalecer las capacidades institucionales para una Gestión pública efectiva y articulada, orientada a la generación de valor público para los grupos de interés</t>
  </si>
  <si>
    <t>Posibilidad de afectación reputacional por incumplimiento en la ejecución de las actividades del proyecto , debido a una deficiente gestión en la planeación y seguimiento de las metas del proyecto</t>
  </si>
  <si>
    <t xml:space="preserve">- Dificultades en la transferencia de conocimiento entre los servidores que se vinculan y retiran de la entidad.
- Falta articulación entre las diferentes herramientas en las que están contenidos los productos y servicios.
- Debilidades en la comunicación clara y unificada en diferentes niveles de la entidad.
- Alta rotación de personal generando retrasos en la curva de aprendizaje.
</t>
  </si>
  <si>
    <t xml:space="preserve">- La no articulación institucional puede llegar ha afectar el desarrollo de una adecuada orientación para que la población victima del conflicto armado y excombatientes conozcan y hagan uso de la oferta institucional 
</t>
  </si>
  <si>
    <t xml:space="preserve">- Incumplimiento en las metas propuestas en el proyecto de inversión
</t>
  </si>
  <si>
    <t>Se determina un nivel de posibilidad (2) baja de riesgo inherente  debido a que se realiza seguimiento mensual a  la ejecución de actividades y de ser necesario se presentan modificaciones.  El impacto Moderado (3) obedece a que de presentarse generaría incumplimiento en las metas establecidas.</t>
  </si>
  <si>
    <t>Se determina un nivel de posibilidad (1) baja de riesgo residual debido a que se realiza seguimiento mensual a  la ejecución de actividades y de ser necesario se presentan modificaciones.  El impacto Menor (2) obedece a que de presentarse generaría incumplimiento en las metas establecidas.</t>
  </si>
  <si>
    <t>- Reportar el riesgo materializado de Posibilidad de afectación reputacional por incumplimiento en la ejecución de las actividades del proyecto , debido a una deficiente gestión en la planeación y seguimiento de las metas del proyecto en el informe de monitoreo a la Oficina Asesora de Planeación.
- deberá revisar y/o establecer ajustes en los planes de trabajo de cada una de las metas proyecto de inversión en el marco del procedimiento 4202000-PR-348 Formulación, programación y seguimiento a los proyectos de inversión
- verifican el avance físico en magnitud y presupuesto de las metas del proyectos de inversión y procederán a actualizar los planes de cada de una de las metas.
- Actualizar el mapa de riesgos 7868 Desarrollo institucional para una gestión pública eficiente</t>
  </si>
  <si>
    <t>- Reporte de monitoreo indicando la materialización del riesgo de Posibilidad de afectación reputacional por incumplimiento en la ejecución de las actividades del proyecto , debido a una deficiente gestión en la planeación y seguimiento de las metas del proyecto
- Modificación a la programación del proyecto - Hoja de Vida de meta o indicador
- Modificación a la programación del proyecto - Hoja de Vida de meta o indicador
- Mapa de riesgo  7868 Desarrollo institucional para una gestión pública eficiente, actualizado.</t>
  </si>
  <si>
    <t>7869 Implementación del modelo de gobierno abierto, accesible e incluyente de Bogotá</t>
  </si>
  <si>
    <t>Implementar un modelo de Gobierno Abierto de Bogotá que promueva una relación democrática, incluyente, accesible y transparente con la ciudadanía.</t>
  </si>
  <si>
    <t>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
2. Fortalecer la capacidad institucional para promover, cualificar y afianzar capacidades ciudadanas, que confluyan en procesos de colaboración y toma de decisiones, que reconocen la diferenciación de condiciones sociales, territoriales y económicas de la población.</t>
  </si>
  <si>
    <t>Asesor Oficina Asesora de Planeación</t>
  </si>
  <si>
    <t>Fase (actividad): Desarrollar el modelo de Gobierno Abierto con articulación y coordinación interinstitucional.</t>
  </si>
  <si>
    <t>Posibilidad de afectación reputacional por  la ausencia de un modelo que agrupe los avances y estrategias de los diferentes sectores y entidades del Distrito., debido a desarticulación institucional para desarrollar el modelo de Gobierno Abierto</t>
  </si>
  <si>
    <t>Administrativos</t>
  </si>
  <si>
    <t xml:space="preserve">- Insuficiencia de estrategias institucionales para ejercer la democracia digital, el control social y el aprovechamiento de información pública, en el marco de la transparencia, la colaboración y la participación.
- Desarticulación de Instancias de participación,  con baja asistencia y con poca comunicación con los procesos de planeación e instancias de decisión.
</t>
  </si>
  <si>
    <t xml:space="preserve">- Desconfianza ciudadana e insatisfacción social, impiden su participación en los diferentes eventos programados.
- Falta de continuidad en los programas y proyectos entre administraciones
- Insuficiencia de recursos económicos para el logro de las metas propuestas.
</t>
  </si>
  <si>
    <t xml:space="preserve">- Incumplimiento en las metas y objetivos institucionales en la implementación del modelo de gobierno abierto.
- Detrimento patrimonial por incumplimiento en la ejecución presupuestal.
- Pérdida de imagen institucional en el orden nacional o distrital
- Hallazgos o sanciones disciplinaria, legales y administrativas.
- Perdida de la confianza ciudadana en la administración distrital.
</t>
  </si>
  <si>
    <t xml:space="preserve">Una vez analizado el riesgo antes de controles la probabilidad se calificó por factibilidad generando como resultado 2. Baja. La calificación del impacto quedó en  2. Menor. En consecuencia, el riesgo quedó ubicado en zona resultante Moderado (2,2). </t>
  </si>
  <si>
    <t xml:space="preserve">Una vez analizado el riesgo después de controles la probabilidad se calificó por probabilidad generando como resultado 1. Muy baja La calificación del impacto quedó en 1. Leve En consecuencia, el riesgo quedó ubicado en zona resultante Baja (1,1).           </t>
  </si>
  <si>
    <t xml:space="preserve">- (AP# 773 Aplicativo CHIE) Documentar la naturaleza y características de la coordinación GAB 
_______________
- (AP# 773 Aplicativo CHIE) Documentar la naturaleza y características de la coordinación GAB 
</t>
  </si>
  <si>
    <t xml:space="preserve">- Gerente del proyecto
_______________
- Gerente del proyecto
</t>
  </si>
  <si>
    <t xml:space="preserve">- Acta que contiene la naturaleza y características de la coordinación GAB
_______________
- Acta que contiene la naturaleza y características de la coordinación GAB
</t>
  </si>
  <si>
    <t xml:space="preserve">01/05/2021
_______________
01/05/2021
</t>
  </si>
  <si>
    <t xml:space="preserve">31/10/2021
_______________
31/10/2021
</t>
  </si>
  <si>
    <t>- Reportar el riesgo materializado de Posibilidad de afectación reputacional por  la ausencia de un modelo que agrupe los avances y estrategias de los diferentes sectores y entidades del Distrito., debido a desarticulación institucional para desarrollar el modelo de Gobierno Abierto en el informe de monitoreo a la Oficina Asesora de Planeación.
- Realizar reunión con la entidad competente para analizar las causas de la desarticulación y llegar a consensos.
- Definir acciones o actividades para mitigar la desarticulación entre las entidades
- Seguimiento a las actividades de mitigación 
- Actualizar el mapa de riesgos 7869 Implementación del modelo de gobierno abierto, accesible e incluyente de Bogotá</t>
  </si>
  <si>
    <t>- Asesor Oficina Asesora de Planeación
- Gerencia del Proyecto
- Gerencia del Proyecto
- Gerencia del Proyecto
- Asesor Oficina Asesora de Planeación</t>
  </si>
  <si>
    <t>- Reporte de monitoreo indicando la materialización del riesgo de Posibilidad de afectación reputacional por  la ausencia de un modelo que agrupe los avances y estrategias de los diferentes sectores y entidades del Distrito., debido a desarticulación institucional para desarrollar el modelo de Gobierno Abierto
- Evidencia de la reunión con la entidad competente
- Evidencia de reunión con las acciones formuladas
- Evidencia de reunión de seguimiento a las acciones
- Mapa de riesgo  7869 Implementación del modelo de gobierno abierto, accesible e incluyente de Bogotá, actualizado.</t>
  </si>
  <si>
    <t>Fase (actividad): Socializar el modelo de Gobierno Abierto para su posicionamiento y apropiación interinstitucional.</t>
  </si>
  <si>
    <t>Posibilidad de afectación reputacional por información o contenido en la plataforma GAB , debido a reportes de las entidades distritales que no cumplan con la calidad y oportunidad que se requiere</t>
  </si>
  <si>
    <t xml:space="preserve">- Insuficiencia de estrategias institucionales para ejercer la democracia digital, el control social y el aprovechamiento de información pública, en el marco de la transparencia, la colaboración y la participación.
- Descentralización de la información distrital relacionada con los pilares de gobierno abierto.
</t>
  </si>
  <si>
    <t xml:space="preserve">- Incumplimiento en las metas y objetivos institucionales en la implementación del modelo de gobierno abierto.
- Pérdida de imagen institucional en el orden nacional o distrital
- Hallazgos o sanciones disciplinaria, legales y administrativas.
- Perdida de la confianza ciudadana en la administración distrital.
</t>
  </si>
  <si>
    <t xml:space="preserve">Una vez analizado el riesgo antes de controles la probabilidad se calificó por factibilidad generando como resultado 3. Media La calificación del impacto quedó en 3. Moderado. En consecuencia, el riesgo quedó ubicado en zona resultante moderado (3,3).           </t>
  </si>
  <si>
    <t>Una vez analizado el riesgo después de controles, la probabilidad se calificó como 2. Baja. La calificación del impacto quedó en 1. Leve. En consecuencia, el riesgo quedó ubicado en zona resultante Bajo (2,1).</t>
  </si>
  <si>
    <t>- Reportar el riesgo materializado de Posibilidad de afectación reputacional por información o contenido en la plataforma GAB , debido a reportes de las entidades distritales que no cumplan con la calidad y oportunidad que se requiere en el informe de monitoreo a la Oficina Asesora de Planeación.
- Enviar correo electrónico a la entidad que proporcionó información errónea o incompleta.
- Una vez recibida la corrección por parte de la entidad pertinente, se realiza la corrección de la información y se publica
- Establecimiento de acuerdos y seguimiento en la siguiente sesión
- Actualizar el mapa de riesgos 7869 Implementación del modelo de gobierno abierto, accesible e incluyente de Bogotá</t>
  </si>
  <si>
    <t>- Asesor Oficina Asesora de Planeación
- Gerente del proyecto
- Gerente del proyecto
- Gerente del proyecto
- Asesor Oficina Asesora de Planeación</t>
  </si>
  <si>
    <t>- Reporte de monitoreo indicando la materialización del riesgo de Posibilidad de afectación reputacional por información o contenido en la plataforma GAB , debido a reportes de las entidades distritales que no cumplan con la calidad y oportunidad que se requiere
- Correo electrónico con observaciones encontradas
- Correo electrónico de respuesta y evidencias de la publicación correspondiente
- Evidencia de seguimiento
- Mapa de riesgo  7869 Implementación del modelo de gobierno abierto, accesible e incluyente de Bogotá, actualizado.</t>
  </si>
  <si>
    <t>Fase (propósito): Implementar un modelo de Gobierno Abierto de Bogotá que promueva una relación democrática, incluyente, accesible y transparente con la ciudadanía.</t>
  </si>
  <si>
    <t>Posibilidad de afectación reputacional por falta de coordinación entre las entidades que lideran el modelo, debido a decisiones inadecuadas para la implementación del modelo de Gobierno Abierto de Bogotá</t>
  </si>
  <si>
    <t xml:space="preserve">Una vez analizado el riesgo antes de controles la probabilidad se calificó por factibilidad generando como resultado 2. Baja. La calificación del impacto quedó en 3. Moderado. En consecuencia, el riesgo quedó ubicado en zona resultante Moderado (2,3).           </t>
  </si>
  <si>
    <t>Una vez analizado el riesgo después de controles, la probabilidad se calificó como 1. Muy baja. La calificación del impacto quedó en 2. Menor. En consecuencia, el riesgo quedó ubicado en zona resultante baja (1,2).</t>
  </si>
  <si>
    <t>- Reportar el riesgo materializado de Posibilidad de afectación reputacional por falta de coordinación entre las entidades que lideran el modelo, debido a decisiones inadecuadas para la implementación del modelo de Gobierno Abierto de Bogotá en el informe de monitoreo a la Oficina Asesora de Planeación.
- Se realizan las gestiones pertinentes con las entidades que integran la Coordinación para analizar la situación presentada y el curso de acción.
- Actualizar el mapa de riesgos 7869 Implementación del modelo de gobierno abierto, accesible e incluyente de Bogotá</t>
  </si>
  <si>
    <t>- Asesor Oficina Asesora de Planeación
- Gerente del proyecto
- Asesor Oficina Asesora de Planeación</t>
  </si>
  <si>
    <t>- Reporte de monitoreo indicando la materialización del riesgo de Posibilidad de afectación reputacional por falta de coordinación entre las entidades que lideran el modelo, debido a decisiones inadecuadas para la implementación del modelo de Gobierno Abierto de Bogotá
- Evidencia del curso de acción definido por la Coordinación del modelo de Gobierno Abierto.
- Mapa de riesgo  7869 Implementación del modelo de gobierno abierto, accesible e incluyente de Bogotá, actualizado.</t>
  </si>
  <si>
    <t>Fase (producto): Documentos de lineamientos técnicos elaborados</t>
  </si>
  <si>
    <t>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t>
  </si>
  <si>
    <t xml:space="preserve">Una vez analizado el riesgo antes de controles la probabilidad se calificó por factibilidad generando como resultado 3. Media. La calificación del impacto quedó en 3. Moderado. En consecuencia, el riesgo quedó ubicado en zona resultante moderado (3,3).           </t>
  </si>
  <si>
    <t>Una vez analizado el riesgo después de controles, la probabilidad se calificó como 2. Baja. La calificación del impacto quedó en 1. Leve . En consecuencia, el riesgo quedó ubicado en zona resultante baja (2,1).</t>
  </si>
  <si>
    <t>- Reportar el riesgo materializado de 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en el informe de monitoreo a la Oficina Asesora de Planeación.
- En la siguiente reunión de coordinación GAB, analizar los retrasos o  situaciones que generaron el incumplimiento para la difusión e implementación del lineamiento.
- Definir acciones sus responsables y cronograma que permitan la difusión e implementación del lineamiento.
- Realizar seguimiento a las acciones en reunión de coordinación GAB.
- Evidenciar el incumplimiento de la acción en la retroalimentación del seguimiento al Plan de Acción General de Gobierno Abierto
- Actualizar el mapa de riesgos 7869 Implementación del modelo de gobierno abierto, accesible e incluyente de Bogotá</t>
  </si>
  <si>
    <t>- Asesor Oficina Asesora de Planeación
- Gerente del proyecto
- Gerente del proyecto
- Gerente del proyecto
- Gerente del proyecto
- Asesor Oficina Asesora de Planeación</t>
  </si>
  <si>
    <t>- Reporte de monitoreo indicando la materialización del riesgo de 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 Acta de reunión de la coordinación
- Acta de reunión de la coordinación
- Acta de reunión de la coordinación
- Correo de retroalimentación
- Mapa de riesgo  7869 Implementación del modelo de gobierno abierto, accesible e incluyente de Bogotá, actualizado.</t>
  </si>
  <si>
    <t>Control de Cambios</t>
  </si>
  <si>
    <t>Indice</t>
  </si>
  <si>
    <t xml:space="preserve">A continuación se relacionan las modificaciones de programación de metas, indicadores o actividades, las cuales han sido debidamente tramitadas ante la oficina Asesora de Planeación de la Secretaría General : </t>
  </si>
  <si>
    <t>Control de cambios programación</t>
  </si>
  <si>
    <t>Fecha</t>
  </si>
  <si>
    <t>Componente</t>
  </si>
  <si>
    <t>Meta / Indicador / Actividad / Riesgo</t>
  </si>
  <si>
    <t>Cambio Realizado</t>
  </si>
  <si>
    <t>Justificación del cambio</t>
  </si>
  <si>
    <t>31 de marzo de 2021</t>
  </si>
  <si>
    <t>Indicadores de gestión</t>
  </si>
  <si>
    <t xml:space="preserve">GE_37 Cumplimiento del cronograma de visitas de asistencia técnica para el seguimiento de la organización de Archivos de gestión de la entidad </t>
  </si>
  <si>
    <t>Actualización de la programación del indicador del proceso Gestión documental interna</t>
  </si>
  <si>
    <t>Solicitud de cambio realizada por la Subdirección de Servicios Administrativos a través del memorando 3-2022-5779</t>
  </si>
  <si>
    <t>GE_58 Porcentaje de cumplimiento de las acciones de mejora  de las auditorías internas de gestión y auditorias de la Contraloría programadas para finalizar.</t>
  </si>
  <si>
    <t>Anulación del indicador del proceso Evaluación del sistema de control interno</t>
  </si>
  <si>
    <t>Solicitud de cambio realizada por la Oficina de Control Interno a través del memorando 3-2022-6797</t>
  </si>
  <si>
    <t>GE_02 Implementación del Plan Institucional de Bienestar Social e Incentivos - PIB.</t>
  </si>
  <si>
    <t>Actualización de la programación del indicador del proceso Gestión estratégica del talento humano</t>
  </si>
  <si>
    <t>Solicitud de cambio realizada por la Dirección de Talento Humano a través del memorando 3-2022-5902</t>
  </si>
  <si>
    <t xml:space="preserve">GE_47 Implementación del Plan Institucional de Capacitación - PIC. </t>
  </si>
  <si>
    <t>GE_43 Porcentaje de ejecución del Plan de Seguridad y Salud en el Trabajo.</t>
  </si>
  <si>
    <t>Actualización de la programación del indicador del proceso Gestión de seguridad y salud en el trabajo</t>
  </si>
  <si>
    <t>GE_59 Porcentaje de aceptación a las oportunidades de mejora establecidas en el ejercicio de las auditorias.</t>
  </si>
  <si>
    <t>Actualización de la programación del indicador del proceso Evaluación del sistema de control interno</t>
  </si>
  <si>
    <t>GE_38 Porcentaje de avance en la implementación de las actividades del Plan de Trabajo del Plan Estratégico de Seguridad Vial - PESV</t>
  </si>
  <si>
    <t>Actualización de la programación del indicador del proceso Gestión de servicios administrativos</t>
  </si>
  <si>
    <t>Solicitud de cambio realizada por la Subdirección de Servicios Administrativos a través del memorando 3-2022-7206</t>
  </si>
  <si>
    <t>GE_22 Acciones de seguimiento a la gestión de peticiones ciudadanas por parte de las entidades distritales dando cumplimiento a los criterios de calidad</t>
  </si>
  <si>
    <t>Anulación del indicador del proceso Gestión del sistema distrital de servicio a la ciudadanía</t>
  </si>
  <si>
    <t>Solicitud de cambio realizada por la Subsecretaría de Servicio a la Ciudadanía a través del memorando 3-2022-7691</t>
  </si>
  <si>
    <t>GE_18 Seguimiento a la gestión de  peticiones ciudadanas de las entidades distritales, teniendo en cuenta  el cumplimiento de los criterios de calidad</t>
  </si>
  <si>
    <t>Actualización de la programación del indicador del proceso Gestión del sistema distrital de servicio a la ciudadanía</t>
  </si>
  <si>
    <t>GE_20 Sesiones de cualificación realizadas a servidores(as) públicos y otros actores del servicio, de acuerdo al modelo integral de cualificación de servicio a la ciudadanÍa.</t>
  </si>
  <si>
    <t xml:space="preserve">GE_21 Capacitaciones en la funcionalidad, configuración, manejo y uso general de la herramienta Bogotá te Escucha-Sistema Distrital para la Gestión de Peticiones Ciudadanas, realizadas a sus administradores y usuarios  </t>
  </si>
  <si>
    <t>GE_75 Porcentaje de satisfacción de los beneficiarios de los servicios prestados en los Centros de Encuentro en materia de atención, asistencia y reparación integral de las víctimas de conflicto armado en Bogotá</t>
  </si>
  <si>
    <t>Actualización de la programación del indicador del proceso Asistencia, atención y reparación integral a víctimas del conflicto armado e implementación de acciones de memoria, paz y reconciliación en Bogotá</t>
  </si>
  <si>
    <t>Solicitud de cambio realizada por la Oficina de Alta Consejería para los Derechos de las Víctimas, la Paz y la Reconciliación a través del memorando 3-2022-8920</t>
  </si>
  <si>
    <t>GE_13 Número de unidades descritas del patrimonio documental del Distrito Capital</t>
  </si>
  <si>
    <t>Actualización de la programación del indicador del proceso Gestión de la función archivística y del patrimonio documental del Distrito Capital</t>
  </si>
  <si>
    <t>Solicitud de cambio realizada por la Dirección Distrital de Archivo de Bogotá a través del memorando 3-2022-11656</t>
  </si>
  <si>
    <t>15702/2022</t>
  </si>
  <si>
    <t>Plan de acción integrado</t>
  </si>
  <si>
    <t>ID_1: Ejecutar las actividades que conforman el Plan Estratégico de la Dirección de Talento Humano establecidas para la vigencia 2022. ID_2: Ejecutar las actividades programadas en el cronograma del Plan Institucional de Capacitación - PIC 2022. ID_3: Ejecutar las actividades programadas en el cronograma del Plan Institucional de Bienestar Social e Incentivos PIB 2022. ID_4: Ejecutar las actividades programadas en el cronograma del Plan de Seguridad y Salud en el Trabajo para la vigencia 2022</t>
  </si>
  <si>
    <t>Ajuste en la programación y soportes para las actividades lideradas por la Dirección de Talento Humano</t>
  </si>
  <si>
    <t>ID_19: Actualizar e implementar el Plan Institucional de Archivos. ID_21: Implementar y/o actualizar el programa de formas y formularios electrónicos. ID_22: Formular el banco terminológico. ID_24: Implementar del Plan de Capacitación Archivística. ID_26: Formular el programa de gestión de documentos electrónicos de archivo. ID_28: Implementar y/o actualizar el esquema de metadatos</t>
  </si>
  <si>
    <t>Ajuste en la programación y soportes para las actividades lideradas por la Subdirección de Servicios Administrativos</t>
  </si>
  <si>
    <t>Solicitud de cambio realizada por la Subdirección de Servicios Administrativos a través del memorando 3-2022-10556</t>
  </si>
  <si>
    <t>Riesgos</t>
  </si>
  <si>
    <t>Ajuste en el análisis de controles del Mapa de riesgos y la selección - Todos los procesos en el Sistema de Gestión de Calidad</t>
  </si>
  <si>
    <t>Solicitud de cambio realizada por la Subsecretaría de Servicio a la Ciudadanía a través del memorando 3-2222-4679.</t>
  </si>
  <si>
    <t>Ajuste en el tratamiento del riesgo del Mapa de riesgos y la selección - Ningún otro proceso en el Sistema de Gestión de Calidad</t>
  </si>
  <si>
    <t>Solicitud de cambio realizada por la Dirección Distrital de Archivo de Bogotá a través del memorando 3-2222-4920.</t>
  </si>
  <si>
    <t>Ajuste en la identificación del riesgo del Mapa de riesgos y la selección - Todos los procesos en el Sistema de Gestión de Calidad</t>
  </si>
  <si>
    <t>Solicitud de cambio realizada por la Oficina Asesora de Jurídica a través del memorando 3-2222-10016.</t>
  </si>
  <si>
    <t>Solicitud de cambio realizada por la Dirección de Talento Humano a través del memorando 3-2222-5095.</t>
  </si>
  <si>
    <t>Proyectos de inversión POAI</t>
  </si>
  <si>
    <t xml:space="preserve">
Meta sectorial 504: Formular e implementar una estrategia para la gestión documental distrital y el uso y apropiación de la memoria histórica._x000B_Indicador sectorial 552: Porcentaje de avance en la implementación de la estrategia de apropiación del patrimonio documental y fortalecimiento de la gestión documental distrital.</t>
  </si>
  <si>
    <t>Se ajustó  la programación del indicador para la vigencia 2022, la cual quedó en 52,76%.</t>
  </si>
  <si>
    <t>La gerencia del proyecto cambio la programación del indicador</t>
  </si>
  <si>
    <t>Ajuste en el tratamiento del riesgo del Mapa de riesgos de Comunicación Pública</t>
  </si>
  <si>
    <t>Solicitud de cambio realizada por la Oficina Consejería de Comunicaciones a través del memorando 3-2021-11323</t>
  </si>
  <si>
    <t>Ajuste en el tratamiento del riesgo del Mapa de riesgos de Gestión de la Función Archivística y del Patrimonio Documental del Distrito Capital</t>
  </si>
  <si>
    <t>Solicitud de cambio realizada por la Dirección Distrital de Archivo de Bogotá a través del memorando 3-2021-18381.</t>
  </si>
  <si>
    <t>Solicitud de cambio realizada por la Dirección Distrital de Archivo de Bogotá a través del memorando 3-2021-16848.</t>
  </si>
  <si>
    <t>GE_38 Porcentaje de avance implementado en el plan de trabajo del Plan Estratégico de Seguridad Vial</t>
  </si>
  <si>
    <t>Solicitud de cambio realizada por la Subdirección de Servicios Administrativos a través del memorando 3-2022-12888</t>
  </si>
  <si>
    <t>GE_03 Porcentaje de avance en el cumplimiento de las campañas y/o acciones de comunicación contenidas en el Plan de Comunicaciones Institucional</t>
  </si>
  <si>
    <t>Actualización de la programación del indicador del proceso Comunicación pública</t>
  </si>
  <si>
    <t>Solicitud de cambio realizada por la Oficina Consejería de Comunicaciones a través del memorando 3-2022-13595</t>
  </si>
  <si>
    <t>Solicitud de cambio realizada por la Subdirección de Servicios Administrativos a través del memorando 3-2022-18379</t>
  </si>
  <si>
    <t>GE_45 Número de decisiones interlocutorias emitidas</t>
  </si>
  <si>
    <t>Actualización de la programación del indicador del proceso Control Disciplinario</t>
  </si>
  <si>
    <t>Solicitud de cambio realizada por la Oficina de Control Interno Disciplinario a través del memorando 3-2022-18276</t>
  </si>
  <si>
    <t>% de avance  del objetivo general frente a la vigencia 2022</t>
  </si>
  <si>
    <t>% de cumplimiento del objetivo general al corte 30/06/2022</t>
  </si>
  <si>
    <t>% de avance  del objetivo especifico frente a la vigencia 2022</t>
  </si>
  <si>
    <t>AVANCE SEGUNDO TRIMESTRE DE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</si>
</sst>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_-;\-&quot;$&quot;* #,##0_-;_-&quot;$&quot;* &quot;-&quot;_-;_-@_-"/>
    <numFmt numFmtId="165" formatCode="0.0%"/>
    <numFmt numFmtId="166" formatCode="&quot;$&quot;#,##0"/>
    <numFmt numFmtId="167" formatCode="0.0"/>
    <numFmt numFmtId="168" formatCode="_-* #,##0_-;\-* #,##0_-;_-* &quot;-&quot;??_-;_-@_-"/>
    <numFmt numFmtId="169" formatCode="[$-240A]d&quot; de &quot;mmmm&quot; de &quot;yyyy;@"/>
    <numFmt numFmtId="170" formatCode="dd/mm/yyyy;@"/>
    <numFmt numFmtId="171" formatCode="#,##0.0"/>
  </numFmts>
  <fonts count="42" x14ac:knownFonts="1">
    <font>
      <sz val="11"/>
      <color theme="1"/>
      <name val="Calibri"/>
      <family val="2"/>
      <scheme val="minor"/>
    </font>
    <font>
      <sz val="11"/>
      <color theme="1"/>
      <name val="Calibri"/>
      <family val="2"/>
      <scheme val="minor"/>
    </font>
    <font>
      <sz val="12"/>
      <name val="Book Antiqua"/>
      <family val="1"/>
    </font>
    <font>
      <sz val="10"/>
      <name val="Arial"/>
      <family val="2"/>
    </font>
    <font>
      <sz val="10"/>
      <color theme="1"/>
      <name val="Arial"/>
      <family val="2"/>
    </font>
    <font>
      <sz val="11"/>
      <color indexed="8"/>
      <name val="Calibri"/>
      <family val="2"/>
    </font>
    <font>
      <b/>
      <sz val="16"/>
      <color theme="0"/>
      <name val="Arial"/>
      <family val="2"/>
    </font>
    <font>
      <b/>
      <sz val="10"/>
      <color theme="0"/>
      <name val="Arial"/>
      <family val="2"/>
    </font>
    <font>
      <b/>
      <sz val="10"/>
      <name val="Arial"/>
      <family val="2"/>
    </font>
    <font>
      <u/>
      <sz val="11"/>
      <color theme="10"/>
      <name val="Calibri"/>
      <family val="2"/>
      <scheme val="minor"/>
    </font>
    <font>
      <sz val="11"/>
      <color theme="1"/>
      <name val="Arial"/>
      <family val="2"/>
    </font>
    <font>
      <b/>
      <sz val="11"/>
      <color theme="0"/>
      <name val="Arial"/>
      <family val="2"/>
    </font>
    <font>
      <b/>
      <sz val="12"/>
      <color theme="0"/>
      <name val="Arial"/>
      <family val="2"/>
    </font>
    <font>
      <b/>
      <sz val="20"/>
      <color indexed="9"/>
      <name val="Arial"/>
      <family val="2"/>
    </font>
    <font>
      <b/>
      <sz val="18"/>
      <color indexed="9"/>
      <name val="Arial"/>
      <family val="2"/>
    </font>
    <font>
      <sz val="12"/>
      <color theme="1"/>
      <name val="Arial"/>
      <family val="2"/>
    </font>
    <font>
      <b/>
      <sz val="18"/>
      <color theme="1"/>
      <name val="Arial"/>
      <family val="2"/>
    </font>
    <font>
      <b/>
      <u/>
      <sz val="26"/>
      <color theme="1"/>
      <name val="Calibri"/>
      <family val="2"/>
      <scheme val="minor"/>
    </font>
    <font>
      <b/>
      <sz val="12"/>
      <color indexed="9"/>
      <name val="Arial"/>
      <family val="2"/>
    </font>
    <font>
      <sz val="11"/>
      <name val="Arial"/>
      <family val="2"/>
    </font>
    <font>
      <sz val="10"/>
      <color theme="1"/>
      <name val="Arial Narrow"/>
      <family val="2"/>
    </font>
    <font>
      <sz val="14"/>
      <color theme="1"/>
      <name val="Calibri"/>
      <family val="2"/>
      <scheme val="minor"/>
    </font>
    <font>
      <sz val="12"/>
      <color rgb="FFC00000"/>
      <name val="Arial"/>
      <family val="2"/>
    </font>
    <font>
      <sz val="8"/>
      <name val="Calibri"/>
      <family val="2"/>
      <scheme val="minor"/>
    </font>
    <font>
      <b/>
      <sz val="11"/>
      <color theme="4" tint="-0.249977111117893"/>
      <name val="Arial Narrow"/>
      <family val="2"/>
    </font>
    <font>
      <b/>
      <sz val="14"/>
      <name val="Arial"/>
      <family val="2"/>
    </font>
    <font>
      <sz val="16"/>
      <color theme="0"/>
      <name val="Arial"/>
      <family val="2"/>
    </font>
    <font>
      <sz val="9"/>
      <name val="Arial"/>
      <family val="2"/>
    </font>
    <font>
      <sz val="9"/>
      <color theme="0"/>
      <name val="Arial"/>
      <family val="2"/>
    </font>
    <font>
      <b/>
      <sz val="12"/>
      <color theme="1"/>
      <name val="Arial"/>
      <family val="2"/>
    </font>
    <font>
      <sz val="12"/>
      <name val="Arial"/>
      <family val="2"/>
    </font>
    <font>
      <sz val="12"/>
      <color rgb="FF000000"/>
      <name val="Arial"/>
      <family val="2"/>
    </font>
    <font>
      <sz val="12"/>
      <color theme="1"/>
      <name val="Century Gothic"/>
      <family val="2"/>
    </font>
    <font>
      <b/>
      <sz val="10"/>
      <color theme="1"/>
      <name val="Arial"/>
      <family val="2"/>
    </font>
    <font>
      <sz val="9"/>
      <color theme="1"/>
      <name val="Arial"/>
      <family val="2"/>
    </font>
    <font>
      <sz val="9"/>
      <color rgb="FFFF0000"/>
      <name val="Arial"/>
      <family val="2"/>
    </font>
    <font>
      <sz val="10"/>
      <color theme="0"/>
      <name val="Arial"/>
      <family val="2"/>
    </font>
    <font>
      <sz val="10"/>
      <color rgb="FF000000"/>
      <name val="Arial"/>
      <family val="2"/>
    </font>
    <font>
      <sz val="8"/>
      <name val="Arial"/>
      <family val="2"/>
    </font>
    <font>
      <b/>
      <sz val="10"/>
      <color theme="0"/>
      <name val="Arial Narrow"/>
      <family val="2"/>
    </font>
    <font>
      <sz val="10"/>
      <color theme="0"/>
      <name val="Arial Narrow"/>
      <family val="2"/>
    </font>
    <font>
      <u/>
      <sz val="12"/>
      <color theme="1"/>
      <name val="Arial"/>
      <family val="2"/>
    </font>
  </fonts>
  <fills count="25">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0"/>
        <bgColor theme="0"/>
      </patternFill>
    </fill>
    <fill>
      <patternFill patternType="solid">
        <fgColor theme="0" tint="-0.499984740745262"/>
        <bgColor indexed="64"/>
      </patternFill>
    </fill>
    <fill>
      <patternFill patternType="solid">
        <fgColor rgb="FFC00000"/>
        <bgColor indexed="64"/>
      </patternFill>
    </fill>
    <fill>
      <patternFill patternType="solid">
        <fgColor theme="1" tint="0.499984740745262"/>
        <bgColor indexed="64"/>
      </patternFill>
    </fill>
    <fill>
      <patternFill patternType="solid">
        <fgColor theme="0"/>
        <bgColor rgb="FF000000"/>
      </patternFill>
    </fill>
    <fill>
      <patternFill patternType="solid">
        <fgColor theme="1" tint="0.499984740745262"/>
        <bgColor rgb="FF000000"/>
      </patternFill>
    </fill>
    <fill>
      <patternFill patternType="solid">
        <fgColor theme="6" tint="0.79998168889431442"/>
        <bgColor indexed="64"/>
      </patternFill>
    </fill>
    <fill>
      <patternFill patternType="solid">
        <fgColor theme="1" tint="0.34998626667073579"/>
        <bgColor indexed="64"/>
      </patternFill>
    </fill>
    <fill>
      <patternFill patternType="solid">
        <fgColor rgb="FF92D050"/>
        <bgColor indexed="64"/>
      </patternFill>
    </fill>
    <fill>
      <patternFill patternType="solid">
        <fgColor theme="2" tint="-0.249977111117893"/>
        <bgColor rgb="FF000000"/>
      </patternFill>
    </fill>
    <fill>
      <patternFill patternType="solid">
        <fgColor theme="6" tint="0.79998168889431442"/>
        <bgColor rgb="FF000000"/>
      </patternFill>
    </fill>
    <fill>
      <patternFill patternType="solid">
        <fgColor theme="5" tint="-0.249977111117893"/>
        <bgColor indexed="64"/>
      </patternFill>
    </fill>
    <fill>
      <patternFill patternType="solid">
        <fgColor theme="6" tint="0.59999389629810485"/>
        <bgColor indexed="64"/>
      </patternFill>
    </fill>
    <fill>
      <patternFill patternType="solid">
        <fgColor theme="8"/>
        <bgColor indexed="64"/>
      </patternFill>
    </fill>
    <fill>
      <patternFill patternType="solid">
        <fgColor theme="8"/>
        <bgColor rgb="FF000000"/>
      </patternFill>
    </fill>
    <fill>
      <patternFill patternType="solid">
        <fgColor theme="4" tint="-0.249977111117893"/>
        <bgColor indexed="64"/>
      </patternFill>
    </fill>
    <fill>
      <patternFill patternType="solid">
        <fgColor theme="4" tint="-0.249977111117893"/>
        <bgColor rgb="FF000000"/>
      </patternFill>
    </fill>
    <fill>
      <patternFill patternType="solid">
        <fgColor theme="3"/>
        <bgColor indexed="64"/>
      </patternFill>
    </fill>
    <fill>
      <patternFill patternType="solid">
        <fgColor theme="3"/>
        <bgColor rgb="FF000000"/>
      </patternFill>
    </fill>
    <fill>
      <patternFill patternType="solid">
        <fgColor rgb="FFFFFFFF"/>
        <bgColor rgb="FF000000"/>
      </patternFill>
    </fill>
    <fill>
      <patternFill patternType="solid">
        <fgColor rgb="FFFFFF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theme="1"/>
      </top>
      <bottom/>
      <diagonal/>
    </border>
    <border>
      <left/>
      <right/>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5" fillId="0" borderId="0"/>
    <xf numFmtId="0" fontId="9" fillId="0" borderId="0" applyNumberFormat="0" applyFill="0" applyBorder="0" applyAlignment="0" applyProtection="0"/>
    <xf numFmtId="164" fontId="1" fillId="0" borderId="0" applyFont="0" applyFill="0" applyBorder="0" applyAlignment="0" applyProtection="0"/>
  </cellStyleXfs>
  <cellXfs count="406">
    <xf numFmtId="0" fontId="0" fillId="0" borderId="0" xfId="0"/>
    <xf numFmtId="0" fontId="4" fillId="2" borderId="0" xfId="0" applyFont="1" applyFill="1" applyProtection="1">
      <protection hidden="1"/>
    </xf>
    <xf numFmtId="0" fontId="4"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protection hidden="1"/>
    </xf>
    <xf numFmtId="0" fontId="3" fillId="2" borderId="0" xfId="0" applyFont="1" applyFill="1" applyAlignment="1">
      <alignment wrapText="1"/>
    </xf>
    <xf numFmtId="0" fontId="3" fillId="2" borderId="0" xfId="0" applyFont="1" applyFill="1" applyAlignment="1">
      <alignment horizontal="left" wrapText="1"/>
    </xf>
    <xf numFmtId="0" fontId="4"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pplyProtection="1">
      <alignment wrapText="1"/>
      <protection hidden="1"/>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pplyProtection="1">
      <alignment vertical="center" wrapText="1"/>
      <protection hidden="1"/>
    </xf>
    <xf numFmtId="0" fontId="4" fillId="2" borderId="0" xfId="0" applyFont="1" applyFill="1"/>
    <xf numFmtId="0" fontId="3" fillId="2" borderId="0" xfId="0" applyFont="1" applyFill="1" applyAlignment="1">
      <alignment vertical="center"/>
    </xf>
    <xf numFmtId="0" fontId="10" fillId="0" borderId="0" xfId="0" applyFont="1" applyAlignment="1">
      <alignment vertical="top"/>
    </xf>
    <xf numFmtId="0" fontId="10" fillId="0" borderId="0" xfId="0" applyFont="1" applyAlignment="1">
      <alignment horizontal="justify" vertical="top"/>
    </xf>
    <xf numFmtId="0" fontId="10" fillId="0" borderId="0" xfId="0" applyFont="1" applyAlignment="1">
      <alignment horizontal="center" vertical="top"/>
    </xf>
    <xf numFmtId="0" fontId="15" fillId="2" borderId="0" xfId="0" applyFont="1" applyFill="1" applyAlignment="1">
      <alignment wrapText="1"/>
    </xf>
    <xf numFmtId="0" fontId="6" fillId="6" borderId="0" xfId="5" applyFont="1" applyFill="1" applyAlignment="1" applyProtection="1">
      <alignment vertical="center" wrapText="1"/>
      <protection hidden="1"/>
    </xf>
    <xf numFmtId="0" fontId="6" fillId="2" borderId="0" xfId="5" applyFont="1" applyFill="1" applyAlignment="1" applyProtection="1">
      <alignment vertical="center" wrapText="1"/>
      <protection hidden="1"/>
    </xf>
    <xf numFmtId="0" fontId="4" fillId="6" borderId="0" xfId="0" applyFont="1" applyFill="1" applyAlignment="1" applyProtection="1">
      <alignment wrapText="1"/>
      <protection hidden="1"/>
    </xf>
    <xf numFmtId="0" fontId="6" fillId="6" borderId="0" xfId="5" applyFont="1" applyFill="1" applyAlignment="1" applyProtection="1">
      <alignment vertical="center"/>
      <protection hidden="1"/>
    </xf>
    <xf numFmtId="0" fontId="7" fillId="2" borderId="0" xfId="5" applyFont="1" applyFill="1" applyAlignment="1" applyProtection="1">
      <alignment vertical="center" wrapText="1"/>
      <protection hidden="1"/>
    </xf>
    <xf numFmtId="0" fontId="7" fillId="2" borderId="0" xfId="5" applyFont="1" applyFill="1" applyAlignment="1" applyProtection="1">
      <alignment horizontal="center" vertical="center" wrapText="1"/>
      <protection hidden="1"/>
    </xf>
    <xf numFmtId="0" fontId="8" fillId="2" borderId="0" xfId="5" applyFont="1" applyFill="1" applyAlignment="1" applyProtection="1">
      <alignment horizontal="center" vertical="center" wrapText="1"/>
      <protection hidden="1"/>
    </xf>
    <xf numFmtId="0" fontId="18" fillId="6" borderId="16" xfId="5" applyFont="1" applyFill="1" applyBorder="1" applyAlignment="1" applyProtection="1">
      <alignment vertical="center" wrapText="1"/>
      <protection hidden="1"/>
    </xf>
    <xf numFmtId="0" fontId="18" fillId="6" borderId="0" xfId="5" applyFont="1" applyFill="1" applyAlignment="1" applyProtection="1">
      <alignment vertical="center" wrapText="1"/>
      <protection hidden="1"/>
    </xf>
    <xf numFmtId="0" fontId="15" fillId="0" borderId="0" xfId="0" applyFont="1" applyAlignment="1">
      <alignment wrapText="1"/>
    </xf>
    <xf numFmtId="0" fontId="12" fillId="5" borderId="4" xfId="0" applyFont="1" applyFill="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left" wrapText="1"/>
    </xf>
    <xf numFmtId="0" fontId="15" fillId="0" borderId="0" xfId="0" applyFont="1" applyAlignment="1">
      <alignment vertical="center" wrapText="1"/>
    </xf>
    <xf numFmtId="0" fontId="11" fillId="6" borderId="11" xfId="0" applyFont="1" applyFill="1" applyBorder="1" applyAlignment="1">
      <alignment horizontal="center" vertical="center" wrapText="1"/>
    </xf>
    <xf numFmtId="0" fontId="4" fillId="6" borderId="24" xfId="0" applyFont="1" applyFill="1" applyBorder="1" applyAlignment="1" applyProtection="1">
      <alignment wrapText="1"/>
      <protection hidden="1"/>
    </xf>
    <xf numFmtId="0" fontId="4" fillId="6" borderId="22" xfId="0" applyFont="1" applyFill="1" applyBorder="1" applyAlignment="1" applyProtection="1">
      <alignment wrapText="1"/>
      <protection hidden="1"/>
    </xf>
    <xf numFmtId="0" fontId="6" fillId="6" borderId="22" xfId="5" applyFont="1" applyFill="1" applyBorder="1" applyAlignment="1" applyProtection="1">
      <alignment vertical="center" wrapText="1"/>
      <protection hidden="1"/>
    </xf>
    <xf numFmtId="0" fontId="6" fillId="6" borderId="23" xfId="5" applyFont="1" applyFill="1" applyBorder="1" applyAlignment="1" applyProtection="1">
      <alignment vertical="center" wrapText="1"/>
      <protection hidden="1"/>
    </xf>
    <xf numFmtId="0" fontId="4" fillId="6" borderId="20" xfId="0" applyFont="1" applyFill="1" applyBorder="1" applyAlignment="1" applyProtection="1">
      <alignment wrapText="1"/>
      <protection hidden="1"/>
    </xf>
    <xf numFmtId="0" fontId="6" fillId="6" borderId="21" xfId="5" applyFont="1" applyFill="1" applyBorder="1" applyAlignment="1" applyProtection="1">
      <alignment vertical="center" wrapText="1"/>
      <protection hidden="1"/>
    </xf>
    <xf numFmtId="0" fontId="4" fillId="6" borderId="24" xfId="0" applyFont="1" applyFill="1" applyBorder="1" applyAlignment="1" applyProtection="1">
      <alignment vertical="center"/>
      <protection hidden="1"/>
    </xf>
    <xf numFmtId="0" fontId="6" fillId="6" borderId="22" xfId="5" applyFont="1" applyFill="1" applyBorder="1" applyAlignment="1" applyProtection="1">
      <alignment vertical="center"/>
      <protection hidden="1"/>
    </xf>
    <xf numFmtId="0" fontId="6" fillId="6" borderId="23" xfId="5" applyFont="1" applyFill="1" applyBorder="1" applyAlignment="1" applyProtection="1">
      <alignment vertical="center"/>
      <protection hidden="1"/>
    </xf>
    <xf numFmtId="0" fontId="4" fillId="6" borderId="20" xfId="0" applyFont="1" applyFill="1" applyBorder="1" applyAlignment="1" applyProtection="1">
      <alignment vertical="center"/>
      <protection hidden="1"/>
    </xf>
    <xf numFmtId="0" fontId="6" fillId="6" borderId="21" xfId="5" applyFont="1" applyFill="1" applyBorder="1" applyAlignment="1" applyProtection="1">
      <alignment vertical="center"/>
      <protection hidden="1"/>
    </xf>
    <xf numFmtId="0" fontId="14" fillId="6" borderId="0" xfId="5" applyFont="1" applyFill="1" applyAlignment="1" applyProtection="1">
      <alignment horizontal="left" vertical="center"/>
      <protection hidden="1"/>
    </xf>
    <xf numFmtId="0" fontId="18" fillId="6" borderId="16" xfId="5" applyFont="1" applyFill="1" applyBorder="1" applyAlignment="1" applyProtection="1">
      <alignment horizontal="left" vertical="center" wrapText="1"/>
      <protection hidden="1"/>
    </xf>
    <xf numFmtId="0" fontId="3" fillId="2" borderId="0" xfId="0" applyFont="1" applyFill="1"/>
    <xf numFmtId="0" fontId="10" fillId="0" borderId="0" xfId="0" applyFont="1" applyAlignment="1">
      <alignment horizontal="left" vertical="center"/>
    </xf>
    <xf numFmtId="0" fontId="12" fillId="6" borderId="10" xfId="5" applyFont="1" applyFill="1" applyBorder="1" applyAlignment="1" applyProtection="1">
      <alignment vertical="center" wrapText="1"/>
      <protection hidden="1"/>
    </xf>
    <xf numFmtId="0" fontId="12" fillId="6" borderId="0" xfId="5" applyFont="1" applyFill="1" applyAlignment="1" applyProtection="1">
      <alignment vertical="center" wrapText="1"/>
      <protection hidden="1"/>
    </xf>
    <xf numFmtId="0" fontId="15" fillId="6" borderId="10" xfId="0" applyFont="1" applyFill="1" applyBorder="1" applyAlignment="1" applyProtection="1">
      <alignment vertical="center" wrapText="1"/>
      <protection hidden="1"/>
    </xf>
    <xf numFmtId="0" fontId="15" fillId="6" borderId="0" xfId="0" applyFont="1" applyFill="1" applyAlignment="1" applyProtection="1">
      <alignment vertical="center" wrapText="1"/>
      <protection hidden="1"/>
    </xf>
    <xf numFmtId="0" fontId="22" fillId="2" borderId="0" xfId="0" applyFont="1" applyFill="1" applyAlignment="1">
      <alignment horizontal="left" vertical="center" wrapText="1"/>
    </xf>
    <xf numFmtId="0" fontId="22" fillId="2" borderId="0" xfId="0" applyFont="1" applyFill="1" applyAlignment="1">
      <alignment vertical="center" wrapText="1"/>
    </xf>
    <xf numFmtId="0" fontId="22" fillId="2" borderId="0" xfId="0" applyFont="1" applyFill="1" applyAlignment="1">
      <alignment horizontal="center" vertical="center" wrapText="1"/>
    </xf>
    <xf numFmtId="0" fontId="22" fillId="2" borderId="0" xfId="0" applyFont="1" applyFill="1" applyAlignment="1">
      <alignment wrapText="1"/>
    </xf>
    <xf numFmtId="0" fontId="22" fillId="2" borderId="0" xfId="0" applyFont="1" applyFill="1" applyAlignment="1">
      <alignment horizontal="left" wrapText="1"/>
    </xf>
    <xf numFmtId="0" fontId="18" fillId="2" borderId="0" xfId="5" applyFont="1" applyFill="1" applyAlignment="1" applyProtection="1">
      <alignment vertical="center" wrapText="1"/>
      <protection hidden="1"/>
    </xf>
    <xf numFmtId="0" fontId="12" fillId="2" borderId="0" xfId="0" applyFont="1" applyFill="1" applyAlignment="1">
      <alignment horizontal="center" vertical="top" wrapText="1"/>
    </xf>
    <xf numFmtId="0" fontId="12" fillId="5" borderId="4" xfId="0" applyFont="1" applyFill="1" applyBorder="1" applyAlignment="1">
      <alignment horizontal="center" vertical="center"/>
    </xf>
    <xf numFmtId="0" fontId="18" fillId="6" borderId="0" xfId="5" applyFont="1" applyFill="1" applyAlignment="1" applyProtection="1">
      <alignment vertical="center"/>
      <protection hidden="1"/>
    </xf>
    <xf numFmtId="0" fontId="4" fillId="6" borderId="12" xfId="0" applyFont="1" applyFill="1" applyBorder="1" applyAlignment="1" applyProtection="1">
      <alignment vertical="center" wrapText="1"/>
      <protection hidden="1"/>
    </xf>
    <xf numFmtId="0" fontId="4" fillId="6" borderId="10" xfId="0" applyFont="1" applyFill="1" applyBorder="1" applyAlignment="1" applyProtection="1">
      <alignment vertical="center" wrapText="1"/>
      <protection hidden="1"/>
    </xf>
    <xf numFmtId="0" fontId="4" fillId="6" borderId="13" xfId="0" applyFont="1" applyFill="1" applyBorder="1" applyAlignment="1" applyProtection="1">
      <alignment vertical="center" wrapText="1"/>
      <protection hidden="1"/>
    </xf>
    <xf numFmtId="0" fontId="4" fillId="6" borderId="0" xfId="0" applyFont="1" applyFill="1" applyAlignment="1" applyProtection="1">
      <alignment vertical="center" wrapText="1"/>
      <protection hidden="1"/>
    </xf>
    <xf numFmtId="0" fontId="10" fillId="2" borderId="0" xfId="0" applyFont="1" applyFill="1" applyAlignment="1" applyProtection="1">
      <alignment horizontal="left" vertical="center"/>
      <protection hidden="1"/>
    </xf>
    <xf numFmtId="0" fontId="12" fillId="6" borderId="0" xfId="5" applyFont="1" applyFill="1" applyAlignment="1" applyProtection="1">
      <alignment horizontal="left" vertical="center" wrapText="1"/>
      <protection hidden="1"/>
    </xf>
    <xf numFmtId="0" fontId="18" fillId="6" borderId="0" xfId="5" applyFont="1" applyFill="1" applyAlignment="1" applyProtection="1">
      <alignment horizontal="left" vertical="center" wrapText="1"/>
      <protection hidden="1"/>
    </xf>
    <xf numFmtId="49" fontId="12" fillId="7" borderId="4" xfId="0" applyNumberFormat="1" applyFont="1" applyFill="1" applyBorder="1" applyAlignment="1">
      <alignment horizontal="center" vertical="center"/>
    </xf>
    <xf numFmtId="0" fontId="19" fillId="0" borderId="0" xfId="0" applyFont="1"/>
    <xf numFmtId="0" fontId="25" fillId="6" borderId="16" xfId="5" applyFont="1" applyFill="1" applyBorder="1" applyAlignment="1" applyProtection="1">
      <alignment vertical="center"/>
      <protection hidden="1"/>
    </xf>
    <xf numFmtId="0" fontId="6" fillId="6" borderId="16" xfId="5" applyFont="1" applyFill="1" applyBorder="1" applyAlignment="1" applyProtection="1">
      <alignment vertical="center"/>
      <protection hidden="1"/>
    </xf>
    <xf numFmtId="0" fontId="19" fillId="6" borderId="16" xfId="0" applyFont="1" applyFill="1" applyBorder="1" applyAlignment="1">
      <alignment wrapText="1"/>
    </xf>
    <xf numFmtId="0" fontId="19" fillId="6" borderId="16" xfId="0" applyFont="1" applyFill="1" applyBorder="1"/>
    <xf numFmtId="0" fontId="25" fillId="6" borderId="0" xfId="5" applyFont="1" applyFill="1" applyAlignment="1" applyProtection="1">
      <alignment vertical="center"/>
      <protection hidden="1"/>
    </xf>
    <xf numFmtId="0" fontId="19" fillId="6" borderId="0" xfId="0" applyFont="1" applyFill="1" applyAlignment="1">
      <alignment wrapText="1"/>
    </xf>
    <xf numFmtId="0" fontId="19" fillId="6" borderId="0" xfId="0" applyFont="1" applyFill="1"/>
    <xf numFmtId="0" fontId="25" fillId="6" borderId="19" xfId="5" applyFont="1" applyFill="1" applyBorder="1" applyAlignment="1" applyProtection="1">
      <alignment vertical="center"/>
      <protection hidden="1"/>
    </xf>
    <xf numFmtId="0" fontId="6" fillId="6" borderId="19" xfId="5" applyFont="1" applyFill="1" applyBorder="1" applyAlignment="1" applyProtection="1">
      <alignment vertical="center"/>
      <protection hidden="1"/>
    </xf>
    <xf numFmtId="0" fontId="19" fillId="6" borderId="19" xfId="0" applyFont="1" applyFill="1" applyBorder="1" applyAlignment="1">
      <alignment wrapText="1"/>
    </xf>
    <xf numFmtId="0" fontId="26" fillId="6" borderId="19" xfId="0" applyFont="1" applyFill="1" applyBorder="1" applyAlignment="1">
      <alignment horizontal="center"/>
    </xf>
    <xf numFmtId="0" fontId="27" fillId="0" borderId="0" xfId="0" applyFont="1"/>
    <xf numFmtId="0" fontId="28" fillId="11" borderId="4" xfId="0" applyFont="1" applyFill="1" applyBorder="1" applyAlignment="1">
      <alignment horizontal="center" vertical="center"/>
    </xf>
    <xf numFmtId="0" fontId="28" fillId="11" borderId="1" xfId="0" applyFont="1" applyFill="1" applyBorder="1" applyAlignment="1">
      <alignment horizontal="center" vertical="center"/>
    </xf>
    <xf numFmtId="0" fontId="27" fillId="0" borderId="0" xfId="0" applyFont="1" applyAlignment="1">
      <alignment horizontal="center" vertical="center"/>
    </xf>
    <xf numFmtId="14" fontId="27" fillId="2" borderId="4" xfId="0" applyNumberFormat="1"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left" vertical="center" wrapText="1"/>
    </xf>
    <xf numFmtId="14" fontId="27" fillId="0" borderId="4" xfId="0" applyNumberFormat="1" applyFont="1" applyBorder="1" applyAlignment="1">
      <alignment horizontal="center" vertical="center" wrapText="1"/>
    </xf>
    <xf numFmtId="169" fontId="27" fillId="0" borderId="4" xfId="0" applyNumberFormat="1" applyFont="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justify" vertical="center" wrapText="1"/>
    </xf>
    <xf numFmtId="0" fontId="27" fillId="12" borderId="0" xfId="0" applyFont="1" applyFill="1"/>
    <xf numFmtId="0" fontId="27" fillId="0" borderId="4" xfId="0" applyFont="1" applyBorder="1" applyAlignment="1">
      <alignment horizontal="center" vertical="center" readingOrder="1"/>
    </xf>
    <xf numFmtId="0" fontId="27" fillId="0" borderId="4" xfId="0" applyFont="1" applyBorder="1" applyAlignment="1">
      <alignment vertical="center" wrapText="1"/>
    </xf>
    <xf numFmtId="0" fontId="27" fillId="0" borderId="4" xfId="0" applyFont="1" applyBorder="1" applyAlignment="1">
      <alignment horizontal="left" vertical="center" wrapText="1"/>
    </xf>
    <xf numFmtId="0" fontId="27" fillId="0" borderId="4" xfId="0" applyFont="1" applyBorder="1" applyAlignment="1" applyProtection="1">
      <alignment horizontal="left" vertical="center" wrapText="1"/>
      <protection hidden="1"/>
    </xf>
    <xf numFmtId="0" fontId="3" fillId="0" borderId="4" xfId="0" applyFont="1" applyBorder="1" applyAlignment="1">
      <alignment vertical="center" wrapText="1"/>
    </xf>
    <xf numFmtId="170" fontId="3" fillId="0" borderId="4" xfId="0" applyNumberFormat="1" applyFont="1" applyBorder="1" applyAlignment="1" applyProtection="1">
      <alignment horizontal="center" vertical="center" wrapText="1"/>
      <protection hidden="1"/>
    </xf>
    <xf numFmtId="0" fontId="15" fillId="0" borderId="4" xfId="0" applyFont="1" applyBorder="1" applyAlignment="1">
      <alignment vertical="center" wrapText="1"/>
    </xf>
    <xf numFmtId="0" fontId="12" fillId="6" borderId="0" xfId="5" applyFont="1" applyFill="1" applyAlignment="1" applyProtection="1">
      <alignment horizontal="center" vertical="center" wrapText="1"/>
      <protection hidden="1"/>
    </xf>
    <xf numFmtId="0" fontId="15" fillId="0" borderId="0" xfId="0" applyFont="1" applyAlignment="1">
      <alignment vertical="top"/>
    </xf>
    <xf numFmtId="0" fontId="15" fillId="0" borderId="0" xfId="0" applyFont="1" applyAlignment="1">
      <alignment horizontal="justify" vertical="top"/>
    </xf>
    <xf numFmtId="2" fontId="15" fillId="0" borderId="0" xfId="0" applyNumberFormat="1" applyFont="1" applyAlignment="1">
      <alignment horizontal="center" vertical="center"/>
    </xf>
    <xf numFmtId="0" fontId="15" fillId="0" borderId="0" xfId="0" applyFont="1" applyAlignment="1">
      <alignment horizontal="center" vertical="top"/>
    </xf>
    <xf numFmtId="0" fontId="15" fillId="0" borderId="0" xfId="0" applyFont="1" applyAlignment="1">
      <alignment horizontal="center" vertical="center"/>
    </xf>
    <xf numFmtId="0" fontId="15" fillId="0" borderId="0" xfId="0" applyFont="1" applyAlignment="1">
      <alignment horizontal="left" vertical="top"/>
    </xf>
    <xf numFmtId="0" fontId="12" fillId="6" borderId="11" xfId="0" applyFont="1" applyFill="1" applyBorder="1" applyAlignment="1">
      <alignment horizontal="center" vertical="center" wrapText="1"/>
    </xf>
    <xf numFmtId="10" fontId="12" fillId="5" borderId="4" xfId="0" applyNumberFormat="1" applyFont="1" applyFill="1" applyBorder="1" applyAlignment="1">
      <alignment horizontal="center" vertical="center" wrapText="1"/>
    </xf>
    <xf numFmtId="0" fontId="29" fillId="0" borderId="0" xfId="0" applyFont="1" applyAlignment="1">
      <alignment vertical="top"/>
    </xf>
    <xf numFmtId="0" fontId="15" fillId="0" borderId="4" xfId="0" applyFont="1" applyBorder="1" applyAlignment="1">
      <alignment horizontal="left" vertical="center" wrapText="1"/>
    </xf>
    <xf numFmtId="0" fontId="15" fillId="0" borderId="4" xfId="0" applyFont="1" applyBorder="1" applyAlignment="1">
      <alignment horizontal="center" vertical="center"/>
    </xf>
    <xf numFmtId="0" fontId="15" fillId="0" borderId="4" xfId="0" applyFont="1" applyBorder="1" applyAlignment="1">
      <alignment horizontal="justify" vertical="center" wrapText="1"/>
    </xf>
    <xf numFmtId="2" fontId="15" fillId="2" borderId="4" xfId="3" applyNumberFormat="1" applyFont="1" applyFill="1" applyBorder="1" applyAlignment="1" applyProtection="1">
      <alignment horizontal="center" vertical="center" wrapText="1"/>
      <protection hidden="1"/>
    </xf>
    <xf numFmtId="168" fontId="15" fillId="0" borderId="4" xfId="1" applyNumberFormat="1" applyFont="1" applyFill="1" applyBorder="1" applyAlignment="1">
      <alignment horizontal="center" vertical="center" wrapText="1"/>
    </xf>
    <xf numFmtId="2" fontId="15" fillId="0" borderId="4" xfId="0" applyNumberFormat="1" applyFont="1" applyBorder="1" applyAlignment="1">
      <alignment horizontal="center" vertical="center" wrapText="1"/>
    </xf>
    <xf numFmtId="10" fontId="15" fillId="0" borderId="4" xfId="0" applyNumberFormat="1" applyFont="1" applyBorder="1" applyAlignment="1">
      <alignment horizontal="center" vertical="center" wrapText="1"/>
    </xf>
    <xf numFmtId="1" fontId="15" fillId="0" borderId="4" xfId="0" applyNumberFormat="1" applyFont="1" applyBorder="1" applyAlignment="1">
      <alignment horizontal="center" vertical="center" wrapText="1"/>
    </xf>
    <xf numFmtId="0" fontId="30" fillId="0" borderId="4" xfId="0" applyFont="1" applyBorder="1" applyAlignment="1">
      <alignment horizontal="left" vertical="center" wrapText="1"/>
    </xf>
    <xf numFmtId="10" fontId="15" fillId="0" borderId="4" xfId="3" applyNumberFormat="1" applyFont="1" applyBorder="1" applyAlignment="1" applyProtection="1">
      <alignment horizontal="center" vertical="center" wrapText="1"/>
      <protection hidden="1"/>
    </xf>
    <xf numFmtId="1" fontId="31"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2"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22" fillId="6" borderId="16" xfId="0" applyFont="1" applyFill="1" applyBorder="1" applyAlignment="1">
      <alignment wrapText="1"/>
    </xf>
    <xf numFmtId="0" fontId="22" fillId="6" borderId="0" xfId="0" applyFont="1" applyFill="1" applyAlignment="1">
      <alignment wrapText="1"/>
    </xf>
    <xf numFmtId="0" fontId="15" fillId="0" borderId="0" xfId="0" applyFont="1" applyAlignment="1">
      <alignment horizontal="center" wrapText="1"/>
    </xf>
    <xf numFmtId="167" fontId="30" fillId="0" borderId="4" xfId="3" applyNumberFormat="1" applyFont="1" applyBorder="1" applyAlignment="1" applyProtection="1">
      <alignment horizontal="center" vertical="center" wrapText="1"/>
      <protection hidden="1"/>
    </xf>
    <xf numFmtId="2" fontId="30" fillId="0" borderId="4" xfId="3" applyNumberFormat="1" applyFont="1" applyBorder="1" applyAlignment="1" applyProtection="1">
      <alignment horizontal="center" vertical="center" wrapText="1"/>
      <protection hidden="1"/>
    </xf>
    <xf numFmtId="0" fontId="15" fillId="0" borderId="0" xfId="0" applyFont="1"/>
    <xf numFmtId="0" fontId="12" fillId="0" borderId="0" xfId="0" applyFont="1" applyAlignment="1">
      <alignment horizontal="center" vertical="top" wrapText="1"/>
    </xf>
    <xf numFmtId="49" fontId="12" fillId="7" borderId="4" xfId="0" applyNumberFormat="1" applyFont="1" applyFill="1" applyBorder="1" applyAlignment="1">
      <alignment horizontal="center" vertical="center" wrapText="1"/>
    </xf>
    <xf numFmtId="49" fontId="15" fillId="0" borderId="4" xfId="0" applyNumberFormat="1" applyFont="1" applyBorder="1" applyAlignment="1">
      <alignment horizontal="left" vertical="center"/>
    </xf>
    <xf numFmtId="10" fontId="15" fillId="0" borderId="4" xfId="0" applyNumberFormat="1" applyFont="1" applyBorder="1"/>
    <xf numFmtId="3" fontId="15" fillId="0" borderId="4" xfId="0" applyNumberFormat="1" applyFont="1" applyBorder="1" applyAlignment="1">
      <alignment horizontal="center" vertical="center" wrapText="1"/>
    </xf>
    <xf numFmtId="4" fontId="15" fillId="0" borderId="4" xfId="0" applyNumberFormat="1" applyFont="1" applyBorder="1" applyAlignment="1">
      <alignment horizontal="left" vertical="center" wrapText="1"/>
    </xf>
    <xf numFmtId="4" fontId="15" fillId="0" borderId="4" xfId="0" applyNumberFormat="1" applyFont="1" applyBorder="1" applyAlignment="1">
      <alignment horizontal="center" vertical="center" wrapText="1"/>
    </xf>
    <xf numFmtId="0" fontId="30" fillId="0" borderId="9" xfId="0" applyFont="1" applyBorder="1" applyAlignment="1">
      <alignment horizontal="left" vertical="center" wrapText="1"/>
    </xf>
    <xf numFmtId="0" fontId="30" fillId="0" borderId="9" xfId="0" applyFont="1" applyBorder="1" applyAlignment="1">
      <alignment vertical="center" wrapText="1"/>
    </xf>
    <xf numFmtId="2" fontId="15" fillId="0" borderId="4" xfId="0" applyNumberFormat="1" applyFont="1" applyBorder="1" applyAlignment="1">
      <alignment vertical="center" wrapText="1"/>
    </xf>
    <xf numFmtId="2" fontId="15" fillId="0" borderId="4" xfId="0" applyNumberFormat="1" applyFont="1" applyBorder="1" applyAlignment="1">
      <alignment horizontal="left" vertical="center" wrapText="1"/>
    </xf>
    <xf numFmtId="4" fontId="30" fillId="0" borderId="4" xfId="0" applyNumberFormat="1" applyFont="1" applyBorder="1" applyAlignment="1">
      <alignment horizontal="left" vertical="center" wrapText="1"/>
    </xf>
    <xf numFmtId="0" fontId="18" fillId="6" borderId="16" xfId="5" applyFont="1" applyFill="1" applyBorder="1" applyAlignment="1" applyProtection="1">
      <alignment horizontal="center" vertical="center" wrapText="1"/>
      <protection hidden="1"/>
    </xf>
    <xf numFmtId="0" fontId="18" fillId="6" borderId="0" xfId="5" applyFont="1" applyFill="1" applyAlignment="1" applyProtection="1">
      <alignment horizontal="center" vertical="center" wrapText="1"/>
      <protection hidden="1"/>
    </xf>
    <xf numFmtId="0" fontId="15" fillId="2" borderId="0" xfId="0" applyFont="1" applyFill="1" applyAlignment="1">
      <alignment horizontal="center" vertical="center" wrapText="1"/>
    </xf>
    <xf numFmtId="2" fontId="32" fillId="0" borderId="4" xfId="0" applyNumberFormat="1" applyFont="1" applyBorder="1" applyAlignment="1">
      <alignment horizontal="center" vertical="center" wrapText="1"/>
    </xf>
    <xf numFmtId="10" fontId="15" fillId="0" borderId="4" xfId="0" applyNumberFormat="1" applyFont="1" applyBorder="1" applyAlignment="1">
      <alignment horizontal="center" vertical="center"/>
    </xf>
    <xf numFmtId="2" fontId="30" fillId="0" borderId="4" xfId="0" applyNumberFormat="1" applyFont="1" applyBorder="1" applyAlignment="1">
      <alignment horizontal="center" vertical="center" wrapText="1"/>
    </xf>
    <xf numFmtId="166" fontId="12" fillId="7" borderId="4" xfId="0" applyNumberFormat="1" applyFont="1" applyFill="1" applyBorder="1" applyAlignment="1">
      <alignment vertical="center"/>
    </xf>
    <xf numFmtId="0" fontId="33" fillId="2" borderId="0" xfId="0" applyFont="1" applyFill="1" applyAlignment="1">
      <alignment wrapText="1"/>
    </xf>
    <xf numFmtId="0" fontId="8" fillId="10" borderId="4" xfId="3" applyFont="1" applyFill="1" applyBorder="1" applyAlignment="1" applyProtection="1">
      <alignment horizontal="center" vertical="center" wrapText="1"/>
      <protection hidden="1"/>
    </xf>
    <xf numFmtId="0" fontId="27" fillId="2" borderId="4" xfId="0" applyFont="1" applyFill="1" applyBorder="1" applyAlignment="1" applyProtection="1">
      <alignment horizontal="left" vertical="center" wrapText="1"/>
      <protection hidden="1"/>
    </xf>
    <xf numFmtId="9" fontId="27" fillId="2" borderId="4" xfId="3" applyNumberFormat="1" applyFont="1" applyFill="1" applyBorder="1" applyAlignment="1" applyProtection="1">
      <alignment horizontal="left" vertical="center" wrapText="1"/>
      <protection hidden="1"/>
    </xf>
    <xf numFmtId="0" fontId="27" fillId="2" borderId="4" xfId="3" applyFont="1" applyFill="1" applyBorder="1" applyAlignment="1" applyProtection="1">
      <alignment horizontal="left" vertical="center" wrapText="1"/>
      <protection hidden="1"/>
    </xf>
    <xf numFmtId="0" fontId="27" fillId="2" borderId="4" xfId="3" applyFont="1" applyFill="1" applyBorder="1" applyAlignment="1" applyProtection="1">
      <alignment horizontal="left" vertical="center" wrapText="1"/>
      <protection locked="0" hidden="1"/>
    </xf>
    <xf numFmtId="0" fontId="27" fillId="2" borderId="4" xfId="0" applyFont="1" applyFill="1" applyBorder="1" applyAlignment="1" applyProtection="1">
      <alignment horizontal="left" vertical="center" wrapText="1"/>
      <protection locked="0" hidden="1"/>
    </xf>
    <xf numFmtId="0" fontId="27" fillId="8" borderId="4" xfId="0" applyFont="1" applyFill="1" applyBorder="1" applyAlignment="1">
      <alignment horizontal="left" vertical="center" wrapText="1"/>
    </xf>
    <xf numFmtId="0" fontId="27" fillId="2" borderId="4" xfId="2" applyNumberFormat="1" applyFont="1" applyFill="1" applyBorder="1" applyAlignment="1" applyProtection="1">
      <alignment horizontal="left" vertical="center" wrapText="1"/>
      <protection hidden="1"/>
    </xf>
    <xf numFmtId="0" fontId="27" fillId="2" borderId="4" xfId="4" applyFont="1" applyFill="1" applyBorder="1" applyAlignment="1" applyProtection="1">
      <alignment horizontal="left" vertical="center" wrapText="1"/>
      <protection locked="0"/>
    </xf>
    <xf numFmtId="0" fontId="27" fillId="2" borderId="0" xfId="0" applyFont="1" applyFill="1" applyAlignment="1">
      <alignment horizontal="left" vertical="center" wrapText="1"/>
    </xf>
    <xf numFmtId="0" fontId="34" fillId="2" borderId="4" xfId="3" applyFont="1" applyFill="1" applyBorder="1" applyAlignment="1" applyProtection="1">
      <alignment horizontal="left" vertical="center" wrapText="1"/>
      <protection hidden="1"/>
    </xf>
    <xf numFmtId="43" fontId="27" fillId="2" borderId="4" xfId="1" applyFont="1" applyFill="1" applyBorder="1" applyAlignment="1" applyProtection="1">
      <alignment horizontal="left" vertical="center" wrapText="1"/>
      <protection locked="0" hidden="1"/>
    </xf>
    <xf numFmtId="0" fontId="27" fillId="2" borderId="0" xfId="0" applyFont="1" applyFill="1" applyAlignment="1">
      <alignment horizontal="left" wrapText="1"/>
    </xf>
    <xf numFmtId="0" fontId="35" fillId="2" borderId="4" xfId="3" applyFont="1" applyFill="1" applyBorder="1" applyAlignment="1" applyProtection="1">
      <alignment horizontal="left" vertical="center" wrapText="1"/>
      <protection locked="0" hidden="1"/>
    </xf>
    <xf numFmtId="14" fontId="34" fillId="0" borderId="4" xfId="0" applyNumberFormat="1" applyFont="1" applyBorder="1" applyAlignment="1">
      <alignment horizontal="center" vertical="center" wrapText="1"/>
    </xf>
    <xf numFmtId="0" fontId="34" fillId="0" borderId="4" xfId="0" applyFont="1" applyBorder="1" applyAlignment="1">
      <alignment horizontal="center" vertical="center" wrapText="1"/>
    </xf>
    <xf numFmtId="0" fontId="34" fillId="0" borderId="4" xfId="0" applyFont="1" applyBorder="1" applyAlignment="1">
      <alignment horizontal="left" vertical="center" wrapText="1"/>
    </xf>
    <xf numFmtId="14" fontId="34" fillId="0" borderId="4" xfId="0" applyNumberFormat="1" applyFont="1" applyBorder="1" applyAlignment="1">
      <alignment horizontal="center" vertical="center"/>
    </xf>
    <xf numFmtId="169" fontId="34" fillId="0" borderId="4" xfId="0" applyNumberFormat="1" applyFont="1" applyBorder="1" applyAlignment="1">
      <alignment horizontal="center" vertical="center" wrapText="1"/>
    </xf>
    <xf numFmtId="0" fontId="7" fillId="9" borderId="4"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3" fillId="2" borderId="0" xfId="0" applyFont="1" applyFill="1" applyAlignment="1">
      <alignment vertical="center" wrapText="1"/>
    </xf>
    <xf numFmtId="165" fontId="3" fillId="14" borderId="4" xfId="2" applyNumberFormat="1" applyFont="1" applyFill="1" applyBorder="1" applyAlignment="1">
      <alignment horizontal="center" vertical="center" wrapText="1"/>
    </xf>
    <xf numFmtId="165" fontId="3" fillId="10" borderId="4" xfId="2" applyNumberFormat="1" applyFont="1" applyFill="1" applyBorder="1" applyAlignment="1">
      <alignment horizontal="center" vertical="center" wrapText="1"/>
    </xf>
    <xf numFmtId="10" fontId="3" fillId="0" borderId="4" xfId="0" applyNumberFormat="1" applyFont="1" applyBorder="1" applyAlignment="1">
      <alignment horizontal="center" vertical="center" wrapText="1"/>
    </xf>
    <xf numFmtId="165" fontId="3" fillId="0" borderId="4" xfId="2" applyNumberFormat="1" applyFont="1" applyFill="1" applyBorder="1" applyAlignment="1">
      <alignment horizontal="center" vertical="center" wrapText="1"/>
    </xf>
    <xf numFmtId="165" fontId="3" fillId="0" borderId="4" xfId="2" applyNumberFormat="1" applyFont="1" applyFill="1" applyBorder="1" applyAlignment="1" applyProtection="1">
      <alignment horizontal="center" vertical="center" wrapText="1"/>
    </xf>
    <xf numFmtId="9" fontId="3" fillId="0" borderId="4" xfId="2" applyFont="1" applyFill="1" applyBorder="1" applyAlignment="1">
      <alignment vertical="center" wrapText="1"/>
    </xf>
    <xf numFmtId="10" fontId="3" fillId="14" borderId="4" xfId="2" applyNumberFormat="1" applyFont="1" applyFill="1" applyBorder="1" applyAlignment="1">
      <alignment horizontal="center" vertical="center" wrapText="1"/>
    </xf>
    <xf numFmtId="0" fontId="4" fillId="10" borderId="4" xfId="0" applyFont="1" applyFill="1" applyBorder="1" applyAlignment="1">
      <alignment horizontal="center" vertical="center" wrapText="1"/>
    </xf>
    <xf numFmtId="10" fontId="3" fillId="0" borderId="4" xfId="2" applyNumberFormat="1" applyFont="1" applyFill="1" applyBorder="1" applyAlignment="1" applyProtection="1">
      <alignment horizontal="center" vertical="center" wrapText="1"/>
    </xf>
    <xf numFmtId="10" fontId="3" fillId="0" borderId="4" xfId="2" applyNumberFormat="1" applyFont="1" applyFill="1" applyBorder="1" applyAlignment="1">
      <alignment horizontal="center" vertical="center" wrapText="1"/>
    </xf>
    <xf numFmtId="0" fontId="3" fillId="0" borderId="4" xfId="0" applyFont="1" applyBorder="1" applyAlignment="1">
      <alignment vertical="top" wrapText="1"/>
    </xf>
    <xf numFmtId="0" fontId="3" fillId="2" borderId="0" xfId="0" applyFont="1" applyFill="1" applyAlignment="1">
      <alignment vertical="top" wrapText="1"/>
    </xf>
    <xf numFmtId="10" fontId="3" fillId="10" borderId="4" xfId="2" applyNumberFormat="1" applyFont="1" applyFill="1" applyBorder="1" applyAlignment="1">
      <alignment horizontal="center" vertical="center" wrapText="1"/>
    </xf>
    <xf numFmtId="0" fontId="3" fillId="0" borderId="4" xfId="0" applyFont="1" applyBorder="1" applyAlignment="1">
      <alignment horizontal="center" vertical="top" wrapText="1"/>
    </xf>
    <xf numFmtId="9" fontId="3" fillId="0" borderId="4" xfId="2" applyFont="1" applyFill="1" applyBorder="1" applyAlignment="1">
      <alignment horizontal="center" vertical="center" wrapText="1"/>
    </xf>
    <xf numFmtId="0" fontId="10" fillId="0" borderId="0" xfId="0" applyFont="1"/>
    <xf numFmtId="10" fontId="3" fillId="14" borderId="4" xfId="0" applyNumberFormat="1" applyFont="1" applyFill="1" applyBorder="1" applyAlignment="1">
      <alignment horizontal="center" vertical="center" wrapText="1"/>
    </xf>
    <xf numFmtId="0" fontId="3" fillId="10" borderId="4" xfId="0" applyFont="1" applyFill="1" applyBorder="1" applyAlignment="1">
      <alignment horizontal="center" vertical="center" wrapText="1"/>
    </xf>
    <xf numFmtId="10" fontId="3" fillId="10" borderId="4" xfId="0" applyNumberFormat="1" applyFont="1" applyFill="1" applyBorder="1" applyAlignment="1">
      <alignment horizontal="center" vertical="center" wrapText="1"/>
    </xf>
    <xf numFmtId="9" fontId="3" fillId="10" borderId="4" xfId="2" applyFont="1" applyFill="1" applyBorder="1" applyAlignment="1">
      <alignment horizontal="center" vertical="center" wrapText="1"/>
    </xf>
    <xf numFmtId="0" fontId="3" fillId="14" borderId="4" xfId="0" applyFont="1" applyFill="1" applyBorder="1" applyAlignment="1">
      <alignment horizontal="center" vertical="center" wrapText="1"/>
    </xf>
    <xf numFmtId="10" fontId="3" fillId="10" borderId="4" xfId="0" applyNumberFormat="1" applyFont="1" applyFill="1" applyBorder="1" applyAlignment="1">
      <alignment horizontal="center" vertical="center"/>
    </xf>
    <xf numFmtId="0" fontId="3" fillId="10" borderId="4" xfId="0" applyFont="1" applyFill="1" applyBorder="1" applyAlignment="1">
      <alignment horizontal="center" vertical="center"/>
    </xf>
    <xf numFmtId="10" fontId="37" fillId="14" borderId="4" xfId="0" applyNumberFormat="1" applyFont="1" applyFill="1" applyBorder="1" applyAlignment="1">
      <alignment horizontal="center" vertical="center" wrapText="1"/>
    </xf>
    <xf numFmtId="4" fontId="18" fillId="6" borderId="16" xfId="5" applyNumberFormat="1" applyFont="1" applyFill="1" applyBorder="1" applyAlignment="1" applyProtection="1">
      <alignment horizontal="left" vertical="center" wrapText="1"/>
      <protection hidden="1"/>
    </xf>
    <xf numFmtId="4" fontId="18" fillId="6" borderId="16" xfId="5" applyNumberFormat="1" applyFont="1" applyFill="1" applyBorder="1" applyAlignment="1" applyProtection="1">
      <alignment horizontal="center" vertical="center" wrapText="1"/>
      <protection hidden="1"/>
    </xf>
    <xf numFmtId="4" fontId="18" fillId="6" borderId="0" xfId="5" applyNumberFormat="1" applyFont="1" applyFill="1" applyAlignment="1" applyProtection="1">
      <alignment horizontal="left" vertical="center" wrapText="1"/>
      <protection hidden="1"/>
    </xf>
    <xf numFmtId="4" fontId="18" fillId="6" borderId="0" xfId="5" applyNumberFormat="1" applyFont="1" applyFill="1" applyAlignment="1" applyProtection="1">
      <alignment horizontal="center" vertical="center" wrapText="1"/>
      <protection hidden="1"/>
    </xf>
    <xf numFmtId="4" fontId="12" fillId="6" borderId="11" xfId="0" applyNumberFormat="1" applyFont="1" applyFill="1" applyBorder="1" applyAlignment="1">
      <alignment horizontal="center" vertical="center" wrapText="1"/>
    </xf>
    <xf numFmtId="4" fontId="12" fillId="2" borderId="0" xfId="0" applyNumberFormat="1" applyFont="1" applyFill="1" applyAlignment="1">
      <alignment horizontal="center" vertical="top" wrapText="1"/>
    </xf>
    <xf numFmtId="4" fontId="15" fillId="2" borderId="0" xfId="0" applyNumberFormat="1" applyFont="1" applyFill="1" applyAlignment="1">
      <alignment horizontal="center" vertical="center" wrapText="1"/>
    </xf>
    <xf numFmtId="4" fontId="12" fillId="5" borderId="4" xfId="0" applyNumberFormat="1" applyFont="1" applyFill="1" applyBorder="1" applyAlignment="1">
      <alignment horizontal="center" vertical="center" wrapText="1"/>
    </xf>
    <xf numFmtId="4" fontId="31" fillId="0" borderId="4" xfId="0" applyNumberFormat="1" applyFont="1" applyBorder="1" applyAlignment="1">
      <alignment horizontal="center" vertical="center" wrapText="1"/>
    </xf>
    <xf numFmtId="4" fontId="30" fillId="0" borderId="4" xfId="0" applyNumberFormat="1" applyFont="1" applyBorder="1" applyAlignment="1">
      <alignment horizontal="center" vertical="center" wrapText="1"/>
    </xf>
    <xf numFmtId="4" fontId="15" fillId="0" borderId="4" xfId="2" applyNumberFormat="1" applyFont="1" applyFill="1" applyBorder="1" applyAlignment="1">
      <alignment horizontal="center" vertical="center" wrapText="1"/>
    </xf>
    <xf numFmtId="4" fontId="15" fillId="0" borderId="0" xfId="0" applyNumberFormat="1" applyFont="1" applyAlignment="1">
      <alignment horizontal="left" vertical="center" wrapText="1"/>
    </xf>
    <xf numFmtId="4" fontId="15" fillId="0" borderId="0" xfId="0" applyNumberFormat="1" applyFont="1" applyAlignment="1">
      <alignment horizontal="center" vertical="center" wrapText="1"/>
    </xf>
    <xf numFmtId="4" fontId="30" fillId="0" borderId="4" xfId="2" applyNumberFormat="1" applyFont="1" applyFill="1" applyBorder="1" applyAlignment="1">
      <alignment horizontal="center" vertical="center" wrapText="1"/>
    </xf>
    <xf numFmtId="10" fontId="30" fillId="0" borderId="4" xfId="0" applyNumberFormat="1" applyFont="1" applyBorder="1" applyAlignment="1">
      <alignment horizontal="center" vertical="center" wrapText="1"/>
    </xf>
    <xf numFmtId="0" fontId="30" fillId="0" borderId="4" xfId="0" applyFont="1" applyBorder="1" applyAlignment="1">
      <alignment horizontal="center" vertical="center"/>
    </xf>
    <xf numFmtId="0" fontId="30" fillId="0" borderId="0" xfId="0" applyFont="1" applyAlignment="1">
      <alignment horizontal="center" vertical="center"/>
    </xf>
    <xf numFmtId="2" fontId="15" fillId="0" borderId="4" xfId="3" applyNumberFormat="1" applyFont="1" applyBorder="1" applyAlignment="1" applyProtection="1">
      <alignment horizontal="center" vertical="center" wrapText="1"/>
      <protection hidden="1"/>
    </xf>
    <xf numFmtId="166" fontId="15" fillId="0" borderId="4" xfId="7" applyNumberFormat="1" applyFont="1" applyFill="1" applyBorder="1" applyAlignment="1">
      <alignment horizontal="center" vertical="center" wrapText="1"/>
    </xf>
    <xf numFmtId="10" fontId="12" fillId="7" borderId="4" xfId="2" applyNumberFormat="1" applyFont="1" applyFill="1" applyBorder="1" applyAlignment="1">
      <alignment vertical="center"/>
    </xf>
    <xf numFmtId="0" fontId="15" fillId="0" borderId="4" xfId="0" applyFont="1" applyBorder="1" applyAlignment="1">
      <alignment horizontal="left" vertical="center"/>
    </xf>
    <xf numFmtId="4" fontId="12" fillId="15" borderId="4" xfId="0" applyNumberFormat="1" applyFont="1" applyFill="1" applyBorder="1" applyAlignment="1">
      <alignment horizontal="center" vertical="center" wrapText="1"/>
    </xf>
    <xf numFmtId="10" fontId="12" fillId="15" borderId="4" xfId="0" applyNumberFormat="1" applyFont="1" applyFill="1" applyBorder="1" applyAlignment="1">
      <alignment horizontal="center" vertical="center" wrapText="1"/>
    </xf>
    <xf numFmtId="2" fontId="12" fillId="6" borderId="0" xfId="5" applyNumberFormat="1" applyFont="1" applyFill="1" applyAlignment="1" applyProtection="1">
      <alignment horizontal="left" vertical="center" wrapText="1"/>
      <protection hidden="1"/>
    </xf>
    <xf numFmtId="2" fontId="12" fillId="15" borderId="4" xfId="0" applyNumberFormat="1" applyFont="1" applyFill="1" applyBorder="1" applyAlignment="1">
      <alignment horizontal="center" vertical="center" wrapText="1"/>
    </xf>
    <xf numFmtId="0" fontId="22" fillId="6" borderId="15" xfId="0" applyFont="1" applyFill="1" applyBorder="1"/>
    <xf numFmtId="0" fontId="22" fillId="6" borderId="17" xfId="0" applyFont="1" applyFill="1" applyBorder="1"/>
    <xf numFmtId="0" fontId="7" fillId="6" borderId="4" xfId="3" applyFont="1" applyFill="1" applyBorder="1" applyAlignment="1" applyProtection="1">
      <alignment horizontal="center" vertical="center" wrapText="1"/>
      <protection hidden="1"/>
    </xf>
    <xf numFmtId="0" fontId="3" fillId="0" borderId="4" xfId="0" applyFont="1" applyBorder="1" applyAlignment="1">
      <alignment horizontal="center" vertical="center" wrapText="1"/>
    </xf>
    <xf numFmtId="9" fontId="15" fillId="0" borderId="4" xfId="0" applyNumberFormat="1" applyFont="1" applyBorder="1" applyAlignment="1">
      <alignment horizontal="center" vertical="center" wrapText="1"/>
    </xf>
    <xf numFmtId="171" fontId="15" fillId="0" borderId="4" xfId="0" applyNumberFormat="1" applyFont="1" applyBorder="1" applyAlignment="1">
      <alignment horizontal="center" vertical="center" wrapText="1"/>
    </xf>
    <xf numFmtId="0" fontId="7" fillId="6" borderId="4" xfId="3" applyFont="1" applyFill="1" applyBorder="1" applyAlignment="1" applyProtection="1">
      <alignment vertical="center" wrapText="1"/>
      <protection hidden="1"/>
    </xf>
    <xf numFmtId="0" fontId="27" fillId="2" borderId="4" xfId="0" applyFont="1" applyFill="1" applyBorder="1" applyAlignment="1">
      <alignment horizontal="left" vertical="center"/>
    </xf>
    <xf numFmtId="14" fontId="27" fillId="2" borderId="4" xfId="0" applyNumberFormat="1" applyFont="1" applyFill="1" applyBorder="1" applyAlignment="1">
      <alignment horizontal="left" vertical="center"/>
    </xf>
    <xf numFmtId="0" fontId="27" fillId="2" borderId="4" xfId="0" applyFont="1" applyFill="1" applyBorder="1" applyAlignment="1" applyProtection="1">
      <alignment horizontal="left" vertical="center"/>
      <protection hidden="1"/>
    </xf>
    <xf numFmtId="9" fontId="27" fillId="2" borderId="4" xfId="3" applyNumberFormat="1" applyFont="1" applyFill="1" applyBorder="1" applyAlignment="1" applyProtection="1">
      <alignment horizontal="left" vertical="center"/>
      <protection hidden="1"/>
    </xf>
    <xf numFmtId="0" fontId="27" fillId="2" borderId="4" xfId="3" applyFont="1" applyFill="1" applyBorder="1" applyAlignment="1" applyProtection="1">
      <alignment horizontal="left" vertical="center"/>
      <protection hidden="1"/>
    </xf>
    <xf numFmtId="0" fontId="27" fillId="2" borderId="4" xfId="3" applyFont="1" applyFill="1" applyBorder="1" applyAlignment="1" applyProtection="1">
      <alignment horizontal="left" vertical="center"/>
      <protection locked="0" hidden="1"/>
    </xf>
    <xf numFmtId="0" fontId="27" fillId="2" borderId="4" xfId="0" applyFont="1" applyFill="1" applyBorder="1" applyAlignment="1" applyProtection="1">
      <alignment horizontal="left" vertical="center"/>
      <protection locked="0" hidden="1"/>
    </xf>
    <xf numFmtId="0" fontId="27" fillId="2" borderId="4" xfId="2" applyNumberFormat="1" applyFont="1" applyFill="1" applyBorder="1" applyAlignment="1" applyProtection="1">
      <alignment horizontal="left" vertical="center"/>
      <protection hidden="1"/>
    </xf>
    <xf numFmtId="9" fontId="27" fillId="2" borderId="4" xfId="2" applyFont="1" applyFill="1" applyBorder="1" applyAlignment="1">
      <alignment horizontal="center" vertical="center"/>
    </xf>
    <xf numFmtId="1" fontId="27" fillId="2" borderId="4" xfId="0" applyNumberFormat="1" applyFont="1" applyFill="1" applyBorder="1" applyAlignment="1">
      <alignment horizontal="center" vertical="center" wrapText="1"/>
    </xf>
    <xf numFmtId="10" fontId="27" fillId="2" borderId="4" xfId="2" applyNumberFormat="1" applyFont="1" applyFill="1" applyBorder="1" applyAlignment="1">
      <alignment horizontal="center" vertical="center"/>
    </xf>
    <xf numFmtId="0" fontId="27" fillId="2" borderId="4" xfId="0" applyFont="1" applyFill="1" applyBorder="1" applyAlignment="1">
      <alignment horizontal="center" vertical="center"/>
    </xf>
    <xf numFmtId="0" fontId="3" fillId="2" borderId="0" xfId="0" applyFont="1" applyFill="1" applyAlignment="1">
      <alignment horizontal="center" vertical="center" wrapText="1"/>
    </xf>
    <xf numFmtId="10" fontId="3" fillId="16" borderId="0" xfId="0" applyNumberFormat="1" applyFont="1" applyFill="1" applyAlignment="1">
      <alignment horizontal="center" vertical="center" wrapText="1"/>
    </xf>
    <xf numFmtId="9" fontId="38" fillId="2" borderId="0" xfId="2" applyFont="1" applyFill="1" applyAlignment="1">
      <alignment horizontal="center" vertical="center"/>
    </xf>
    <xf numFmtId="0" fontId="7" fillId="9" borderId="1" xfId="0" applyFont="1" applyFill="1" applyBorder="1" applyAlignment="1">
      <alignment horizontal="center" vertical="center" wrapText="1"/>
    </xf>
    <xf numFmtId="0" fontId="7" fillId="17" borderId="4" xfId="3" applyFont="1" applyFill="1" applyBorder="1" applyAlignment="1" applyProtection="1">
      <alignment horizontal="center" vertical="center" wrapText="1"/>
      <protection hidden="1"/>
    </xf>
    <xf numFmtId="0" fontId="7" fillId="18" borderId="4" xfId="0" applyFont="1" applyFill="1" applyBorder="1" applyAlignment="1">
      <alignment horizontal="center" vertical="center" wrapText="1"/>
    </xf>
    <xf numFmtId="0" fontId="7" fillId="19" borderId="4" xfId="3" applyFont="1" applyFill="1" applyBorder="1" applyAlignment="1" applyProtection="1">
      <alignment horizontal="center" vertical="center" wrapText="1"/>
      <protection hidden="1"/>
    </xf>
    <xf numFmtId="0" fontId="7" fillId="20" borderId="4" xfId="0" applyFont="1" applyFill="1" applyBorder="1" applyAlignment="1">
      <alignment horizontal="center" vertical="center" wrapText="1"/>
    </xf>
    <xf numFmtId="0" fontId="7" fillId="21" borderId="4" xfId="3" applyFont="1" applyFill="1" applyBorder="1" applyAlignment="1" applyProtection="1">
      <alignment horizontal="center" vertical="center" wrapText="1"/>
      <protection hidden="1"/>
    </xf>
    <xf numFmtId="0" fontId="7" fillId="22" borderId="4" xfId="0" applyFont="1" applyFill="1" applyBorder="1" applyAlignment="1">
      <alignment horizontal="center" vertical="center" wrapText="1"/>
    </xf>
    <xf numFmtId="0" fontId="19" fillId="0" borderId="4" xfId="0" applyFont="1" applyBorder="1" applyAlignment="1">
      <alignment horizontal="center" vertical="center" wrapText="1"/>
    </xf>
    <xf numFmtId="10" fontId="3" fillId="2" borderId="4" xfId="0" applyNumberFormat="1" applyFont="1" applyFill="1" applyBorder="1" applyAlignment="1">
      <alignment horizontal="center" vertical="center" wrapText="1"/>
    </xf>
    <xf numFmtId="9" fontId="3" fillId="0" borderId="4" xfId="2" applyFont="1" applyFill="1" applyBorder="1" applyAlignment="1" applyProtection="1">
      <alignment horizontal="center" vertical="center" wrapText="1"/>
    </xf>
    <xf numFmtId="0" fontId="3" fillId="23" borderId="4" xfId="0" applyFont="1" applyFill="1" applyBorder="1" applyAlignment="1">
      <alignment horizontal="center" vertical="center" wrapText="1"/>
    </xf>
    <xf numFmtId="0" fontId="3" fillId="23" borderId="4" xfId="0" applyFont="1" applyFill="1" applyBorder="1" applyAlignment="1">
      <alignment horizontal="center" vertical="top" wrapText="1"/>
    </xf>
    <xf numFmtId="0" fontId="3" fillId="0" borderId="4" xfId="0" quotePrefix="1" applyFont="1" applyBorder="1" applyAlignment="1">
      <alignment horizontal="center" vertical="center" wrapText="1"/>
    </xf>
    <xf numFmtId="10" fontId="3" fillId="0" borderId="4" xfId="0" applyNumberFormat="1" applyFont="1" applyBorder="1" applyAlignment="1">
      <alignment horizontal="center" vertical="center"/>
    </xf>
    <xf numFmtId="0" fontId="4" fillId="0" borderId="4" xfId="0" applyFont="1" applyBorder="1" applyAlignment="1">
      <alignment horizontal="center" vertical="center" wrapText="1"/>
    </xf>
    <xf numFmtId="0" fontId="39" fillId="3" borderId="9" xfId="0" applyFont="1" applyFill="1" applyBorder="1" applyAlignment="1" applyProtection="1">
      <alignment vertical="center" wrapText="1"/>
      <protection hidden="1"/>
    </xf>
    <xf numFmtId="0" fontId="39" fillId="3" borderId="22" xfId="0" applyFont="1" applyFill="1" applyBorder="1" applyAlignment="1" applyProtection="1">
      <alignment vertical="center" wrapText="1"/>
      <protection hidden="1"/>
    </xf>
    <xf numFmtId="0" fontId="39" fillId="3" borderId="9" xfId="0" applyFont="1" applyFill="1" applyBorder="1" applyAlignment="1" applyProtection="1">
      <alignment horizontal="center" vertical="center" wrapText="1"/>
      <protection hidden="1"/>
    </xf>
    <xf numFmtId="0" fontId="39" fillId="3" borderId="24" xfId="0" applyFont="1" applyFill="1" applyBorder="1" applyAlignment="1" applyProtection="1">
      <alignment vertical="center" wrapText="1"/>
      <protection hidden="1"/>
    </xf>
    <xf numFmtId="0" fontId="39" fillId="3" borderId="24" xfId="0" applyFont="1" applyFill="1" applyBorder="1" applyAlignment="1" applyProtection="1">
      <alignment horizontal="center" vertical="center" wrapText="1"/>
      <protection hidden="1"/>
    </xf>
    <xf numFmtId="0" fontId="39" fillId="3" borderId="25" xfId="0" applyFont="1" applyFill="1" applyBorder="1" applyAlignment="1" applyProtection="1">
      <alignment vertical="center" wrapText="1"/>
      <protection hidden="1"/>
    </xf>
    <xf numFmtId="0" fontId="39" fillId="3" borderId="0" xfId="0" applyFont="1" applyFill="1" applyAlignment="1" applyProtection="1">
      <alignment vertical="center" wrapText="1"/>
      <protection hidden="1"/>
    </xf>
    <xf numFmtId="0" fontId="39" fillId="3" borderId="25" xfId="0" applyFont="1" applyFill="1" applyBorder="1" applyAlignment="1" applyProtection="1">
      <alignment horizontal="center" vertical="center" wrapText="1"/>
      <protection hidden="1"/>
    </xf>
    <xf numFmtId="0" fontId="39" fillId="3" borderId="20" xfId="0" applyFont="1" applyFill="1" applyBorder="1" applyAlignment="1" applyProtection="1">
      <alignment vertical="center" wrapText="1"/>
      <protection hidden="1"/>
    </xf>
    <xf numFmtId="0" fontId="39" fillId="3" borderId="20" xfId="0" applyFont="1" applyFill="1" applyBorder="1" applyAlignment="1" applyProtection="1">
      <alignment horizontal="center" vertical="center" wrapText="1"/>
      <protection hidden="1"/>
    </xf>
    <xf numFmtId="0" fontId="40" fillId="3" borderId="5" xfId="0" applyFont="1" applyFill="1" applyBorder="1" applyAlignment="1" applyProtection="1">
      <alignment wrapText="1"/>
      <protection hidden="1"/>
    </xf>
    <xf numFmtId="0" fontId="40" fillId="3" borderId="7" xfId="0" applyFont="1" applyFill="1" applyBorder="1" applyAlignment="1" applyProtection="1">
      <alignment wrapText="1"/>
      <protection hidden="1"/>
    </xf>
    <xf numFmtId="0" fontId="39" fillId="3" borderId="8" xfId="0" applyFont="1" applyFill="1" applyBorder="1" applyAlignment="1" applyProtection="1">
      <alignment horizontal="center" vertical="center" wrapText="1"/>
      <protection hidden="1"/>
    </xf>
    <xf numFmtId="0" fontId="39" fillId="3" borderId="6" xfId="0" applyFont="1" applyFill="1" applyBorder="1" applyAlignment="1" applyProtection="1">
      <alignment horizontal="center" vertical="center" wrapText="1"/>
      <protection hidden="1"/>
    </xf>
    <xf numFmtId="0" fontId="39" fillId="3" borderId="5" xfId="0" applyFont="1" applyFill="1" applyBorder="1" applyAlignment="1" applyProtection="1">
      <alignment horizontal="center" vertical="center" wrapText="1"/>
      <protection hidden="1"/>
    </xf>
    <xf numFmtId="0" fontId="39" fillId="3" borderId="4" xfId="0" applyFont="1" applyFill="1" applyBorder="1" applyAlignment="1" applyProtection="1">
      <alignment horizontal="center" vertical="center" wrapText="1"/>
      <protection hidden="1"/>
    </xf>
    <xf numFmtId="0" fontId="39" fillId="3" borderId="9" xfId="0" applyFont="1" applyFill="1" applyBorder="1" applyAlignment="1" applyProtection="1">
      <alignment horizontal="center" vertical="center" textRotation="90" wrapText="1"/>
      <protection hidden="1"/>
    </xf>
    <xf numFmtId="0" fontId="39" fillId="3" borderId="4" xfId="0" applyFont="1" applyFill="1" applyBorder="1" applyAlignment="1" applyProtection="1">
      <alignment horizontal="center" vertical="center" textRotation="90" wrapText="1"/>
      <protection hidden="1"/>
    </xf>
    <xf numFmtId="0" fontId="20" fillId="0" borderId="4" xfId="0" applyFont="1" applyBorder="1" applyAlignment="1" applyProtection="1">
      <alignment horizontal="center" vertical="center" wrapText="1"/>
      <protection hidden="1"/>
    </xf>
    <xf numFmtId="0" fontId="20" fillId="0" borderId="4" xfId="0" applyFont="1" applyBorder="1" applyAlignment="1" applyProtection="1">
      <alignment horizontal="justify" vertical="center" wrapText="1"/>
      <protection hidden="1"/>
    </xf>
    <xf numFmtId="0" fontId="20" fillId="0" borderId="1" xfId="0" applyFont="1" applyBorder="1" applyAlignment="1" applyProtection="1">
      <alignment horizontal="center" vertical="center" wrapText="1"/>
      <protection hidden="1"/>
    </xf>
    <xf numFmtId="0" fontId="9" fillId="0" borderId="1" xfId="6" applyBorder="1" applyAlignment="1" applyProtection="1">
      <alignment horizontal="center" vertical="center" wrapText="1"/>
      <protection hidden="1"/>
    </xf>
    <xf numFmtId="0" fontId="20" fillId="0" borderId="4" xfId="0" applyFont="1" applyBorder="1" applyAlignment="1" applyProtection="1">
      <alignment horizontal="center" vertical="center" textRotation="90" wrapText="1"/>
      <protection hidden="1"/>
    </xf>
    <xf numFmtId="9" fontId="20" fillId="0" borderId="4" xfId="0" applyNumberFormat="1" applyFont="1" applyBorder="1" applyAlignment="1" applyProtection="1">
      <alignment horizontal="center" vertical="center" textRotation="90" wrapText="1"/>
      <protection hidden="1"/>
    </xf>
    <xf numFmtId="165" fontId="20" fillId="0" borderId="4" xfId="0" applyNumberFormat="1" applyFont="1" applyBorder="1" applyAlignment="1" applyProtection="1">
      <alignment horizontal="center" vertical="center" wrapText="1"/>
      <protection hidden="1"/>
    </xf>
    <xf numFmtId="0" fontId="20" fillId="0" borderId="4" xfId="0" quotePrefix="1" applyFont="1" applyBorder="1" applyAlignment="1" applyProtection="1">
      <alignment horizontal="justify" vertical="center" wrapText="1"/>
      <protection hidden="1"/>
    </xf>
    <xf numFmtId="0" fontId="41" fillId="0" borderId="4" xfId="0" applyFont="1" applyBorder="1" applyAlignment="1">
      <alignment horizontal="center" vertical="center"/>
    </xf>
    <xf numFmtId="0" fontId="38" fillId="0" borderId="4" xfId="3" applyFont="1" applyBorder="1" applyAlignment="1" applyProtection="1">
      <alignment horizontal="left" vertical="center" wrapText="1"/>
      <protection hidden="1"/>
    </xf>
    <xf numFmtId="0" fontId="27" fillId="0" borderId="4" xfId="3" applyFont="1" applyBorder="1" applyAlignment="1" applyProtection="1">
      <alignment horizontal="left" vertical="center" wrapText="1"/>
      <protection hidden="1"/>
    </xf>
    <xf numFmtId="0" fontId="0" fillId="0" borderId="20" xfId="0" quotePrefix="1" applyBorder="1" applyAlignment="1">
      <alignment horizontal="left" vertical="center"/>
    </xf>
    <xf numFmtId="0" fontId="16" fillId="0" borderId="21" xfId="0" applyFont="1" applyBorder="1" applyAlignment="1">
      <alignment horizontal="left" vertical="center" wrapText="1"/>
    </xf>
    <xf numFmtId="0" fontId="21" fillId="0" borderId="20" xfId="0" quotePrefix="1" applyFont="1" applyBorder="1" applyAlignment="1">
      <alignment horizontal="left" vertical="center"/>
    </xf>
    <xf numFmtId="0" fontId="0" fillId="0" borderId="20" xfId="0" applyBorder="1" applyAlignment="1">
      <alignment horizontal="left" vertical="center"/>
    </xf>
    <xf numFmtId="0" fontId="10" fillId="0" borderId="5" xfId="0" applyFont="1" applyBorder="1" applyAlignment="1">
      <alignment vertical="top"/>
    </xf>
    <xf numFmtId="0" fontId="10" fillId="0" borderId="7" xfId="0" applyFont="1" applyBorder="1" applyAlignment="1">
      <alignment vertical="top"/>
    </xf>
    <xf numFmtId="0" fontId="29" fillId="24" borderId="0" xfId="0" applyFont="1" applyFill="1" applyAlignment="1">
      <alignment horizontal="center" vertical="center"/>
    </xf>
    <xf numFmtId="0" fontId="15" fillId="0" borderId="4" xfId="0" applyFont="1" applyBorder="1" applyAlignment="1">
      <alignment horizontal="center" vertical="center" wrapText="1"/>
    </xf>
    <xf numFmtId="167" fontId="15" fillId="0" borderId="4" xfId="0" applyNumberFormat="1" applyFont="1" applyBorder="1" applyAlignment="1">
      <alignment horizontal="center" vertical="center"/>
    </xf>
    <xf numFmtId="2" fontId="15" fillId="0" borderId="4" xfId="0" applyNumberFormat="1" applyFont="1" applyFill="1" applyBorder="1" applyAlignment="1">
      <alignment horizontal="center" vertical="center" wrapText="1"/>
    </xf>
    <xf numFmtId="10" fontId="30" fillId="0" borderId="4" xfId="0" applyNumberFormat="1" applyFont="1" applyFill="1" applyBorder="1" applyAlignment="1">
      <alignment horizontal="center" vertical="center" wrapText="1"/>
    </xf>
    <xf numFmtId="10" fontId="15" fillId="0" borderId="4" xfId="0" applyNumberFormat="1" applyFont="1" applyFill="1" applyBorder="1" applyAlignment="1">
      <alignment horizontal="center" vertical="center" wrapText="1"/>
    </xf>
    <xf numFmtId="2" fontId="32" fillId="0" borderId="4" xfId="0" applyNumberFormat="1" applyFont="1" applyFill="1" applyBorder="1" applyAlignment="1">
      <alignment horizontal="center" vertical="center" wrapText="1"/>
    </xf>
    <xf numFmtId="3" fontId="15" fillId="0" borderId="0" xfId="0" applyNumberFormat="1" applyFont="1" applyAlignment="1">
      <alignment wrapText="1"/>
    </xf>
    <xf numFmtId="9" fontId="15" fillId="0" borderId="0" xfId="0" applyNumberFormat="1" applyFont="1" applyAlignment="1">
      <alignment wrapText="1"/>
    </xf>
    <xf numFmtId="0" fontId="15" fillId="0" borderId="0" xfId="0" applyFont="1" applyAlignment="1">
      <alignment vertical="top" wrapText="1"/>
    </xf>
    <xf numFmtId="2" fontId="15" fillId="0" borderId="4" xfId="0" applyNumberFormat="1" applyFont="1" applyBorder="1" applyAlignment="1">
      <alignment horizontal="center" vertical="center"/>
    </xf>
    <xf numFmtId="171" fontId="15" fillId="0" borderId="0" xfId="0" applyNumberFormat="1" applyFont="1" applyAlignment="1">
      <alignment wrapText="1"/>
    </xf>
    <xf numFmtId="0" fontId="15" fillId="0" borderId="4" xfId="0" applyFont="1" applyFill="1" applyBorder="1" applyAlignment="1">
      <alignment horizontal="center" vertical="center" wrapText="1"/>
    </xf>
    <xf numFmtId="0" fontId="38" fillId="2" borderId="4" xfId="0" applyFont="1" applyFill="1" applyBorder="1" applyAlignment="1">
      <alignment horizontal="left" vertical="center" wrapText="1"/>
    </xf>
    <xf numFmtId="0" fontId="16" fillId="0" borderId="6" xfId="0" applyFont="1" applyBorder="1" applyAlignment="1">
      <alignment horizontal="left" vertical="center" wrapText="1"/>
    </xf>
    <xf numFmtId="0" fontId="16" fillId="0" borderId="0" xfId="0" applyFont="1" applyAlignment="1">
      <alignment horizontal="left" vertical="center" wrapText="1"/>
    </xf>
    <xf numFmtId="0" fontId="17" fillId="4" borderId="24" xfId="0" applyFont="1" applyFill="1" applyBorder="1" applyAlignment="1">
      <alignment horizontal="center" vertical="center"/>
    </xf>
    <xf numFmtId="0" fontId="17" fillId="4" borderId="22" xfId="0" applyFont="1" applyFill="1" applyBorder="1" applyAlignment="1">
      <alignment horizontal="center" vertical="center"/>
    </xf>
    <xf numFmtId="0" fontId="17" fillId="4" borderId="23" xfId="0" applyFont="1" applyFill="1" applyBorder="1" applyAlignment="1">
      <alignment horizontal="center" vertical="center"/>
    </xf>
    <xf numFmtId="0" fontId="14" fillId="6" borderId="0" xfId="5" applyFont="1" applyFill="1" applyAlignment="1" applyProtection="1">
      <alignment horizontal="left" vertical="center" wrapText="1"/>
      <protection hidden="1"/>
    </xf>
    <xf numFmtId="0" fontId="13" fillId="6" borderId="10" xfId="5" applyFont="1" applyFill="1" applyBorder="1" applyAlignment="1" applyProtection="1">
      <alignment horizontal="left" vertical="center"/>
      <protection hidden="1"/>
    </xf>
    <xf numFmtId="0" fontId="14" fillId="6" borderId="0" xfId="5" applyFont="1" applyFill="1" applyAlignment="1" applyProtection="1">
      <alignment horizontal="left" vertical="center"/>
      <protection hidden="1"/>
    </xf>
    <xf numFmtId="0" fontId="14" fillId="6" borderId="11" xfId="5" applyFont="1" applyFill="1" applyBorder="1" applyAlignment="1" applyProtection="1">
      <alignment horizontal="left" vertical="center" wrapText="1"/>
      <protection hidden="1"/>
    </xf>
    <xf numFmtId="0" fontId="3" fillId="6" borderId="12" xfId="3" applyFont="1" applyFill="1" applyBorder="1" applyAlignment="1" applyProtection="1">
      <alignment horizontal="center" vertical="center" wrapText="1"/>
      <protection hidden="1"/>
    </xf>
    <xf numFmtId="0" fontId="3" fillId="6" borderId="10" xfId="3" applyFont="1" applyFill="1" applyBorder="1" applyAlignment="1" applyProtection="1">
      <alignment horizontal="center" vertical="center" wrapText="1"/>
      <protection hidden="1"/>
    </xf>
    <xf numFmtId="0" fontId="3" fillId="6" borderId="13" xfId="3" applyFont="1" applyFill="1" applyBorder="1" applyAlignment="1" applyProtection="1">
      <alignment horizontal="center" vertical="center" wrapText="1"/>
      <protection hidden="1"/>
    </xf>
    <xf numFmtId="0" fontId="3" fillId="6" borderId="0" xfId="3" applyFont="1" applyFill="1" applyAlignment="1" applyProtection="1">
      <alignment horizontal="center" vertical="center" wrapText="1"/>
      <protection hidden="1"/>
    </xf>
    <xf numFmtId="0" fontId="3" fillId="6" borderId="14" xfId="3" applyFont="1" applyFill="1" applyBorder="1" applyAlignment="1" applyProtection="1">
      <alignment horizontal="center" vertical="center" wrapText="1"/>
      <protection hidden="1"/>
    </xf>
    <xf numFmtId="0" fontId="3" fillId="6" borderId="11" xfId="3" applyFont="1" applyFill="1" applyBorder="1" applyAlignment="1" applyProtection="1">
      <alignment horizontal="center" vertical="center" wrapText="1"/>
      <protection hidden="1"/>
    </xf>
    <xf numFmtId="0" fontId="4" fillId="0" borderId="0" xfId="0" applyFont="1" applyAlignment="1">
      <alignment horizontal="left" vertical="top" wrapText="1"/>
    </xf>
    <xf numFmtId="0" fontId="15" fillId="0" borderId="21" xfId="0" applyFont="1" applyBorder="1" applyAlignment="1">
      <alignment horizontal="center" wrapText="1"/>
    </xf>
    <xf numFmtId="2" fontId="15" fillId="0" borderId="9" xfId="0" applyNumberFormat="1" applyFont="1" applyBorder="1" applyAlignment="1">
      <alignment vertical="center" wrapText="1"/>
    </xf>
    <xf numFmtId="2" fontId="15" fillId="0" borderId="25" xfId="0" applyNumberFormat="1" applyFont="1" applyBorder="1" applyAlignment="1">
      <alignment vertical="center" wrapText="1"/>
    </xf>
    <xf numFmtId="2" fontId="15" fillId="0" borderId="8" xfId="0" applyNumberFormat="1" applyFont="1" applyBorder="1" applyAlignment="1">
      <alignment vertical="center" wrapText="1"/>
    </xf>
    <xf numFmtId="0" fontId="15" fillId="0" borderId="9"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vertical="center" wrapText="1"/>
    </xf>
    <xf numFmtId="0" fontId="15" fillId="0" borderId="25" xfId="0" applyFont="1" applyBorder="1" applyAlignment="1">
      <alignment vertical="center" wrapText="1"/>
    </xf>
    <xf numFmtId="0" fontId="15" fillId="0" borderId="8" xfId="0" applyFont="1" applyBorder="1" applyAlignment="1">
      <alignment vertical="center" wrapText="1"/>
    </xf>
    <xf numFmtId="2" fontId="15" fillId="0" borderId="9" xfId="0" applyNumberFormat="1" applyFont="1" applyBorder="1" applyAlignment="1">
      <alignment horizontal="left" vertical="center" wrapText="1"/>
    </xf>
    <xf numFmtId="2" fontId="15" fillId="0" borderId="25" xfId="0" applyNumberFormat="1" applyFont="1" applyBorder="1" applyAlignment="1">
      <alignment horizontal="left" vertical="center" wrapText="1"/>
    </xf>
    <xf numFmtId="2" fontId="15" fillId="0" borderId="8" xfId="0" applyNumberFormat="1" applyFont="1" applyBorder="1" applyAlignment="1">
      <alignment horizontal="left" vertical="center" wrapText="1"/>
    </xf>
    <xf numFmtId="0" fontId="30" fillId="0" borderId="9" xfId="0" applyFont="1" applyBorder="1" applyAlignment="1">
      <alignment vertical="center" wrapText="1"/>
    </xf>
    <xf numFmtId="0" fontId="30" fillId="0" borderId="25" xfId="0" applyFont="1" applyBorder="1" applyAlignment="1">
      <alignment vertical="center" wrapText="1"/>
    </xf>
    <xf numFmtId="0" fontId="30" fillId="0" borderId="8" xfId="0" applyFont="1" applyBorder="1" applyAlignment="1">
      <alignment vertical="center" wrapText="1"/>
    </xf>
    <xf numFmtId="0" fontId="30" fillId="0" borderId="9"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left" vertical="center" wrapText="1"/>
    </xf>
    <xf numFmtId="0" fontId="30" fillId="0" borderId="25" xfId="0" applyFont="1" applyBorder="1" applyAlignment="1">
      <alignment horizontal="left" vertical="center" wrapText="1"/>
    </xf>
    <xf numFmtId="0" fontId="30" fillId="0" borderId="8" xfId="0" applyFont="1" applyBorder="1" applyAlignment="1">
      <alignment horizontal="left" vertical="center" wrapText="1"/>
    </xf>
    <xf numFmtId="0" fontId="15" fillId="0" borderId="4" xfId="0" applyFont="1" applyBorder="1" applyAlignment="1">
      <alignment vertical="center" wrapText="1"/>
    </xf>
    <xf numFmtId="2" fontId="15" fillId="0" borderId="4" xfId="0" applyNumberFormat="1" applyFont="1" applyBorder="1" applyAlignment="1">
      <alignment horizontal="left" vertical="center" wrapText="1"/>
    </xf>
    <xf numFmtId="4" fontId="15" fillId="0" borderId="4" xfId="0" applyNumberFormat="1" applyFont="1" applyBorder="1" applyAlignment="1">
      <alignment horizontal="left" vertical="center" wrapText="1"/>
    </xf>
    <xf numFmtId="0" fontId="15" fillId="0" borderId="4" xfId="0" applyFont="1" applyBorder="1" applyAlignment="1">
      <alignment horizontal="center" vertical="center" wrapText="1"/>
    </xf>
    <xf numFmtId="0" fontId="12" fillId="6" borderId="0" xfId="5" applyFont="1" applyFill="1" applyAlignment="1" applyProtection="1">
      <alignment horizontal="left" vertical="center" wrapText="1"/>
      <protection hidden="1"/>
    </xf>
    <xf numFmtId="4" fontId="15" fillId="0" borderId="9" xfId="0" applyNumberFormat="1" applyFont="1" applyBorder="1" applyAlignment="1">
      <alignment horizontal="left" vertical="center" wrapText="1"/>
    </xf>
    <xf numFmtId="4" fontId="15" fillId="0" borderId="25" xfId="0" applyNumberFormat="1" applyFont="1" applyBorder="1" applyAlignment="1">
      <alignment horizontal="left" vertical="center" wrapText="1"/>
    </xf>
    <xf numFmtId="4" fontId="15" fillId="0" borderId="8" xfId="0" applyNumberFormat="1" applyFont="1" applyBorder="1" applyAlignment="1">
      <alignment horizontal="left" vertical="center" wrapText="1"/>
    </xf>
    <xf numFmtId="0" fontId="12" fillId="6" borderId="0" xfId="5" applyFont="1" applyFill="1" applyAlignment="1" applyProtection="1">
      <alignment horizontal="center" vertical="center" wrapText="1"/>
      <protection hidden="1"/>
    </xf>
    <xf numFmtId="0" fontId="18" fillId="6" borderId="0" xfId="5" applyFont="1" applyFill="1" applyAlignment="1" applyProtection="1">
      <alignment horizontal="left" vertical="center" wrapText="1"/>
      <protection hidden="1"/>
    </xf>
    <xf numFmtId="49" fontId="12" fillId="7" borderId="1" xfId="0" applyNumberFormat="1" applyFont="1" applyFill="1" applyBorder="1" applyAlignment="1">
      <alignment horizontal="center" vertical="center"/>
    </xf>
    <xf numFmtId="49" fontId="12" fillId="7" borderId="2" xfId="0" applyNumberFormat="1" applyFont="1" applyFill="1" applyBorder="1" applyAlignment="1">
      <alignment horizontal="center" vertical="center"/>
    </xf>
    <xf numFmtId="49" fontId="12" fillId="7" borderId="3" xfId="0" applyNumberFormat="1" applyFont="1" applyFill="1" applyBorder="1" applyAlignment="1">
      <alignment horizontal="center" vertical="center"/>
    </xf>
    <xf numFmtId="166" fontId="12" fillId="7" borderId="1" xfId="0" applyNumberFormat="1" applyFont="1" applyFill="1" applyBorder="1" applyAlignment="1">
      <alignment horizontal="center" vertical="center"/>
    </xf>
    <xf numFmtId="166" fontId="12" fillId="7" borderId="2" xfId="0" applyNumberFormat="1" applyFont="1" applyFill="1" applyBorder="1" applyAlignment="1">
      <alignment horizontal="center" vertical="center"/>
    </xf>
    <xf numFmtId="49" fontId="15" fillId="0" borderId="4" xfId="0" applyNumberFormat="1" applyFont="1" applyBorder="1" applyAlignment="1">
      <alignment horizontal="left" vertical="center" wrapText="1"/>
    </xf>
    <xf numFmtId="49" fontId="15" fillId="0" borderId="1" xfId="0" applyNumberFormat="1" applyFont="1" applyBorder="1" applyAlignment="1">
      <alignment horizontal="left" vertical="center" wrapText="1"/>
    </xf>
    <xf numFmtId="49" fontId="15" fillId="0" borderId="3" xfId="0" applyNumberFormat="1" applyFont="1" applyBorder="1" applyAlignment="1">
      <alignment horizontal="left" vertical="center" wrapText="1"/>
    </xf>
    <xf numFmtId="166" fontId="15" fillId="0" borderId="4" xfId="7" applyNumberFormat="1" applyFont="1" applyFill="1" applyBorder="1" applyAlignment="1">
      <alignment horizontal="center" vertical="center" wrapText="1"/>
    </xf>
    <xf numFmtId="0" fontId="22" fillId="6" borderId="15" xfId="0" applyFont="1" applyFill="1" applyBorder="1" applyAlignment="1">
      <alignment horizontal="center"/>
    </xf>
    <xf numFmtId="0" fontId="22" fillId="6" borderId="16" xfId="0" applyFont="1" applyFill="1" applyBorder="1" applyAlignment="1">
      <alignment horizontal="center"/>
    </xf>
    <xf numFmtId="0" fontId="22" fillId="6" borderId="17" xfId="0" applyFont="1" applyFill="1" applyBorder="1" applyAlignment="1">
      <alignment horizontal="center"/>
    </xf>
    <xf numFmtId="0" fontId="22" fillId="6" borderId="0" xfId="0" applyFont="1" applyFill="1" applyAlignment="1">
      <alignment horizontal="center"/>
    </xf>
    <xf numFmtId="0" fontId="18" fillId="6" borderId="16" xfId="5" applyFont="1" applyFill="1" applyBorder="1" applyAlignment="1" applyProtection="1">
      <alignment horizontal="left" vertical="center"/>
      <protection hidden="1"/>
    </xf>
    <xf numFmtId="0" fontId="18" fillId="6" borderId="0" xfId="5" applyFont="1" applyFill="1" applyAlignment="1" applyProtection="1">
      <alignment horizontal="left" vertical="center"/>
      <protection hidden="1"/>
    </xf>
    <xf numFmtId="49" fontId="12" fillId="7" borderId="4"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1" xfId="3" applyFont="1" applyFill="1" applyBorder="1" applyAlignment="1" applyProtection="1">
      <alignment horizontal="center" vertical="center" wrapText="1"/>
      <protection hidden="1"/>
    </xf>
    <xf numFmtId="0" fontId="7" fillId="6" borderId="2" xfId="3" applyFont="1" applyFill="1" applyBorder="1" applyAlignment="1" applyProtection="1">
      <alignment horizontal="center" vertical="center" wrapText="1"/>
      <protection hidden="1"/>
    </xf>
    <xf numFmtId="0" fontId="7" fillId="6" borderId="3" xfId="3" applyFont="1" applyFill="1" applyBorder="1" applyAlignment="1" applyProtection="1">
      <alignment horizontal="center" vertical="center" wrapText="1"/>
      <protection hidden="1"/>
    </xf>
    <xf numFmtId="0" fontId="12" fillId="6" borderId="22" xfId="5" applyFont="1" applyFill="1" applyBorder="1" applyAlignment="1" applyProtection="1">
      <alignment horizontal="center" vertical="center" wrapText="1"/>
      <protection hidden="1"/>
    </xf>
    <xf numFmtId="10" fontId="3" fillId="0" borderId="4" xfId="0" applyNumberFormat="1" applyFont="1" applyBorder="1" applyAlignment="1">
      <alignment horizontal="center" vertical="center" wrapText="1"/>
    </xf>
    <xf numFmtId="0" fontId="12" fillId="6" borderId="0" xfId="5" applyFont="1" applyFill="1" applyAlignment="1" applyProtection="1">
      <alignment horizontal="left" vertical="center"/>
      <protection hidden="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12" fillId="6" borderId="1" xfId="0" applyFont="1" applyFill="1" applyBorder="1" applyAlignment="1" applyProtection="1">
      <alignment horizontal="center" vertical="center" wrapText="1"/>
      <protection hidden="1"/>
    </xf>
    <xf numFmtId="0" fontId="12" fillId="6" borderId="2" xfId="0" applyFont="1" applyFill="1" applyBorder="1" applyAlignment="1" applyProtection="1">
      <alignment horizontal="center" vertical="center" wrapText="1"/>
      <protection hidden="1"/>
    </xf>
    <xf numFmtId="0" fontId="12" fillId="6" borderId="3" xfId="0" applyFont="1" applyFill="1" applyBorder="1" applyAlignment="1" applyProtection="1">
      <alignment horizontal="center" vertical="center" wrapText="1"/>
      <protection hidden="1"/>
    </xf>
    <xf numFmtId="0" fontId="39" fillId="3" borderId="1" xfId="0" applyFont="1" applyFill="1" applyBorder="1" applyAlignment="1" applyProtection="1">
      <alignment horizontal="center" vertical="center" wrapText="1"/>
      <protection hidden="1"/>
    </xf>
    <xf numFmtId="0" fontId="39" fillId="3" borderId="2" xfId="0" applyFont="1" applyFill="1" applyBorder="1" applyAlignment="1" applyProtection="1">
      <alignment horizontal="center" vertical="center" wrapText="1"/>
      <protection hidden="1"/>
    </xf>
    <xf numFmtId="0" fontId="39" fillId="3" borderId="3" xfId="0" applyFont="1" applyFill="1" applyBorder="1" applyAlignment="1" applyProtection="1">
      <alignment horizontal="center" vertical="center" wrapText="1"/>
      <protection hidden="1"/>
    </xf>
    <xf numFmtId="0" fontId="39" fillId="3" borderId="24" xfId="0" applyFont="1" applyFill="1" applyBorder="1" applyAlignment="1" applyProtection="1">
      <alignment horizontal="center" vertical="center" wrapText="1"/>
      <protection hidden="1"/>
    </xf>
    <xf numFmtId="0" fontId="39" fillId="3" borderId="22" xfId="0" applyFont="1" applyFill="1" applyBorder="1" applyAlignment="1" applyProtection="1">
      <alignment horizontal="center" vertical="center" wrapText="1"/>
      <protection hidden="1"/>
    </xf>
    <xf numFmtId="0" fontId="39" fillId="3" borderId="23" xfId="0" applyFont="1" applyFill="1" applyBorder="1" applyAlignment="1" applyProtection="1">
      <alignment horizontal="center" vertical="center" wrapText="1"/>
      <protection hidden="1"/>
    </xf>
    <xf numFmtId="0" fontId="39" fillId="3" borderId="5" xfId="0" applyFont="1" applyFill="1" applyBorder="1" applyAlignment="1" applyProtection="1">
      <alignment horizontal="center" vertical="center" wrapText="1"/>
      <protection hidden="1"/>
    </xf>
    <xf numFmtId="0" fontId="39" fillId="3" borderId="6" xfId="0" applyFont="1" applyFill="1" applyBorder="1" applyAlignment="1" applyProtection="1">
      <alignment horizontal="center" vertical="center" wrapText="1"/>
      <protection hidden="1"/>
    </xf>
    <xf numFmtId="0" fontId="39" fillId="3" borderId="7" xfId="0" applyFont="1" applyFill="1" applyBorder="1" applyAlignment="1" applyProtection="1">
      <alignment horizontal="center" vertical="center" wrapText="1"/>
      <protection hidden="1"/>
    </xf>
    <xf numFmtId="0" fontId="40" fillId="3" borderId="9" xfId="0" applyFont="1" applyFill="1" applyBorder="1" applyAlignment="1" applyProtection="1">
      <alignment horizontal="center" wrapText="1"/>
      <protection hidden="1"/>
    </xf>
    <xf numFmtId="0" fontId="39" fillId="3" borderId="9" xfId="0" applyFont="1" applyFill="1" applyBorder="1" applyAlignment="1" applyProtection="1">
      <alignment horizontal="center" vertical="center" wrapText="1"/>
      <protection hidden="1"/>
    </xf>
    <xf numFmtId="0" fontId="39" fillId="3" borderId="4" xfId="0" applyFont="1" applyFill="1" applyBorder="1" applyAlignment="1" applyProtection="1">
      <alignment horizontal="center" vertical="center" wrapText="1"/>
      <protection hidden="1"/>
    </xf>
    <xf numFmtId="0" fontId="19" fillId="6" borderId="15" xfId="0" applyFont="1" applyFill="1" applyBorder="1" applyAlignment="1">
      <alignment horizontal="center"/>
    </xf>
    <xf numFmtId="0" fontId="19" fillId="6" borderId="16" xfId="0" applyFont="1" applyFill="1" applyBorder="1" applyAlignment="1">
      <alignment horizontal="center"/>
    </xf>
    <xf numFmtId="0" fontId="19" fillId="6" borderId="17" xfId="0" applyFont="1" applyFill="1" applyBorder="1" applyAlignment="1">
      <alignment horizontal="center"/>
    </xf>
    <xf numFmtId="0" fontId="19" fillId="6" borderId="0" xfId="0" applyFont="1" applyFill="1" applyAlignment="1">
      <alignment horizontal="center"/>
    </xf>
    <xf numFmtId="0" fontId="19" fillId="6" borderId="18" xfId="0" applyFont="1" applyFill="1" applyBorder="1" applyAlignment="1">
      <alignment horizontal="center"/>
    </xf>
    <xf numFmtId="0" fontId="19" fillId="6" borderId="19" xfId="0" applyFont="1" applyFill="1" applyBorder="1" applyAlignment="1">
      <alignment horizontal="center"/>
    </xf>
    <xf numFmtId="0" fontId="28" fillId="11" borderId="4" xfId="0" applyFont="1" applyFill="1" applyBorder="1" applyAlignment="1">
      <alignment horizontal="center"/>
    </xf>
  </cellXfs>
  <cellStyles count="8">
    <cellStyle name="Hipervínculo" xfId="6" builtinId="8"/>
    <cellStyle name="Millares" xfId="1" builtinId="3"/>
    <cellStyle name="Moneda [0]" xfId="7" builtinId="7"/>
    <cellStyle name="Normal" xfId="0" builtinId="0"/>
    <cellStyle name="Normal 2" xfId="5" xr:uid="{00000000-0005-0000-0000-000004000000}"/>
    <cellStyle name="Normal 2 2 2" xfId="4" xr:uid="{00000000-0005-0000-0000-000005000000}"/>
    <cellStyle name="Normal 3" xfId="3" xr:uid="{00000000-0005-0000-0000-000006000000}"/>
    <cellStyle name="Porcentaje" xfId="2" builtinId="5"/>
  </cellStyles>
  <dxfs count="297">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FFFF"/>
      <color rgb="FFF23732"/>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1.1. PI metas sectoriales'!A1"/><Relationship Id="rId18" Type="http://schemas.openxmlformats.org/officeDocument/2006/relationships/hyperlink" Target="#'Plan integrado'!A1"/><Relationship Id="rId26" Type="http://schemas.openxmlformats.org/officeDocument/2006/relationships/hyperlink" Target="#'Control de cambios'!A1"/><Relationship Id="rId3" Type="http://schemas.openxmlformats.org/officeDocument/2006/relationships/image" Target="../media/image3.png"/><Relationship Id="rId21" Type="http://schemas.openxmlformats.org/officeDocument/2006/relationships/image" Target="../media/image14.svg"/><Relationship Id="rId7" Type="http://schemas.openxmlformats.org/officeDocument/2006/relationships/image" Target="../media/image7.png"/><Relationship Id="rId12" Type="http://schemas.openxmlformats.org/officeDocument/2006/relationships/image" Target="../media/image12.svg"/><Relationship Id="rId17" Type="http://schemas.openxmlformats.org/officeDocument/2006/relationships/hyperlink" Target="#'Indicadores de gestion'!A1"/><Relationship Id="rId25" Type="http://schemas.openxmlformats.org/officeDocument/2006/relationships/image" Target="../media/image18.svg"/><Relationship Id="rId2" Type="http://schemas.openxmlformats.org/officeDocument/2006/relationships/image" Target="../media/image2.png"/><Relationship Id="rId16" Type="http://schemas.openxmlformats.org/officeDocument/2006/relationships/hyperlink" Target="#'1.4.PI. Presupuesto'!A1"/><Relationship Id="rId20" Type="http://schemas.openxmlformats.org/officeDocument/2006/relationships/image" Target="../media/image13.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24" Type="http://schemas.openxmlformats.org/officeDocument/2006/relationships/image" Target="../media/image17.png"/><Relationship Id="rId5" Type="http://schemas.openxmlformats.org/officeDocument/2006/relationships/image" Target="../media/image5.png"/><Relationship Id="rId15" Type="http://schemas.openxmlformats.org/officeDocument/2006/relationships/hyperlink" Target="#'1.3.PI. Indicadores MGA'!A1"/><Relationship Id="rId23" Type="http://schemas.openxmlformats.org/officeDocument/2006/relationships/image" Target="../media/image16.svg"/><Relationship Id="rId28" Type="http://schemas.openxmlformats.org/officeDocument/2006/relationships/image" Target="../media/image20.svg"/><Relationship Id="rId10" Type="http://schemas.openxmlformats.org/officeDocument/2006/relationships/image" Target="../media/image10.svg"/><Relationship Id="rId19" Type="http://schemas.openxmlformats.org/officeDocument/2006/relationships/hyperlink" Target="#Riesgos!A1"/><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hyperlink" Target="#'1.2.PI. Objetivos y metas'!A1"/><Relationship Id="rId22" Type="http://schemas.openxmlformats.org/officeDocument/2006/relationships/image" Target="../media/image15.png"/><Relationship Id="rId27" Type="http://schemas.openxmlformats.org/officeDocument/2006/relationships/image" Target="../media/image19.png"/></Relationships>
</file>

<file path=xl/drawings/_rels/drawing2.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23.png"/><Relationship Id="rId4" Type="http://schemas.openxmlformats.org/officeDocument/2006/relationships/image" Target="../media/image22.svg"/></Relationships>
</file>

<file path=xl/drawings/_rels/drawing3.xml.rels><?xml version="1.0" encoding="UTF-8" standalone="yes"?>
<Relationships xmlns="http://schemas.openxmlformats.org/package/2006/relationships"><Relationship Id="rId3" Type="http://schemas.openxmlformats.org/officeDocument/2006/relationships/image" Target="../media/image24.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23.png"/><Relationship Id="rId4" Type="http://schemas.openxmlformats.org/officeDocument/2006/relationships/image" Target="../media/image25.svg"/></Relationships>
</file>

<file path=xl/drawings/_rels/drawing4.xml.rels><?xml version="1.0" encoding="UTF-8" standalone="yes"?>
<Relationships xmlns="http://schemas.openxmlformats.org/package/2006/relationships"><Relationship Id="rId3" Type="http://schemas.openxmlformats.org/officeDocument/2006/relationships/image" Target="../media/image22.svg"/><Relationship Id="rId2" Type="http://schemas.openxmlformats.org/officeDocument/2006/relationships/image" Target="../media/image2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3.png"/><Relationship Id="rId1" Type="http://schemas.openxmlformats.org/officeDocument/2006/relationships/image" Target="../media/image1.png"/><Relationship Id="rId5" Type="http://schemas.openxmlformats.org/officeDocument/2006/relationships/image" Target="../media/image22.svg"/><Relationship Id="rId4" Type="http://schemas.openxmlformats.org/officeDocument/2006/relationships/image" Target="../media/image2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2.svg"/><Relationship Id="rId2" Type="http://schemas.openxmlformats.org/officeDocument/2006/relationships/image" Target="../media/image21.png"/><Relationship Id="rId1" Type="http://schemas.openxmlformats.org/officeDocument/2006/relationships/hyperlink" Target="#Indice!A1"/><Relationship Id="rId4" Type="http://schemas.openxmlformats.org/officeDocument/2006/relationships/image" Target="../media/image2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2.svg"/><Relationship Id="rId2" Type="http://schemas.openxmlformats.org/officeDocument/2006/relationships/image" Target="../media/image21.png"/><Relationship Id="rId1" Type="http://schemas.openxmlformats.org/officeDocument/2006/relationships/hyperlink" Target="#Indice!A1"/><Relationship Id="rId4" Type="http://schemas.openxmlformats.org/officeDocument/2006/relationships/image" Target="../media/image2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hyperlink" Target="#Indice!A1"/><Relationship Id="rId1" Type="http://schemas.openxmlformats.org/officeDocument/2006/relationships/image" Target="../media/image23.png"/><Relationship Id="rId4" Type="http://schemas.openxmlformats.org/officeDocument/2006/relationships/image" Target="../media/image22.svg"/></Relationships>
</file>

<file path=xl/drawings/_rels/drawing9.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23.png"/><Relationship Id="rId4" Type="http://schemas.openxmlformats.org/officeDocument/2006/relationships/image" Target="../media/image22.svg"/></Relationships>
</file>

<file path=xl/drawings/drawing1.xml><?xml version="1.0" encoding="utf-8"?>
<xdr:wsDr xmlns:xdr="http://schemas.openxmlformats.org/drawingml/2006/spreadsheetDrawing" xmlns:a="http://schemas.openxmlformats.org/drawingml/2006/main">
  <xdr:twoCellAnchor editAs="oneCell">
    <xdr:from>
      <xdr:col>1</xdr:col>
      <xdr:colOff>119679</xdr:colOff>
      <xdr:row>1</xdr:row>
      <xdr:rowOff>17710</xdr:rowOff>
    </xdr:from>
    <xdr:to>
      <xdr:col>1</xdr:col>
      <xdr:colOff>119679</xdr:colOff>
      <xdr:row>3</xdr:row>
      <xdr:rowOff>18062</xdr:rowOff>
    </xdr:to>
    <xdr:pic>
      <xdr:nvPicPr>
        <xdr:cNvPr id="2" name="Imagen 1" descr="Secretaría General | Alcaldía Mayor de Bogotá">
          <a:extLst>
            <a:ext uri="{FF2B5EF4-FFF2-40B4-BE49-F238E27FC236}">
              <a16:creationId xmlns:a16="http://schemas.microsoft.com/office/drawing/2014/main" id="{4553196A-27D1-ED47-8E4F-1A6D3EA869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679" y="22091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xdr:row>
      <xdr:rowOff>19050</xdr:rowOff>
    </xdr:from>
    <xdr:to>
      <xdr:col>1</xdr:col>
      <xdr:colOff>114300</xdr:colOff>
      <xdr:row>3</xdr:row>
      <xdr:rowOff>19402</xdr:rowOff>
    </xdr:to>
    <xdr:pic>
      <xdr:nvPicPr>
        <xdr:cNvPr id="3" name="Imagen 3" descr="Secretaría General | Alcaldía Mayor de Bogotá">
          <a:extLst>
            <a:ext uri="{FF2B5EF4-FFF2-40B4-BE49-F238E27FC236}">
              <a16:creationId xmlns:a16="http://schemas.microsoft.com/office/drawing/2014/main" id="{BED544FF-C9BE-7C47-980D-D29A13ED58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300" y="22225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291499</xdr:colOff>
      <xdr:row>1</xdr:row>
      <xdr:rowOff>333707</xdr:rowOff>
    </xdr:from>
    <xdr:to>
      <xdr:col>2</xdr:col>
      <xdr:colOff>3412227</xdr:colOff>
      <xdr:row>5</xdr:row>
      <xdr:rowOff>19051</xdr:rowOff>
    </xdr:to>
    <xdr:pic>
      <xdr:nvPicPr>
        <xdr:cNvPr id="5" name="Imagen 11">
          <a:extLst>
            <a:ext uri="{FF2B5EF4-FFF2-40B4-BE49-F238E27FC236}">
              <a16:creationId xmlns:a16="http://schemas.microsoft.com/office/drawing/2014/main" id="{EB7D775E-0944-694D-97D0-E1C564460D33}"/>
            </a:ext>
          </a:extLst>
        </xdr:cNvPr>
        <xdr:cNvPicPr>
          <a:picLocks noChangeAspect="1"/>
        </xdr:cNvPicPr>
      </xdr:nvPicPr>
      <xdr:blipFill>
        <a:blip xmlns:r="http://schemas.openxmlformats.org/officeDocument/2006/relationships" r:embed="rId2"/>
        <a:stretch>
          <a:fillRect/>
        </a:stretch>
      </xdr:blipFill>
      <xdr:spPr>
        <a:xfrm>
          <a:off x="691549" y="543257"/>
          <a:ext cx="4130378" cy="1228394"/>
        </a:xfrm>
        <a:prstGeom prst="rect">
          <a:avLst/>
        </a:prstGeom>
      </xdr:spPr>
    </xdr:pic>
    <xdr:clientData/>
  </xdr:twoCellAnchor>
  <xdr:twoCellAnchor editAs="oneCell">
    <xdr:from>
      <xdr:col>7</xdr:col>
      <xdr:colOff>0</xdr:colOff>
      <xdr:row>12</xdr:row>
      <xdr:rowOff>0</xdr:rowOff>
    </xdr:from>
    <xdr:to>
      <xdr:col>7</xdr:col>
      <xdr:colOff>914400</xdr:colOff>
      <xdr:row>12</xdr:row>
      <xdr:rowOff>914400</xdr:rowOff>
    </xdr:to>
    <xdr:pic>
      <xdr:nvPicPr>
        <xdr:cNvPr id="19" name="Graphic 18" descr="Dollar">
          <a:extLst>
            <a:ext uri="{FF2B5EF4-FFF2-40B4-BE49-F238E27FC236}">
              <a16:creationId xmlns:a16="http://schemas.microsoft.com/office/drawing/2014/main" id="{4A119AFF-4C15-8549-A111-C39F40945BF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325350" y="7200900"/>
          <a:ext cx="914400" cy="914400"/>
        </a:xfrm>
        <a:prstGeom prst="rect">
          <a:avLst/>
        </a:prstGeom>
      </xdr:spPr>
    </xdr:pic>
    <xdr:clientData/>
  </xdr:twoCellAnchor>
  <xdr:twoCellAnchor editAs="oneCell">
    <xdr:from>
      <xdr:col>7</xdr:col>
      <xdr:colOff>0</xdr:colOff>
      <xdr:row>13</xdr:row>
      <xdr:rowOff>0</xdr:rowOff>
    </xdr:from>
    <xdr:to>
      <xdr:col>7</xdr:col>
      <xdr:colOff>914400</xdr:colOff>
      <xdr:row>13</xdr:row>
      <xdr:rowOff>914400</xdr:rowOff>
    </xdr:to>
    <xdr:pic>
      <xdr:nvPicPr>
        <xdr:cNvPr id="21" name="Graphic 20" descr="Gears">
          <a:extLst>
            <a:ext uri="{FF2B5EF4-FFF2-40B4-BE49-F238E27FC236}">
              <a16:creationId xmlns:a16="http://schemas.microsoft.com/office/drawing/2014/main" id="{8F995180-6955-234E-9817-07468260B2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325350" y="8134350"/>
          <a:ext cx="914400" cy="914400"/>
        </a:xfrm>
        <a:prstGeom prst="rect">
          <a:avLst/>
        </a:prstGeom>
      </xdr:spPr>
    </xdr:pic>
    <xdr:clientData/>
  </xdr:twoCellAnchor>
  <xdr:twoCellAnchor editAs="oneCell">
    <xdr:from>
      <xdr:col>7</xdr:col>
      <xdr:colOff>0</xdr:colOff>
      <xdr:row>14</xdr:row>
      <xdr:rowOff>0</xdr:rowOff>
    </xdr:from>
    <xdr:to>
      <xdr:col>7</xdr:col>
      <xdr:colOff>914400</xdr:colOff>
      <xdr:row>14</xdr:row>
      <xdr:rowOff>914400</xdr:rowOff>
    </xdr:to>
    <xdr:pic>
      <xdr:nvPicPr>
        <xdr:cNvPr id="23" name="Graphic 22" descr="Hourglass 60%">
          <a:extLst>
            <a:ext uri="{FF2B5EF4-FFF2-40B4-BE49-F238E27FC236}">
              <a16:creationId xmlns:a16="http://schemas.microsoft.com/office/drawing/2014/main" id="{F8123943-5941-DD47-8673-89ABA85B606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2325350" y="9067800"/>
          <a:ext cx="914400" cy="914400"/>
        </a:xfrm>
        <a:prstGeom prst="rect">
          <a:avLst/>
        </a:prstGeom>
      </xdr:spPr>
    </xdr:pic>
    <xdr:clientData/>
  </xdr:twoCellAnchor>
  <xdr:twoCellAnchor editAs="oneCell">
    <xdr:from>
      <xdr:col>7</xdr:col>
      <xdr:colOff>0</xdr:colOff>
      <xdr:row>15</xdr:row>
      <xdr:rowOff>0</xdr:rowOff>
    </xdr:from>
    <xdr:to>
      <xdr:col>7</xdr:col>
      <xdr:colOff>914400</xdr:colOff>
      <xdr:row>15</xdr:row>
      <xdr:rowOff>914400</xdr:rowOff>
    </xdr:to>
    <xdr:pic>
      <xdr:nvPicPr>
        <xdr:cNvPr id="25" name="Graphic 24" descr="Presentation with pie chart">
          <a:extLst>
            <a:ext uri="{FF2B5EF4-FFF2-40B4-BE49-F238E27FC236}">
              <a16:creationId xmlns:a16="http://schemas.microsoft.com/office/drawing/2014/main" id="{8489E85A-2C42-5245-8B9B-9EDD5DF8E7C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2325350" y="10001250"/>
          <a:ext cx="914400" cy="914400"/>
        </a:xfrm>
        <a:prstGeom prst="rect">
          <a:avLst/>
        </a:prstGeom>
      </xdr:spPr>
    </xdr:pic>
    <xdr:clientData/>
  </xdr:twoCellAnchor>
  <xdr:oneCellAnchor>
    <xdr:from>
      <xdr:col>7</xdr:col>
      <xdr:colOff>0</xdr:colOff>
      <xdr:row>7</xdr:row>
      <xdr:rowOff>737411</xdr:rowOff>
    </xdr:from>
    <xdr:ext cx="914400" cy="914400"/>
    <xdr:pic>
      <xdr:nvPicPr>
        <xdr:cNvPr id="16" name="Graphic 16" descr="Bar graph with upward trend">
          <a:extLst>
            <a:ext uri="{FF2B5EF4-FFF2-40B4-BE49-F238E27FC236}">
              <a16:creationId xmlns:a16="http://schemas.microsoft.com/office/drawing/2014/main" id="{1BD14FEB-81D9-450F-9A82-C6949A14659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2325350" y="3271061"/>
          <a:ext cx="914400" cy="914400"/>
        </a:xfrm>
        <a:prstGeom prst="rect">
          <a:avLst/>
        </a:prstGeom>
      </xdr:spPr>
    </xdr:pic>
    <xdr:clientData/>
  </xdr:oneCellAnchor>
  <xdr:twoCellAnchor>
    <xdr:from>
      <xdr:col>1</xdr:col>
      <xdr:colOff>172679</xdr:colOff>
      <xdr:row>9</xdr:row>
      <xdr:rowOff>164689</xdr:rowOff>
    </xdr:from>
    <xdr:to>
      <xdr:col>1</xdr:col>
      <xdr:colOff>817921</xdr:colOff>
      <xdr:row>9</xdr:row>
      <xdr:rowOff>809931</xdr:rowOff>
    </xdr:to>
    <xdr:sp macro="" textlink="">
      <xdr:nvSpPr>
        <xdr:cNvPr id="4" name="Elipse 3">
          <a:hlinkClick xmlns:r="http://schemas.openxmlformats.org/officeDocument/2006/relationships" r:id="rId13"/>
          <a:extLst>
            <a:ext uri="{FF2B5EF4-FFF2-40B4-BE49-F238E27FC236}">
              <a16:creationId xmlns:a16="http://schemas.microsoft.com/office/drawing/2014/main" id="{C5033B85-0876-4901-ABCD-02C958F1CA1C}"/>
            </a:ext>
          </a:extLst>
        </xdr:cNvPr>
        <xdr:cNvSpPr/>
      </xdr:nvSpPr>
      <xdr:spPr>
        <a:xfrm>
          <a:off x="572729" y="4565239"/>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1.1</a:t>
          </a:r>
          <a:endParaRPr lang="es-CO" sz="1100" b="1"/>
        </a:p>
      </xdr:txBody>
    </xdr:sp>
    <xdr:clientData/>
  </xdr:twoCellAnchor>
  <xdr:twoCellAnchor>
    <xdr:from>
      <xdr:col>1</xdr:col>
      <xdr:colOff>188036</xdr:colOff>
      <xdr:row>10</xdr:row>
      <xdr:rowOff>165309</xdr:rowOff>
    </xdr:from>
    <xdr:to>
      <xdr:col>1</xdr:col>
      <xdr:colOff>833278</xdr:colOff>
      <xdr:row>10</xdr:row>
      <xdr:rowOff>810551</xdr:rowOff>
    </xdr:to>
    <xdr:sp macro="" textlink="">
      <xdr:nvSpPr>
        <xdr:cNvPr id="26" name="Elipse 25">
          <a:hlinkClick xmlns:r="http://schemas.openxmlformats.org/officeDocument/2006/relationships" r:id="rId14"/>
          <a:extLst>
            <a:ext uri="{FF2B5EF4-FFF2-40B4-BE49-F238E27FC236}">
              <a16:creationId xmlns:a16="http://schemas.microsoft.com/office/drawing/2014/main" id="{E25CD73A-774C-447A-84EA-D568F8CD90F7}"/>
            </a:ext>
          </a:extLst>
        </xdr:cNvPr>
        <xdr:cNvSpPr/>
      </xdr:nvSpPr>
      <xdr:spPr>
        <a:xfrm>
          <a:off x="588086" y="5499309"/>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1.2</a:t>
          </a:r>
          <a:endParaRPr lang="es-CO" sz="1100" b="1"/>
        </a:p>
      </xdr:txBody>
    </xdr:sp>
    <xdr:clientData/>
  </xdr:twoCellAnchor>
  <xdr:twoCellAnchor>
    <xdr:from>
      <xdr:col>1</xdr:col>
      <xdr:colOff>190493</xdr:colOff>
      <xdr:row>11</xdr:row>
      <xdr:rowOff>137044</xdr:rowOff>
    </xdr:from>
    <xdr:to>
      <xdr:col>1</xdr:col>
      <xdr:colOff>835735</xdr:colOff>
      <xdr:row>11</xdr:row>
      <xdr:rowOff>782286</xdr:rowOff>
    </xdr:to>
    <xdr:sp macro="" textlink="">
      <xdr:nvSpPr>
        <xdr:cNvPr id="27" name="Elipse 26">
          <a:hlinkClick xmlns:r="http://schemas.openxmlformats.org/officeDocument/2006/relationships" r:id="rId15"/>
          <a:extLst>
            <a:ext uri="{FF2B5EF4-FFF2-40B4-BE49-F238E27FC236}">
              <a16:creationId xmlns:a16="http://schemas.microsoft.com/office/drawing/2014/main" id="{62472FFB-718A-4DB5-9395-3A92B87A1C07}"/>
            </a:ext>
          </a:extLst>
        </xdr:cNvPr>
        <xdr:cNvSpPr/>
      </xdr:nvSpPr>
      <xdr:spPr>
        <a:xfrm>
          <a:off x="590543" y="6404494"/>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1.3</a:t>
          </a:r>
          <a:endParaRPr lang="es-CO" sz="1100" b="1"/>
        </a:p>
      </xdr:txBody>
    </xdr:sp>
    <xdr:clientData/>
  </xdr:twoCellAnchor>
  <xdr:twoCellAnchor>
    <xdr:from>
      <xdr:col>1</xdr:col>
      <xdr:colOff>173900</xdr:colOff>
      <xdr:row>12</xdr:row>
      <xdr:rowOff>132133</xdr:rowOff>
    </xdr:from>
    <xdr:to>
      <xdr:col>1</xdr:col>
      <xdr:colOff>809617</xdr:colOff>
      <xdr:row>12</xdr:row>
      <xdr:rowOff>777375</xdr:rowOff>
    </xdr:to>
    <xdr:sp macro="" textlink="">
      <xdr:nvSpPr>
        <xdr:cNvPr id="28" name="Elipse 27">
          <a:hlinkClick xmlns:r="http://schemas.openxmlformats.org/officeDocument/2006/relationships" r:id="rId16"/>
          <a:extLst>
            <a:ext uri="{FF2B5EF4-FFF2-40B4-BE49-F238E27FC236}">
              <a16:creationId xmlns:a16="http://schemas.microsoft.com/office/drawing/2014/main" id="{76D08999-CB2E-4AE8-A82D-FE0E26ED50DD}"/>
            </a:ext>
          </a:extLst>
        </xdr:cNvPr>
        <xdr:cNvSpPr/>
      </xdr:nvSpPr>
      <xdr:spPr>
        <a:xfrm>
          <a:off x="573950" y="7333033"/>
          <a:ext cx="635717"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1.4</a:t>
          </a:r>
          <a:endParaRPr lang="es-CO" sz="1100" b="1"/>
        </a:p>
      </xdr:txBody>
    </xdr:sp>
    <xdr:clientData/>
  </xdr:twoCellAnchor>
  <xdr:twoCellAnchor>
    <xdr:from>
      <xdr:col>1</xdr:col>
      <xdr:colOff>92177</xdr:colOff>
      <xdr:row>8</xdr:row>
      <xdr:rowOff>122900</xdr:rowOff>
    </xdr:from>
    <xdr:to>
      <xdr:col>1</xdr:col>
      <xdr:colOff>860323</xdr:colOff>
      <xdr:row>8</xdr:row>
      <xdr:rowOff>798871</xdr:rowOff>
    </xdr:to>
    <xdr:sp macro="" textlink="">
      <xdr:nvSpPr>
        <xdr:cNvPr id="8" name="Elipse 7">
          <a:extLst>
            <a:ext uri="{FF2B5EF4-FFF2-40B4-BE49-F238E27FC236}">
              <a16:creationId xmlns:a16="http://schemas.microsoft.com/office/drawing/2014/main" id="{68B35B89-F775-48CE-8535-D47E37EB889F}"/>
            </a:ext>
          </a:extLst>
        </xdr:cNvPr>
        <xdr:cNvSpPr/>
      </xdr:nvSpPr>
      <xdr:spPr>
        <a:xfrm>
          <a:off x="492227" y="3590000"/>
          <a:ext cx="768146" cy="675971"/>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latin typeface="Arial" panose="020B0604020202020204" pitchFamily="34" charset="0"/>
              <a:cs typeface="Arial" panose="020B0604020202020204" pitchFamily="34" charset="0"/>
            </a:rPr>
            <a:t>1</a:t>
          </a:r>
        </a:p>
      </xdr:txBody>
    </xdr:sp>
    <xdr:clientData/>
  </xdr:twoCellAnchor>
  <xdr:twoCellAnchor>
    <xdr:from>
      <xdr:col>1</xdr:col>
      <xdr:colOff>76815</xdr:colOff>
      <xdr:row>13</xdr:row>
      <xdr:rowOff>46089</xdr:rowOff>
    </xdr:from>
    <xdr:to>
      <xdr:col>1</xdr:col>
      <xdr:colOff>844961</xdr:colOff>
      <xdr:row>13</xdr:row>
      <xdr:rowOff>860324</xdr:rowOff>
    </xdr:to>
    <xdr:sp macro="" textlink="">
      <xdr:nvSpPr>
        <xdr:cNvPr id="29" name="Elipse 28">
          <a:hlinkClick xmlns:r="http://schemas.openxmlformats.org/officeDocument/2006/relationships" r:id="rId17"/>
          <a:extLst>
            <a:ext uri="{FF2B5EF4-FFF2-40B4-BE49-F238E27FC236}">
              <a16:creationId xmlns:a16="http://schemas.microsoft.com/office/drawing/2014/main" id="{59912D80-95E5-41F8-B5DE-F4A593756AB9}"/>
            </a:ext>
          </a:extLst>
        </xdr:cNvPr>
        <xdr:cNvSpPr/>
      </xdr:nvSpPr>
      <xdr:spPr>
        <a:xfrm>
          <a:off x="476865" y="818043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2</a:t>
          </a:r>
        </a:p>
      </xdr:txBody>
    </xdr:sp>
    <xdr:clientData/>
  </xdr:twoCellAnchor>
  <xdr:twoCellAnchor>
    <xdr:from>
      <xdr:col>1</xdr:col>
      <xdr:colOff>76815</xdr:colOff>
      <xdr:row>14</xdr:row>
      <xdr:rowOff>46089</xdr:rowOff>
    </xdr:from>
    <xdr:to>
      <xdr:col>1</xdr:col>
      <xdr:colOff>844961</xdr:colOff>
      <xdr:row>14</xdr:row>
      <xdr:rowOff>860324</xdr:rowOff>
    </xdr:to>
    <xdr:sp macro="" textlink="">
      <xdr:nvSpPr>
        <xdr:cNvPr id="30" name="Elipse 29">
          <a:hlinkClick xmlns:r="http://schemas.openxmlformats.org/officeDocument/2006/relationships" r:id="rId18"/>
          <a:extLst>
            <a:ext uri="{FF2B5EF4-FFF2-40B4-BE49-F238E27FC236}">
              <a16:creationId xmlns:a16="http://schemas.microsoft.com/office/drawing/2014/main" id="{618A7CD9-B4BF-4846-A8AC-9C0D36BA2684}"/>
            </a:ext>
          </a:extLst>
        </xdr:cNvPr>
        <xdr:cNvSpPr/>
      </xdr:nvSpPr>
      <xdr:spPr>
        <a:xfrm>
          <a:off x="476865" y="911388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3</a:t>
          </a:r>
        </a:p>
      </xdr:txBody>
    </xdr:sp>
    <xdr:clientData/>
  </xdr:twoCellAnchor>
  <xdr:twoCellAnchor>
    <xdr:from>
      <xdr:col>1</xdr:col>
      <xdr:colOff>76815</xdr:colOff>
      <xdr:row>15</xdr:row>
      <xdr:rowOff>46089</xdr:rowOff>
    </xdr:from>
    <xdr:to>
      <xdr:col>1</xdr:col>
      <xdr:colOff>844961</xdr:colOff>
      <xdr:row>15</xdr:row>
      <xdr:rowOff>860324</xdr:rowOff>
    </xdr:to>
    <xdr:sp macro="" textlink="">
      <xdr:nvSpPr>
        <xdr:cNvPr id="31" name="Elipse 30">
          <a:hlinkClick xmlns:r="http://schemas.openxmlformats.org/officeDocument/2006/relationships" r:id="rId19"/>
          <a:extLst>
            <a:ext uri="{FF2B5EF4-FFF2-40B4-BE49-F238E27FC236}">
              <a16:creationId xmlns:a16="http://schemas.microsoft.com/office/drawing/2014/main" id="{CEBC8C09-9948-43EC-B2B5-694F0D6A0A9E}"/>
            </a:ext>
          </a:extLst>
        </xdr:cNvPr>
        <xdr:cNvSpPr/>
      </xdr:nvSpPr>
      <xdr:spPr>
        <a:xfrm>
          <a:off x="476865" y="1004733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4</a:t>
          </a:r>
        </a:p>
      </xdr:txBody>
    </xdr:sp>
    <xdr:clientData/>
  </xdr:twoCellAnchor>
  <xdr:twoCellAnchor editAs="oneCell">
    <xdr:from>
      <xdr:col>7</xdr:col>
      <xdr:colOff>0</xdr:colOff>
      <xdr:row>10</xdr:row>
      <xdr:rowOff>0</xdr:rowOff>
    </xdr:from>
    <xdr:to>
      <xdr:col>7</xdr:col>
      <xdr:colOff>914400</xdr:colOff>
      <xdr:row>10</xdr:row>
      <xdr:rowOff>914400</xdr:rowOff>
    </xdr:to>
    <xdr:pic>
      <xdr:nvPicPr>
        <xdr:cNvPr id="37" name="Gráfico 36" descr="Diana con relleno sólido">
          <a:extLst>
            <a:ext uri="{FF2B5EF4-FFF2-40B4-BE49-F238E27FC236}">
              <a16:creationId xmlns:a16="http://schemas.microsoft.com/office/drawing/2014/main" id="{B03E720C-2CB6-4D72-AE98-52419D7F07E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12325350" y="5334000"/>
          <a:ext cx="914400" cy="914400"/>
        </a:xfrm>
        <a:prstGeom prst="rect">
          <a:avLst/>
        </a:prstGeom>
      </xdr:spPr>
    </xdr:pic>
    <xdr:clientData/>
  </xdr:twoCellAnchor>
  <xdr:twoCellAnchor editAs="oneCell">
    <xdr:from>
      <xdr:col>7</xdr:col>
      <xdr:colOff>0</xdr:colOff>
      <xdr:row>11</xdr:row>
      <xdr:rowOff>0</xdr:rowOff>
    </xdr:from>
    <xdr:to>
      <xdr:col>7</xdr:col>
      <xdr:colOff>914400</xdr:colOff>
      <xdr:row>11</xdr:row>
      <xdr:rowOff>914400</xdr:rowOff>
    </xdr:to>
    <xdr:pic>
      <xdr:nvPicPr>
        <xdr:cNvPr id="39" name="Gráfico 38" descr="Gráfico de barras con relleno sólido">
          <a:extLst>
            <a:ext uri="{FF2B5EF4-FFF2-40B4-BE49-F238E27FC236}">
              <a16:creationId xmlns:a16="http://schemas.microsoft.com/office/drawing/2014/main" id="{37C52335-2ECD-4F70-839C-C028F1A53E3B}"/>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12325350" y="6267450"/>
          <a:ext cx="914400" cy="914400"/>
        </a:xfrm>
        <a:prstGeom prst="rect">
          <a:avLst/>
        </a:prstGeom>
      </xdr:spPr>
    </xdr:pic>
    <xdr:clientData/>
  </xdr:twoCellAnchor>
  <xdr:twoCellAnchor editAs="oneCell">
    <xdr:from>
      <xdr:col>7</xdr:col>
      <xdr:colOff>0</xdr:colOff>
      <xdr:row>9</xdr:row>
      <xdr:rowOff>0</xdr:rowOff>
    </xdr:from>
    <xdr:to>
      <xdr:col>7</xdr:col>
      <xdr:colOff>914400</xdr:colOff>
      <xdr:row>9</xdr:row>
      <xdr:rowOff>914400</xdr:rowOff>
    </xdr:to>
    <xdr:pic>
      <xdr:nvPicPr>
        <xdr:cNvPr id="45" name="Gráfico 44" descr="Calendario con relleno sólido">
          <a:extLst>
            <a:ext uri="{FF2B5EF4-FFF2-40B4-BE49-F238E27FC236}">
              <a16:creationId xmlns:a16="http://schemas.microsoft.com/office/drawing/2014/main" id="{E111A0C6-A569-4408-8C07-42EF8ACA7371}"/>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 uri="{96DAC541-7B7A-43D3-8B79-37D633B846F1}">
              <asvg:svgBlip xmlns:asvg="http://schemas.microsoft.com/office/drawing/2016/SVG/main" r:embed="rId25"/>
            </a:ext>
          </a:extLst>
        </a:blip>
        <a:stretch>
          <a:fillRect/>
        </a:stretch>
      </xdr:blipFill>
      <xdr:spPr>
        <a:xfrm>
          <a:off x="12325350" y="4400550"/>
          <a:ext cx="914400" cy="914400"/>
        </a:xfrm>
        <a:prstGeom prst="rect">
          <a:avLst/>
        </a:prstGeom>
      </xdr:spPr>
    </xdr:pic>
    <xdr:clientData/>
  </xdr:twoCellAnchor>
  <xdr:twoCellAnchor>
    <xdr:from>
      <xdr:col>1</xdr:col>
      <xdr:colOff>73127</xdr:colOff>
      <xdr:row>16</xdr:row>
      <xdr:rowOff>218150</xdr:rowOff>
    </xdr:from>
    <xdr:to>
      <xdr:col>1</xdr:col>
      <xdr:colOff>841273</xdr:colOff>
      <xdr:row>16</xdr:row>
      <xdr:rowOff>894121</xdr:rowOff>
    </xdr:to>
    <xdr:sp macro="" textlink="">
      <xdr:nvSpPr>
        <xdr:cNvPr id="22" name="Elipse 21">
          <a:hlinkClick xmlns:r="http://schemas.openxmlformats.org/officeDocument/2006/relationships" r:id="rId26"/>
          <a:extLst>
            <a:ext uri="{FF2B5EF4-FFF2-40B4-BE49-F238E27FC236}">
              <a16:creationId xmlns:a16="http://schemas.microsoft.com/office/drawing/2014/main" id="{084C1209-B38F-4F70-A4D0-17FEE7E10CAE}"/>
            </a:ext>
          </a:extLst>
        </xdr:cNvPr>
        <xdr:cNvSpPr/>
      </xdr:nvSpPr>
      <xdr:spPr>
        <a:xfrm>
          <a:off x="473177" y="11152850"/>
          <a:ext cx="768146" cy="675971"/>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latin typeface="Arial" panose="020B0604020202020204" pitchFamily="34" charset="0"/>
              <a:cs typeface="Arial" panose="020B0604020202020204" pitchFamily="34" charset="0"/>
            </a:rPr>
            <a:t>5</a:t>
          </a:r>
        </a:p>
      </xdr:txBody>
    </xdr:sp>
    <xdr:clientData/>
  </xdr:twoCellAnchor>
  <xdr:twoCellAnchor editAs="oneCell">
    <xdr:from>
      <xdr:col>7</xdr:col>
      <xdr:colOff>0</xdr:colOff>
      <xdr:row>16</xdr:row>
      <xdr:rowOff>0</xdr:rowOff>
    </xdr:from>
    <xdr:to>
      <xdr:col>7</xdr:col>
      <xdr:colOff>914400</xdr:colOff>
      <xdr:row>16</xdr:row>
      <xdr:rowOff>914400</xdr:rowOff>
    </xdr:to>
    <xdr:pic>
      <xdr:nvPicPr>
        <xdr:cNvPr id="7" name="Gráfico 6" descr="Arquitectura con relleno sólido">
          <a:extLst>
            <a:ext uri="{FF2B5EF4-FFF2-40B4-BE49-F238E27FC236}">
              <a16:creationId xmlns:a16="http://schemas.microsoft.com/office/drawing/2014/main" id="{6E1D2CD4-6A41-A62F-1D55-B2FADCF69B32}"/>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 uri="{96DAC541-7B7A-43D3-8B79-37D633B846F1}">
              <asvg:svgBlip xmlns:asvg="http://schemas.microsoft.com/office/drawing/2016/SVG/main" r:embed="rId28"/>
            </a:ext>
          </a:extLst>
        </a:blip>
        <a:stretch>
          <a:fillRect/>
        </a:stretch>
      </xdr:blipFill>
      <xdr:spPr>
        <a:xfrm>
          <a:off x="12325350" y="1093470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119679</xdr:colOff>
      <xdr:row>0</xdr:row>
      <xdr:rowOff>17710</xdr:rowOff>
    </xdr:from>
    <xdr:to>
      <xdr:col>7</xdr:col>
      <xdr:colOff>119679</xdr:colOff>
      <xdr:row>2</xdr:row>
      <xdr:rowOff>390775</xdr:rowOff>
    </xdr:to>
    <xdr:pic>
      <xdr:nvPicPr>
        <xdr:cNvPr id="2" name="Imagen 1" descr="Secretaría General | Alcaldía Mayor de Bogotá">
          <a:extLst>
            <a:ext uri="{FF2B5EF4-FFF2-40B4-BE49-F238E27FC236}">
              <a16:creationId xmlns:a16="http://schemas.microsoft.com/office/drawing/2014/main" id="{7B8751A5-A57D-45FE-83BC-19BAEFEA27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0</xdr:row>
      <xdr:rowOff>19050</xdr:rowOff>
    </xdr:from>
    <xdr:to>
      <xdr:col>7</xdr:col>
      <xdr:colOff>114300</xdr:colOff>
      <xdr:row>2</xdr:row>
      <xdr:rowOff>392115</xdr:rowOff>
    </xdr:to>
    <xdr:pic>
      <xdr:nvPicPr>
        <xdr:cNvPr id="3" name="Imagen 3" descr="Secretaría General | Alcaldía Mayor de Bogotá">
          <a:extLst>
            <a:ext uri="{FF2B5EF4-FFF2-40B4-BE49-F238E27FC236}">
              <a16:creationId xmlns:a16="http://schemas.microsoft.com/office/drawing/2014/main" id="{4A26B1A2-2CFC-4492-8601-35C4FC0AC8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610579</xdr:colOff>
      <xdr:row>0</xdr:row>
      <xdr:rowOff>36635</xdr:rowOff>
    </xdr:from>
    <xdr:to>
      <xdr:col>10</xdr:col>
      <xdr:colOff>1045377</xdr:colOff>
      <xdr:row>1</xdr:row>
      <xdr:rowOff>209157</xdr:rowOff>
    </xdr:to>
    <xdr:pic>
      <xdr:nvPicPr>
        <xdr:cNvPr id="13" name="Graphic 3" descr="Clipboard">
          <a:hlinkClick xmlns:r="http://schemas.openxmlformats.org/officeDocument/2006/relationships" r:id="rId2"/>
          <a:extLst>
            <a:ext uri="{FF2B5EF4-FFF2-40B4-BE49-F238E27FC236}">
              <a16:creationId xmlns:a16="http://schemas.microsoft.com/office/drawing/2014/main" id="{784BE87A-E3CE-4E1D-BBF0-30A1B47202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1504521" y="36635"/>
          <a:ext cx="434798" cy="428964"/>
        </a:xfrm>
        <a:prstGeom prst="rect">
          <a:avLst/>
        </a:prstGeom>
      </xdr:spPr>
    </xdr:pic>
    <xdr:clientData/>
  </xdr:twoCellAnchor>
  <xdr:twoCellAnchor editAs="oneCell">
    <xdr:from>
      <xdr:col>1</xdr:col>
      <xdr:colOff>134327</xdr:colOff>
      <xdr:row>0</xdr:row>
      <xdr:rowOff>24423</xdr:rowOff>
    </xdr:from>
    <xdr:to>
      <xdr:col>2</xdr:col>
      <xdr:colOff>317500</xdr:colOff>
      <xdr:row>2</xdr:row>
      <xdr:rowOff>204080</xdr:rowOff>
    </xdr:to>
    <xdr:pic>
      <xdr:nvPicPr>
        <xdr:cNvPr id="25" name="Imagen 11">
          <a:extLst>
            <a:ext uri="{FF2B5EF4-FFF2-40B4-BE49-F238E27FC236}">
              <a16:creationId xmlns:a16="http://schemas.microsoft.com/office/drawing/2014/main" id="{CB685187-1C33-43FB-8460-6A98DC5B2434}"/>
            </a:ext>
          </a:extLst>
        </xdr:cNvPr>
        <xdr:cNvPicPr>
          <a:picLocks noChangeAspect="1"/>
        </xdr:cNvPicPr>
      </xdr:nvPicPr>
      <xdr:blipFill>
        <a:blip xmlns:r="http://schemas.openxmlformats.org/officeDocument/2006/relationships" r:embed="rId5"/>
        <a:stretch>
          <a:fillRect/>
        </a:stretch>
      </xdr:blipFill>
      <xdr:spPr>
        <a:xfrm>
          <a:off x="280865" y="24423"/>
          <a:ext cx="3150577" cy="6925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0</xdr:colOff>
      <xdr:row>3</xdr:row>
      <xdr:rowOff>218204</xdr:rowOff>
    </xdr:to>
    <xdr:pic>
      <xdr:nvPicPr>
        <xdr:cNvPr id="6" name="Imagen 1" descr="Secretaría General | Alcaldía Mayor de Bogotá">
          <a:extLst>
            <a:ext uri="{FF2B5EF4-FFF2-40B4-BE49-F238E27FC236}">
              <a16:creationId xmlns:a16="http://schemas.microsoft.com/office/drawing/2014/main" id="{7EF0BEF6-E1BB-A04E-9E1F-9655185E6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6083" y="21342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0</xdr:colOff>
      <xdr:row>3</xdr:row>
      <xdr:rowOff>219544</xdr:rowOff>
    </xdr:to>
    <xdr:pic>
      <xdr:nvPicPr>
        <xdr:cNvPr id="8" name="Imagen 3" descr="Secretaría General | Alcaldía Mayor de Bogotá">
          <a:extLst>
            <a:ext uri="{FF2B5EF4-FFF2-40B4-BE49-F238E27FC236}">
              <a16:creationId xmlns:a16="http://schemas.microsoft.com/office/drawing/2014/main" id="{984766AD-887D-8D4E-8120-7BE3A8BC4F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0704" y="21476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0</xdr:colOff>
      <xdr:row>3</xdr:row>
      <xdr:rowOff>218204</xdr:rowOff>
    </xdr:to>
    <xdr:pic>
      <xdr:nvPicPr>
        <xdr:cNvPr id="10" name="Imagen 1" descr="Secretaría General | Alcaldía Mayor de Bogotá">
          <a:extLst>
            <a:ext uri="{FF2B5EF4-FFF2-40B4-BE49-F238E27FC236}">
              <a16:creationId xmlns:a16="http://schemas.microsoft.com/office/drawing/2014/main" id="{BBFE4985-BF7C-46E2-9E3F-A0690726B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6083" y="21342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0</xdr:colOff>
      <xdr:row>3</xdr:row>
      <xdr:rowOff>219544</xdr:rowOff>
    </xdr:to>
    <xdr:pic>
      <xdr:nvPicPr>
        <xdr:cNvPr id="11" name="Imagen 3" descr="Secretaría General | Alcaldía Mayor de Bogotá">
          <a:extLst>
            <a:ext uri="{FF2B5EF4-FFF2-40B4-BE49-F238E27FC236}">
              <a16:creationId xmlns:a16="http://schemas.microsoft.com/office/drawing/2014/main" id="{04526411-4D62-48DB-BA95-1865D76259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0704" y="21476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575345</xdr:colOff>
      <xdr:row>1</xdr:row>
      <xdr:rowOff>1</xdr:rowOff>
    </xdr:from>
    <xdr:to>
      <xdr:col>27</xdr:col>
      <xdr:colOff>598970</xdr:colOff>
      <xdr:row>2</xdr:row>
      <xdr:rowOff>280424</xdr:rowOff>
    </xdr:to>
    <xdr:pic>
      <xdr:nvPicPr>
        <xdr:cNvPr id="13" name="Graphic 2" descr="Clipboard Checked">
          <a:hlinkClick xmlns:r="http://schemas.openxmlformats.org/officeDocument/2006/relationships" r:id="rId2"/>
          <a:extLst>
            <a:ext uri="{FF2B5EF4-FFF2-40B4-BE49-F238E27FC236}">
              <a16:creationId xmlns:a16="http://schemas.microsoft.com/office/drawing/2014/main" id="{50164E2F-B330-450A-B22C-0249673ACFD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8093461" y="195720"/>
          <a:ext cx="598970" cy="606622"/>
        </a:xfrm>
        <a:prstGeom prst="rect">
          <a:avLst/>
        </a:prstGeom>
      </xdr:spPr>
    </xdr:pic>
    <xdr:clientData/>
  </xdr:twoCellAnchor>
  <xdr:twoCellAnchor editAs="oneCell">
    <xdr:from>
      <xdr:col>2</xdr:col>
      <xdr:colOff>0</xdr:colOff>
      <xdr:row>1</xdr:row>
      <xdr:rowOff>17710</xdr:rowOff>
    </xdr:from>
    <xdr:to>
      <xdr:col>2</xdr:col>
      <xdr:colOff>0</xdr:colOff>
      <xdr:row>3</xdr:row>
      <xdr:rowOff>215030</xdr:rowOff>
    </xdr:to>
    <xdr:pic>
      <xdr:nvPicPr>
        <xdr:cNvPr id="14" name="Imagen 1" descr="Secretaría General | Alcaldía Mayor de Bogotá">
          <a:extLst>
            <a:ext uri="{FF2B5EF4-FFF2-40B4-BE49-F238E27FC236}">
              <a16:creationId xmlns:a16="http://schemas.microsoft.com/office/drawing/2014/main" id="{20881D74-C2A4-403C-9C5C-386A2A1F78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68" y="213429"/>
          <a:ext cx="0" cy="81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19050</xdr:rowOff>
    </xdr:from>
    <xdr:to>
      <xdr:col>2</xdr:col>
      <xdr:colOff>0</xdr:colOff>
      <xdr:row>3</xdr:row>
      <xdr:rowOff>216370</xdr:rowOff>
    </xdr:to>
    <xdr:pic>
      <xdr:nvPicPr>
        <xdr:cNvPr id="15" name="Imagen 3" descr="Secretaría General | Alcaldía Mayor de Bogotá">
          <a:extLst>
            <a:ext uri="{FF2B5EF4-FFF2-40B4-BE49-F238E27FC236}">
              <a16:creationId xmlns:a16="http://schemas.microsoft.com/office/drawing/2014/main" id="{5D3217DB-8369-43C8-9942-8507453EA9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68" y="214769"/>
          <a:ext cx="0" cy="81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289294</xdr:colOff>
      <xdr:row>0</xdr:row>
      <xdr:rowOff>195159</xdr:rowOff>
    </xdr:from>
    <xdr:to>
      <xdr:col>1</xdr:col>
      <xdr:colOff>1813664</xdr:colOff>
      <xdr:row>3</xdr:row>
      <xdr:rowOff>234863</xdr:rowOff>
    </xdr:to>
    <xdr:pic>
      <xdr:nvPicPr>
        <xdr:cNvPr id="23" name="Imagen 11">
          <a:extLst>
            <a:ext uri="{FF2B5EF4-FFF2-40B4-BE49-F238E27FC236}">
              <a16:creationId xmlns:a16="http://schemas.microsoft.com/office/drawing/2014/main" id="{200EA953-86FA-4554-8AEA-02038AA8DEAE}"/>
            </a:ext>
          </a:extLst>
        </xdr:cNvPr>
        <xdr:cNvPicPr>
          <a:picLocks noChangeAspect="1"/>
        </xdr:cNvPicPr>
      </xdr:nvPicPr>
      <xdr:blipFill>
        <a:blip xmlns:r="http://schemas.openxmlformats.org/officeDocument/2006/relationships" r:embed="rId5"/>
        <a:stretch>
          <a:fillRect/>
        </a:stretch>
      </xdr:blipFill>
      <xdr:spPr>
        <a:xfrm>
          <a:off x="289294" y="195159"/>
          <a:ext cx="3481562" cy="848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xdr:row>
      <xdr:rowOff>1</xdr:rowOff>
    </xdr:from>
    <xdr:to>
      <xdr:col>7</xdr:col>
      <xdr:colOff>960968</xdr:colOff>
      <xdr:row>1</xdr:row>
      <xdr:rowOff>704851</xdr:rowOff>
    </xdr:to>
    <xdr:pic>
      <xdr:nvPicPr>
        <xdr:cNvPr id="2" name="Graphic 3" descr="Clipboard">
          <a:hlinkClick xmlns:r="http://schemas.openxmlformats.org/officeDocument/2006/relationships" r:id="rId1"/>
          <a:extLst>
            <a:ext uri="{FF2B5EF4-FFF2-40B4-BE49-F238E27FC236}">
              <a16:creationId xmlns:a16="http://schemas.microsoft.com/office/drawing/2014/main" id="{321172DD-2509-467F-9FE5-DD7760A344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91850" y="257176"/>
          <a:ext cx="960968"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4</xdr:row>
      <xdr:rowOff>106729</xdr:rowOff>
    </xdr:to>
    <xdr:pic>
      <xdr:nvPicPr>
        <xdr:cNvPr id="9" name="Imagen 1" descr="Secretaría General | Alcaldía Mayor de Bogotá">
          <a:extLst>
            <a:ext uri="{FF2B5EF4-FFF2-40B4-BE49-F238E27FC236}">
              <a16:creationId xmlns:a16="http://schemas.microsoft.com/office/drawing/2014/main" id="{3F1238A2-7EA6-CD41-9DE3-B9DAC3A44C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4779" y="22091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4</xdr:row>
      <xdr:rowOff>108069</xdr:rowOff>
    </xdr:to>
    <xdr:pic>
      <xdr:nvPicPr>
        <xdr:cNvPr id="10" name="Imagen 3" descr="Secretaría General | Alcaldía Mayor de Bogotá">
          <a:extLst>
            <a:ext uri="{FF2B5EF4-FFF2-40B4-BE49-F238E27FC236}">
              <a16:creationId xmlns:a16="http://schemas.microsoft.com/office/drawing/2014/main" id="{44C6F927-4122-5A47-B125-8DEDC8A611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9400" y="22225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48611</xdr:colOff>
      <xdr:row>0</xdr:row>
      <xdr:rowOff>236846</xdr:rowOff>
    </xdr:from>
    <xdr:to>
      <xdr:col>2</xdr:col>
      <xdr:colOff>1758687</xdr:colOff>
      <xdr:row>3</xdr:row>
      <xdr:rowOff>192768</xdr:rowOff>
    </xdr:to>
    <xdr:pic>
      <xdr:nvPicPr>
        <xdr:cNvPr id="8" name="Imagen 11">
          <a:extLst>
            <a:ext uri="{FF2B5EF4-FFF2-40B4-BE49-F238E27FC236}">
              <a16:creationId xmlns:a16="http://schemas.microsoft.com/office/drawing/2014/main" id="{B8B3BD91-665C-6C4E-942D-EAA7E2DE98A0}"/>
            </a:ext>
          </a:extLst>
        </xdr:cNvPr>
        <xdr:cNvPicPr>
          <a:picLocks noChangeAspect="1"/>
        </xdr:cNvPicPr>
      </xdr:nvPicPr>
      <xdr:blipFill>
        <a:blip xmlns:r="http://schemas.openxmlformats.org/officeDocument/2006/relationships" r:embed="rId2"/>
        <a:stretch>
          <a:fillRect/>
        </a:stretch>
      </xdr:blipFill>
      <xdr:spPr>
        <a:xfrm>
          <a:off x="241379" y="236846"/>
          <a:ext cx="2174987" cy="681636"/>
        </a:xfrm>
        <a:prstGeom prst="rect">
          <a:avLst/>
        </a:prstGeom>
      </xdr:spPr>
    </xdr:pic>
    <xdr:clientData/>
  </xdr:twoCellAnchor>
  <xdr:twoCellAnchor editAs="oneCell">
    <xdr:from>
      <xdr:col>5</xdr:col>
      <xdr:colOff>950070</xdr:colOff>
      <xdr:row>1</xdr:row>
      <xdr:rowOff>61452</xdr:rowOff>
    </xdr:from>
    <xdr:to>
      <xdr:col>5</xdr:col>
      <xdr:colOff>1321203</xdr:colOff>
      <xdr:row>2</xdr:row>
      <xdr:rowOff>235566</xdr:rowOff>
    </xdr:to>
    <xdr:pic>
      <xdr:nvPicPr>
        <xdr:cNvPr id="6" name="Graphic 5" descr="Clipboard">
          <a:hlinkClick xmlns:r="http://schemas.openxmlformats.org/officeDocument/2006/relationships" r:id="rId3"/>
          <a:extLst>
            <a:ext uri="{FF2B5EF4-FFF2-40B4-BE49-F238E27FC236}">
              <a16:creationId xmlns:a16="http://schemas.microsoft.com/office/drawing/2014/main" id="{633EFD86-7513-C345-BAF1-DFD4E4D392C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832651" y="297017"/>
          <a:ext cx="371133" cy="4096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15</xdr:col>
      <xdr:colOff>273580</xdr:colOff>
      <xdr:row>1</xdr:row>
      <xdr:rowOff>25400</xdr:rowOff>
    </xdr:from>
    <xdr:ext cx="392835" cy="453913"/>
    <xdr:pic>
      <xdr:nvPicPr>
        <xdr:cNvPr id="2" name="Graphic 4" descr="Clipboard">
          <a:hlinkClick xmlns:r="http://schemas.openxmlformats.org/officeDocument/2006/relationships" r:id="rId1"/>
          <a:extLst>
            <a:ext uri="{FF2B5EF4-FFF2-40B4-BE49-F238E27FC236}">
              <a16:creationId xmlns:a16="http://schemas.microsoft.com/office/drawing/2014/main" id="{E8BA8C82-408B-443F-A6A1-F8CCACC918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703580" y="215900"/>
          <a:ext cx="392835" cy="453913"/>
        </a:xfrm>
        <a:prstGeom prst="rect">
          <a:avLst/>
        </a:prstGeom>
      </xdr:spPr>
    </xdr:pic>
    <xdr:clientData/>
  </xdr:oneCellAnchor>
  <xdr:oneCellAnchor>
    <xdr:from>
      <xdr:col>1</xdr:col>
      <xdr:colOff>101599</xdr:colOff>
      <xdr:row>1</xdr:row>
      <xdr:rowOff>53606</xdr:rowOff>
    </xdr:from>
    <xdr:ext cx="2525520" cy="642172"/>
    <xdr:pic>
      <xdr:nvPicPr>
        <xdr:cNvPr id="3" name="Imagen 2">
          <a:extLst>
            <a:ext uri="{FF2B5EF4-FFF2-40B4-BE49-F238E27FC236}">
              <a16:creationId xmlns:a16="http://schemas.microsoft.com/office/drawing/2014/main" id="{CD840952-345E-4C94-9F5B-CC0F5CC689AB}"/>
            </a:ext>
          </a:extLst>
        </xdr:cNvPr>
        <xdr:cNvPicPr>
          <a:picLocks noChangeAspect="1"/>
        </xdr:cNvPicPr>
      </xdr:nvPicPr>
      <xdr:blipFill>
        <a:blip xmlns:r="http://schemas.openxmlformats.org/officeDocument/2006/relationships" r:embed="rId4"/>
        <a:stretch>
          <a:fillRect/>
        </a:stretch>
      </xdr:blipFill>
      <xdr:spPr>
        <a:xfrm>
          <a:off x="863599" y="244106"/>
          <a:ext cx="2525520" cy="642172"/>
        </a:xfrm>
        <a:prstGeom prst="rect">
          <a:avLst/>
        </a:prstGeom>
      </xdr:spPr>
    </xdr:pic>
    <xdr:clientData/>
  </xdr:oneCellAnchor>
  <xdr:oneCellAnchor>
    <xdr:from>
      <xdr:col>15</xdr:col>
      <xdr:colOff>273580</xdr:colOff>
      <xdr:row>1</xdr:row>
      <xdr:rowOff>25400</xdr:rowOff>
    </xdr:from>
    <xdr:ext cx="392835" cy="453913"/>
    <xdr:pic>
      <xdr:nvPicPr>
        <xdr:cNvPr id="4" name="Graphic 4" descr="Clipboard">
          <a:hlinkClick xmlns:r="http://schemas.openxmlformats.org/officeDocument/2006/relationships" r:id="rId1"/>
          <a:extLst>
            <a:ext uri="{FF2B5EF4-FFF2-40B4-BE49-F238E27FC236}">
              <a16:creationId xmlns:a16="http://schemas.microsoft.com/office/drawing/2014/main" id="{566C5636-7881-415E-ADB6-297F93BE4B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723505" y="311150"/>
          <a:ext cx="392835" cy="45391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9</xdr:col>
      <xdr:colOff>853154</xdr:colOff>
      <xdr:row>1</xdr:row>
      <xdr:rowOff>40018</xdr:rowOff>
    </xdr:from>
    <xdr:to>
      <xdr:col>9</xdr:col>
      <xdr:colOff>1369219</xdr:colOff>
      <xdr:row>3</xdr:row>
      <xdr:rowOff>14883</xdr:rowOff>
    </xdr:to>
    <xdr:pic>
      <xdr:nvPicPr>
        <xdr:cNvPr id="2" name="Graphic 3" descr="Clipboard">
          <a:hlinkClick xmlns:r="http://schemas.openxmlformats.org/officeDocument/2006/relationships" r:id="rId1"/>
          <a:extLst>
            <a:ext uri="{FF2B5EF4-FFF2-40B4-BE49-F238E27FC236}">
              <a16:creationId xmlns:a16="http://schemas.microsoft.com/office/drawing/2014/main" id="{214AA40D-C612-4A1F-B17C-D5C8C0A40F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369629" y="201943"/>
          <a:ext cx="516065" cy="574940"/>
        </a:xfrm>
        <a:prstGeom prst="rect">
          <a:avLst/>
        </a:prstGeom>
      </xdr:spPr>
    </xdr:pic>
    <xdr:clientData/>
  </xdr:twoCellAnchor>
  <xdr:twoCellAnchor editAs="oneCell">
    <xdr:from>
      <xdr:col>1</xdr:col>
      <xdr:colOff>210030</xdr:colOff>
      <xdr:row>1</xdr:row>
      <xdr:rowOff>8461</xdr:rowOff>
    </xdr:from>
    <xdr:to>
      <xdr:col>2</xdr:col>
      <xdr:colOff>913209</xdr:colOff>
      <xdr:row>3</xdr:row>
      <xdr:rowOff>240376</xdr:rowOff>
    </xdr:to>
    <xdr:pic>
      <xdr:nvPicPr>
        <xdr:cNvPr id="3" name="Imagen 2">
          <a:extLst>
            <a:ext uri="{FF2B5EF4-FFF2-40B4-BE49-F238E27FC236}">
              <a16:creationId xmlns:a16="http://schemas.microsoft.com/office/drawing/2014/main" id="{8201A65B-673C-4C43-87B1-11C502894D50}"/>
            </a:ext>
          </a:extLst>
        </xdr:cNvPr>
        <xdr:cNvPicPr>
          <a:picLocks noChangeAspect="1"/>
        </xdr:cNvPicPr>
      </xdr:nvPicPr>
      <xdr:blipFill>
        <a:blip xmlns:r="http://schemas.openxmlformats.org/officeDocument/2006/relationships" r:embed="rId4"/>
        <a:stretch>
          <a:fillRect/>
        </a:stretch>
      </xdr:blipFill>
      <xdr:spPr>
        <a:xfrm>
          <a:off x="486255" y="170386"/>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4" name="Graphic 3" descr="Clipboard">
          <a:hlinkClick xmlns:r="http://schemas.openxmlformats.org/officeDocument/2006/relationships" r:id="rId1"/>
          <a:extLst>
            <a:ext uri="{FF2B5EF4-FFF2-40B4-BE49-F238E27FC236}">
              <a16:creationId xmlns:a16="http://schemas.microsoft.com/office/drawing/2014/main" id="{26D165A5-A2F7-43BA-99D4-2889F42391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369629" y="201943"/>
          <a:ext cx="516065" cy="574940"/>
        </a:xfrm>
        <a:prstGeom prst="rect">
          <a:avLst/>
        </a:prstGeom>
      </xdr:spPr>
    </xdr:pic>
    <xdr:clientData/>
  </xdr:twoCellAnchor>
  <xdr:twoCellAnchor editAs="oneCell">
    <xdr:from>
      <xdr:col>1</xdr:col>
      <xdr:colOff>210030</xdr:colOff>
      <xdr:row>1</xdr:row>
      <xdr:rowOff>8461</xdr:rowOff>
    </xdr:from>
    <xdr:to>
      <xdr:col>2</xdr:col>
      <xdr:colOff>913209</xdr:colOff>
      <xdr:row>3</xdr:row>
      <xdr:rowOff>240376</xdr:rowOff>
    </xdr:to>
    <xdr:pic>
      <xdr:nvPicPr>
        <xdr:cNvPr id="5" name="Imagen 4">
          <a:extLst>
            <a:ext uri="{FF2B5EF4-FFF2-40B4-BE49-F238E27FC236}">
              <a16:creationId xmlns:a16="http://schemas.microsoft.com/office/drawing/2014/main" id="{95B50AE0-4442-4524-A709-6BD36ECF8F7B}"/>
            </a:ext>
          </a:extLst>
        </xdr:cNvPr>
        <xdr:cNvPicPr>
          <a:picLocks noChangeAspect="1"/>
        </xdr:cNvPicPr>
      </xdr:nvPicPr>
      <xdr:blipFill>
        <a:blip xmlns:r="http://schemas.openxmlformats.org/officeDocument/2006/relationships" r:embed="rId4"/>
        <a:stretch>
          <a:fillRect/>
        </a:stretch>
      </xdr:blipFill>
      <xdr:spPr>
        <a:xfrm>
          <a:off x="486255" y="170386"/>
          <a:ext cx="3484479" cy="8319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86179</xdr:colOff>
      <xdr:row>0</xdr:row>
      <xdr:rowOff>158749</xdr:rowOff>
    </xdr:from>
    <xdr:to>
      <xdr:col>3</xdr:col>
      <xdr:colOff>1164237</xdr:colOff>
      <xdr:row>4</xdr:row>
      <xdr:rowOff>95250</xdr:rowOff>
    </xdr:to>
    <xdr:pic>
      <xdr:nvPicPr>
        <xdr:cNvPr id="9" name="Imagen 11">
          <a:extLst>
            <a:ext uri="{FF2B5EF4-FFF2-40B4-BE49-F238E27FC236}">
              <a16:creationId xmlns:a16="http://schemas.microsoft.com/office/drawing/2014/main" id="{D61AC6A4-0D0B-4AA5-9FF3-9F2E45360A0F}"/>
            </a:ext>
          </a:extLst>
        </xdr:cNvPr>
        <xdr:cNvPicPr>
          <a:picLocks noChangeAspect="1"/>
        </xdr:cNvPicPr>
      </xdr:nvPicPr>
      <xdr:blipFill>
        <a:blip xmlns:r="http://schemas.openxmlformats.org/officeDocument/2006/relationships" r:embed="rId1"/>
        <a:stretch>
          <a:fillRect/>
        </a:stretch>
      </xdr:blipFill>
      <xdr:spPr>
        <a:xfrm>
          <a:off x="435429" y="158749"/>
          <a:ext cx="3602183" cy="889001"/>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190500</xdr:rowOff>
    </xdr:to>
    <xdr:pic>
      <xdr:nvPicPr>
        <xdr:cNvPr id="10" name="Graphic 3" descr="Clipboard">
          <a:hlinkClick xmlns:r="http://schemas.openxmlformats.org/officeDocument/2006/relationships" r:id="rId2"/>
          <a:extLst>
            <a:ext uri="{FF2B5EF4-FFF2-40B4-BE49-F238E27FC236}">
              <a16:creationId xmlns:a16="http://schemas.microsoft.com/office/drawing/2014/main" id="{8260183D-508B-4E3F-ABBF-3E547130BF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640281" y="161270"/>
          <a:ext cx="710792" cy="711855"/>
        </a:xfrm>
        <a:prstGeom prst="rect">
          <a:avLst/>
        </a:prstGeom>
      </xdr:spPr>
    </xdr:pic>
    <xdr:clientData/>
  </xdr:twoCellAnchor>
  <xdr:twoCellAnchor editAs="oneCell">
    <xdr:from>
      <xdr:col>1</xdr:col>
      <xdr:colOff>86179</xdr:colOff>
      <xdr:row>0</xdr:row>
      <xdr:rowOff>158749</xdr:rowOff>
    </xdr:from>
    <xdr:to>
      <xdr:col>3</xdr:col>
      <xdr:colOff>1164237</xdr:colOff>
      <xdr:row>4</xdr:row>
      <xdr:rowOff>95250</xdr:rowOff>
    </xdr:to>
    <xdr:pic>
      <xdr:nvPicPr>
        <xdr:cNvPr id="4" name="Imagen 11">
          <a:extLst>
            <a:ext uri="{FF2B5EF4-FFF2-40B4-BE49-F238E27FC236}">
              <a16:creationId xmlns:a16="http://schemas.microsoft.com/office/drawing/2014/main" id="{E34BB9B7-2E43-4696-885D-BA9493755A23}"/>
            </a:ext>
          </a:extLst>
        </xdr:cNvPr>
        <xdr:cNvPicPr>
          <a:picLocks noChangeAspect="1"/>
        </xdr:cNvPicPr>
      </xdr:nvPicPr>
      <xdr:blipFill>
        <a:blip xmlns:r="http://schemas.openxmlformats.org/officeDocument/2006/relationships" r:embed="rId1"/>
        <a:stretch>
          <a:fillRect/>
        </a:stretch>
      </xdr:blipFill>
      <xdr:spPr>
        <a:xfrm>
          <a:off x="438604" y="158749"/>
          <a:ext cx="3602183" cy="889001"/>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190500</xdr:rowOff>
    </xdr:to>
    <xdr:pic>
      <xdr:nvPicPr>
        <xdr:cNvPr id="5" name="Graphic 3" descr="Clipboard">
          <a:hlinkClick xmlns:r="http://schemas.openxmlformats.org/officeDocument/2006/relationships" r:id="rId2"/>
          <a:extLst>
            <a:ext uri="{FF2B5EF4-FFF2-40B4-BE49-F238E27FC236}">
              <a16:creationId xmlns:a16="http://schemas.microsoft.com/office/drawing/2014/main" id="{07E3D8F2-7F15-4797-9808-489496E7F7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649806" y="161270"/>
          <a:ext cx="710792" cy="71503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9</xdr:row>
      <xdr:rowOff>123884</xdr:rowOff>
    </xdr:to>
    <xdr:pic>
      <xdr:nvPicPr>
        <xdr:cNvPr id="2" name="Imagen 1" descr="Secretaría General | Alcaldía Mayor de Bogotá">
          <a:extLst>
            <a:ext uri="{FF2B5EF4-FFF2-40B4-BE49-F238E27FC236}">
              <a16:creationId xmlns:a16="http://schemas.microsoft.com/office/drawing/2014/main" id="{67D4758F-ADED-43EC-B9CE-55ABFEC412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3" name="Imagen 3" descr="Secretaría General | Alcaldía Mayor de Bogotá">
          <a:extLst>
            <a:ext uri="{FF2B5EF4-FFF2-40B4-BE49-F238E27FC236}">
              <a16:creationId xmlns:a16="http://schemas.microsoft.com/office/drawing/2014/main" id="{0BE31DEA-C516-42DE-B7F4-1BBBCA8E8E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912670</xdr:colOff>
      <xdr:row>11</xdr:row>
      <xdr:rowOff>25874</xdr:rowOff>
    </xdr:to>
    <xdr:pic>
      <xdr:nvPicPr>
        <xdr:cNvPr id="4" name="Graphic 10" descr="Clipboard">
          <a:hlinkClick xmlns:r="http://schemas.openxmlformats.org/officeDocument/2006/relationships" r:id="rId2"/>
          <a:extLst>
            <a:ext uri="{FF2B5EF4-FFF2-40B4-BE49-F238E27FC236}">
              <a16:creationId xmlns:a16="http://schemas.microsoft.com/office/drawing/2014/main" id="{13E324E7-255F-4629-8168-A4A1458C6EE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50770" cy="19022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5" name="Imagen 4" descr="Secretaría General | Alcaldía Mayor de Bogotá">
          <a:extLst>
            <a:ext uri="{FF2B5EF4-FFF2-40B4-BE49-F238E27FC236}">
              <a16:creationId xmlns:a16="http://schemas.microsoft.com/office/drawing/2014/main" id="{1071C47F-7A7A-49D6-B628-28EC2D9E5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6" name="Imagen 3" descr="Secretaría General | Alcaldía Mayor de Bogotá">
          <a:extLst>
            <a:ext uri="{FF2B5EF4-FFF2-40B4-BE49-F238E27FC236}">
              <a16:creationId xmlns:a16="http://schemas.microsoft.com/office/drawing/2014/main" id="{2CBDD019-B5E4-4E76-B0CF-D82A021510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7" name="Imagen 6" descr="Secretaría General | Alcaldía Mayor de Bogotá">
          <a:extLst>
            <a:ext uri="{FF2B5EF4-FFF2-40B4-BE49-F238E27FC236}">
              <a16:creationId xmlns:a16="http://schemas.microsoft.com/office/drawing/2014/main" id="{1230727A-8E81-4AA8-8436-BEBAABB1B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8" name="Imagen 3" descr="Secretaría General | Alcaldía Mayor de Bogotá">
          <a:extLst>
            <a:ext uri="{FF2B5EF4-FFF2-40B4-BE49-F238E27FC236}">
              <a16:creationId xmlns:a16="http://schemas.microsoft.com/office/drawing/2014/main" id="{3752E7B7-5400-4CAE-9407-D8D599BA48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9" name="Imagen 8" descr="Secretaría General | Alcaldía Mayor de Bogotá">
          <a:extLst>
            <a:ext uri="{FF2B5EF4-FFF2-40B4-BE49-F238E27FC236}">
              <a16:creationId xmlns:a16="http://schemas.microsoft.com/office/drawing/2014/main" id="{BF8E49B6-E6A3-4D50-8CE5-39A997A44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0" name="Imagen 3" descr="Secretaría General | Alcaldía Mayor de Bogotá">
          <a:extLst>
            <a:ext uri="{FF2B5EF4-FFF2-40B4-BE49-F238E27FC236}">
              <a16:creationId xmlns:a16="http://schemas.microsoft.com/office/drawing/2014/main" id="{F42A7A4F-FD32-4B96-8FEE-A7CCA4CE99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912670</xdr:colOff>
      <xdr:row>11</xdr:row>
      <xdr:rowOff>25874</xdr:rowOff>
    </xdr:to>
    <xdr:pic>
      <xdr:nvPicPr>
        <xdr:cNvPr id="11" name="Graphic 10" descr="Clipboard">
          <a:hlinkClick xmlns:r="http://schemas.openxmlformats.org/officeDocument/2006/relationships" r:id="rId2"/>
          <a:extLst>
            <a:ext uri="{FF2B5EF4-FFF2-40B4-BE49-F238E27FC236}">
              <a16:creationId xmlns:a16="http://schemas.microsoft.com/office/drawing/2014/main" id="{0FC46940-223E-4E30-AC2B-0D68F67FFA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50770" cy="19022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2" name="Imagen 11" descr="Secretaría General | Alcaldía Mayor de Bogotá">
          <a:extLst>
            <a:ext uri="{FF2B5EF4-FFF2-40B4-BE49-F238E27FC236}">
              <a16:creationId xmlns:a16="http://schemas.microsoft.com/office/drawing/2014/main" id="{5BF237FD-01AD-489A-AE12-0BBDCE1916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3" name="Imagen 3" descr="Secretaría General | Alcaldía Mayor de Bogotá">
          <a:extLst>
            <a:ext uri="{FF2B5EF4-FFF2-40B4-BE49-F238E27FC236}">
              <a16:creationId xmlns:a16="http://schemas.microsoft.com/office/drawing/2014/main" id="{516093B8-AD58-4960-8658-0A777D484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4" name="Imagen 13" descr="Secretaría General | Alcaldía Mayor de Bogotá">
          <a:extLst>
            <a:ext uri="{FF2B5EF4-FFF2-40B4-BE49-F238E27FC236}">
              <a16:creationId xmlns:a16="http://schemas.microsoft.com/office/drawing/2014/main" id="{70FA2315-01C1-401A-9515-F6F924FA40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5" name="Imagen 3" descr="Secretaría General | Alcaldía Mayor de Bogotá">
          <a:extLst>
            <a:ext uri="{FF2B5EF4-FFF2-40B4-BE49-F238E27FC236}">
              <a16:creationId xmlns:a16="http://schemas.microsoft.com/office/drawing/2014/main" id="{756C1CF2-9CBB-43A6-BF4E-F9660C80E0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16" name="Imagen 15" descr="Secretaría General | Alcaldía Mayor de Bogotá">
          <a:extLst>
            <a:ext uri="{FF2B5EF4-FFF2-40B4-BE49-F238E27FC236}">
              <a16:creationId xmlns:a16="http://schemas.microsoft.com/office/drawing/2014/main" id="{765185B4-D2B9-4078-A2A1-30E8F81DA3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7" name="Imagen 3" descr="Secretaría General | Alcaldía Mayor de Bogotá">
          <a:extLst>
            <a:ext uri="{FF2B5EF4-FFF2-40B4-BE49-F238E27FC236}">
              <a16:creationId xmlns:a16="http://schemas.microsoft.com/office/drawing/2014/main" id="{3F8F1941-3770-422E-B641-52CBC48294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937162</xdr:colOff>
      <xdr:row>11</xdr:row>
      <xdr:rowOff>25874</xdr:rowOff>
    </xdr:to>
    <xdr:pic>
      <xdr:nvPicPr>
        <xdr:cNvPr id="18" name="Graphic 10" descr="Clipboard">
          <a:hlinkClick xmlns:r="http://schemas.openxmlformats.org/officeDocument/2006/relationships" r:id="rId2"/>
          <a:extLst>
            <a:ext uri="{FF2B5EF4-FFF2-40B4-BE49-F238E27FC236}">
              <a16:creationId xmlns:a16="http://schemas.microsoft.com/office/drawing/2014/main" id="{8D697D51-56F0-443E-83B9-7C90BA2F36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75262" cy="19022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9" name="Imagen 18" descr="Secretaría General | Alcaldía Mayor de Bogotá">
          <a:extLst>
            <a:ext uri="{FF2B5EF4-FFF2-40B4-BE49-F238E27FC236}">
              <a16:creationId xmlns:a16="http://schemas.microsoft.com/office/drawing/2014/main" id="{520FF9B4-C0EF-428F-B924-A21A09820F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20" name="Imagen 3" descr="Secretaría General | Alcaldía Mayor de Bogotá">
          <a:extLst>
            <a:ext uri="{FF2B5EF4-FFF2-40B4-BE49-F238E27FC236}">
              <a16:creationId xmlns:a16="http://schemas.microsoft.com/office/drawing/2014/main" id="{E6ADF1F3-2367-4658-8D8D-337379D52C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1" name="Imagen 20" descr="Secretaría General | Alcaldía Mayor de Bogotá">
          <a:extLst>
            <a:ext uri="{FF2B5EF4-FFF2-40B4-BE49-F238E27FC236}">
              <a16:creationId xmlns:a16="http://schemas.microsoft.com/office/drawing/2014/main" id="{D356C321-3C14-4028-89B0-623D5ADE6A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2" name="Imagen 3" descr="Secretaría General | Alcaldía Mayor de Bogotá">
          <a:extLst>
            <a:ext uri="{FF2B5EF4-FFF2-40B4-BE49-F238E27FC236}">
              <a16:creationId xmlns:a16="http://schemas.microsoft.com/office/drawing/2014/main" id="{B8EEDC06-7BC8-4AB9-94C0-4BEBF144BD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23" name="Imagen 22" descr="Secretaría General | Alcaldía Mayor de Bogotá">
          <a:extLst>
            <a:ext uri="{FF2B5EF4-FFF2-40B4-BE49-F238E27FC236}">
              <a16:creationId xmlns:a16="http://schemas.microsoft.com/office/drawing/2014/main" id="{6684169A-BA57-40A3-98DB-A672FE2DEC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24" name="Imagen 3" descr="Secretaría General | Alcaldía Mayor de Bogotá">
          <a:extLst>
            <a:ext uri="{FF2B5EF4-FFF2-40B4-BE49-F238E27FC236}">
              <a16:creationId xmlns:a16="http://schemas.microsoft.com/office/drawing/2014/main" id="{72A162DE-B3EE-4582-A880-4849EA647C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912670</xdr:colOff>
      <xdr:row>11</xdr:row>
      <xdr:rowOff>25874</xdr:rowOff>
    </xdr:to>
    <xdr:pic>
      <xdr:nvPicPr>
        <xdr:cNvPr id="25" name="Graphic 10" descr="Clipboard">
          <a:hlinkClick xmlns:r="http://schemas.openxmlformats.org/officeDocument/2006/relationships" r:id="rId2"/>
          <a:extLst>
            <a:ext uri="{FF2B5EF4-FFF2-40B4-BE49-F238E27FC236}">
              <a16:creationId xmlns:a16="http://schemas.microsoft.com/office/drawing/2014/main" id="{8B0BA764-D602-4B54-8AC5-061AFF79C3F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50770" cy="19022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26" name="Imagen 25" descr="Secretaría General | Alcaldía Mayor de Bogotá">
          <a:extLst>
            <a:ext uri="{FF2B5EF4-FFF2-40B4-BE49-F238E27FC236}">
              <a16:creationId xmlns:a16="http://schemas.microsoft.com/office/drawing/2014/main" id="{FAB46FD9-BD53-4EE4-B7B0-C54B5D885F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27" name="Imagen 3" descr="Secretaría General | Alcaldía Mayor de Bogotá">
          <a:extLst>
            <a:ext uri="{FF2B5EF4-FFF2-40B4-BE49-F238E27FC236}">
              <a16:creationId xmlns:a16="http://schemas.microsoft.com/office/drawing/2014/main" id="{23EE7BE6-94C7-45E6-95FE-ADF10CC177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8" name="Imagen 27" descr="Secretaría General | Alcaldía Mayor de Bogotá">
          <a:extLst>
            <a:ext uri="{FF2B5EF4-FFF2-40B4-BE49-F238E27FC236}">
              <a16:creationId xmlns:a16="http://schemas.microsoft.com/office/drawing/2014/main" id="{9528BF94-4C44-4CBD-B00A-B15FE1850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9" name="Imagen 3" descr="Secretaría General | Alcaldía Mayor de Bogotá">
          <a:extLst>
            <a:ext uri="{FF2B5EF4-FFF2-40B4-BE49-F238E27FC236}">
              <a16:creationId xmlns:a16="http://schemas.microsoft.com/office/drawing/2014/main" id="{CBDE8B3E-EB80-43FD-B0A9-E50424D57A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30" name="Imagen 29" descr="Secretaría General | Alcaldía Mayor de Bogotá">
          <a:extLst>
            <a:ext uri="{FF2B5EF4-FFF2-40B4-BE49-F238E27FC236}">
              <a16:creationId xmlns:a16="http://schemas.microsoft.com/office/drawing/2014/main" id="{F8B0DC71-EEF9-4CF8-B75E-0ED74B666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31" name="Imagen 3" descr="Secretaría General | Alcaldía Mayor de Bogotá">
          <a:extLst>
            <a:ext uri="{FF2B5EF4-FFF2-40B4-BE49-F238E27FC236}">
              <a16:creationId xmlns:a16="http://schemas.microsoft.com/office/drawing/2014/main" id="{E2693F7C-3129-413D-BDC1-F9E5DE4471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912670</xdr:colOff>
      <xdr:row>11</xdr:row>
      <xdr:rowOff>25874</xdr:rowOff>
    </xdr:to>
    <xdr:pic>
      <xdr:nvPicPr>
        <xdr:cNvPr id="32" name="Graphic 10" descr="Clipboard">
          <a:hlinkClick xmlns:r="http://schemas.openxmlformats.org/officeDocument/2006/relationships" r:id="rId2"/>
          <a:extLst>
            <a:ext uri="{FF2B5EF4-FFF2-40B4-BE49-F238E27FC236}">
              <a16:creationId xmlns:a16="http://schemas.microsoft.com/office/drawing/2014/main" id="{AA2931A3-65DD-4B57-8FC9-19782A90991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50770" cy="19022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34" name="Imagen 33" descr="Secretaría General | Alcaldía Mayor de Bogotá">
          <a:extLst>
            <a:ext uri="{FF2B5EF4-FFF2-40B4-BE49-F238E27FC236}">
              <a16:creationId xmlns:a16="http://schemas.microsoft.com/office/drawing/2014/main" id="{5C1D735D-5D5F-4F87-8664-136794917E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35" name="Imagen 3" descr="Secretaría General | Alcaldía Mayor de Bogotá">
          <a:extLst>
            <a:ext uri="{FF2B5EF4-FFF2-40B4-BE49-F238E27FC236}">
              <a16:creationId xmlns:a16="http://schemas.microsoft.com/office/drawing/2014/main" id="{E63022E8-D2F0-4B8C-91BC-9B29A5326E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36" name="Imagen 35" descr="Secretaría General | Alcaldía Mayor de Bogotá">
          <a:extLst>
            <a:ext uri="{FF2B5EF4-FFF2-40B4-BE49-F238E27FC236}">
              <a16:creationId xmlns:a16="http://schemas.microsoft.com/office/drawing/2014/main" id="{C03A66F9-5FFB-4515-BE15-4457DD0AD5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37" name="Imagen 3" descr="Secretaría General | Alcaldía Mayor de Bogotá">
          <a:extLst>
            <a:ext uri="{FF2B5EF4-FFF2-40B4-BE49-F238E27FC236}">
              <a16:creationId xmlns:a16="http://schemas.microsoft.com/office/drawing/2014/main" id="{873A146E-4F2E-4C4E-9625-55219D8503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38" name="Imagen 37" descr="Secretaría General | Alcaldía Mayor de Bogotá">
          <a:extLst>
            <a:ext uri="{FF2B5EF4-FFF2-40B4-BE49-F238E27FC236}">
              <a16:creationId xmlns:a16="http://schemas.microsoft.com/office/drawing/2014/main" id="{FA3BC351-1883-4806-977D-B889717A97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39" name="Imagen 3" descr="Secretaría General | Alcaldía Mayor de Bogotá">
          <a:extLst>
            <a:ext uri="{FF2B5EF4-FFF2-40B4-BE49-F238E27FC236}">
              <a16:creationId xmlns:a16="http://schemas.microsoft.com/office/drawing/2014/main" id="{623C7287-B950-4BE1-BC63-E066F97297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937162</xdr:colOff>
      <xdr:row>11</xdr:row>
      <xdr:rowOff>25874</xdr:rowOff>
    </xdr:to>
    <xdr:pic>
      <xdr:nvPicPr>
        <xdr:cNvPr id="40" name="Graphic 10" descr="Clipboard">
          <a:hlinkClick xmlns:r="http://schemas.openxmlformats.org/officeDocument/2006/relationships" r:id="rId2"/>
          <a:extLst>
            <a:ext uri="{FF2B5EF4-FFF2-40B4-BE49-F238E27FC236}">
              <a16:creationId xmlns:a16="http://schemas.microsoft.com/office/drawing/2014/main" id="{4F23468B-62E4-47FF-84B2-A3A980806C5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75262" cy="19022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41" name="Imagen 40" descr="Secretaría General | Alcaldía Mayor de Bogotá">
          <a:extLst>
            <a:ext uri="{FF2B5EF4-FFF2-40B4-BE49-F238E27FC236}">
              <a16:creationId xmlns:a16="http://schemas.microsoft.com/office/drawing/2014/main" id="{80AEBB43-D62D-4867-AFBF-2F3E34AF3F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42" name="Imagen 3" descr="Secretaría General | Alcaldía Mayor de Bogotá">
          <a:extLst>
            <a:ext uri="{FF2B5EF4-FFF2-40B4-BE49-F238E27FC236}">
              <a16:creationId xmlns:a16="http://schemas.microsoft.com/office/drawing/2014/main" id="{ADFB0BC5-A8FF-490C-8CB2-FADA24AC61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20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43" name="Imagen 42" descr="Secretaría General | Alcaldía Mayor de Bogotá">
          <a:extLst>
            <a:ext uri="{FF2B5EF4-FFF2-40B4-BE49-F238E27FC236}">
              <a16:creationId xmlns:a16="http://schemas.microsoft.com/office/drawing/2014/main" id="{EA6C6201-66AC-40C2-B47D-A6332A1BCB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44" name="Imagen 3" descr="Secretaría General | Alcaldía Mayor de Bogotá">
          <a:extLst>
            <a:ext uri="{FF2B5EF4-FFF2-40B4-BE49-F238E27FC236}">
              <a16:creationId xmlns:a16="http://schemas.microsoft.com/office/drawing/2014/main" id="{D1F27493-6D73-4793-9AAE-EB44D67E5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1371600</xdr:colOff>
      <xdr:row>1</xdr:row>
      <xdr:rowOff>19050</xdr:rowOff>
    </xdr:from>
    <xdr:to>
      <xdr:col>6</xdr:col>
      <xdr:colOff>2332568</xdr:colOff>
      <xdr:row>6</xdr:row>
      <xdr:rowOff>67851</xdr:rowOff>
    </xdr:to>
    <xdr:pic>
      <xdr:nvPicPr>
        <xdr:cNvPr id="45" name="Graphic 3" descr="Clipboard">
          <a:hlinkClick xmlns:r="http://schemas.openxmlformats.org/officeDocument/2006/relationships" r:id="rId2"/>
          <a:extLst>
            <a:ext uri="{FF2B5EF4-FFF2-40B4-BE49-F238E27FC236}">
              <a16:creationId xmlns:a16="http://schemas.microsoft.com/office/drawing/2014/main" id="{5138BE6E-5E01-45C0-AA63-2A2010AD07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211425" y="209550"/>
          <a:ext cx="999068" cy="991776"/>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46" name="Imagen 45" descr="Secretaría General | Alcaldía Mayor de Bogotá">
          <a:extLst>
            <a:ext uri="{FF2B5EF4-FFF2-40B4-BE49-F238E27FC236}">
              <a16:creationId xmlns:a16="http://schemas.microsoft.com/office/drawing/2014/main" id="{4EE50128-2A13-47B7-AA43-6B34C3E96C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47" name="Imagen 3" descr="Secretaría General | Alcaldía Mayor de Bogotá">
          <a:extLst>
            <a:ext uri="{FF2B5EF4-FFF2-40B4-BE49-F238E27FC236}">
              <a16:creationId xmlns:a16="http://schemas.microsoft.com/office/drawing/2014/main" id="{CE5D50ED-7836-4769-8EEE-9606CCA986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48" name="Imagen 47" descr="Secretaría General | Alcaldía Mayor de Bogotá">
          <a:extLst>
            <a:ext uri="{FF2B5EF4-FFF2-40B4-BE49-F238E27FC236}">
              <a16:creationId xmlns:a16="http://schemas.microsoft.com/office/drawing/2014/main" id="{7298FDC4-B8F5-4517-8155-9CA90BB4A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49" name="Imagen 3" descr="Secretaría General | Alcaldía Mayor de Bogotá">
          <a:extLst>
            <a:ext uri="{FF2B5EF4-FFF2-40B4-BE49-F238E27FC236}">
              <a16:creationId xmlns:a16="http://schemas.microsoft.com/office/drawing/2014/main" id="{B2DD65E0-4C15-4644-B455-8A9D633C40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50" name="Imagen 49" descr="Secretaría General | Alcaldía Mayor de Bogotá">
          <a:extLst>
            <a:ext uri="{FF2B5EF4-FFF2-40B4-BE49-F238E27FC236}">
              <a16:creationId xmlns:a16="http://schemas.microsoft.com/office/drawing/2014/main" id="{94FC2B68-3813-4EBD-AD45-DEB7DE26A1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51" name="Imagen 3" descr="Secretaría General | Alcaldía Mayor de Bogotá">
          <a:extLst>
            <a:ext uri="{FF2B5EF4-FFF2-40B4-BE49-F238E27FC236}">
              <a16:creationId xmlns:a16="http://schemas.microsoft.com/office/drawing/2014/main" id="{11B11900-8C71-4AF1-B6F8-CDA5785C6A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52" name="Imagen 51" descr="Secretaría General | Alcaldía Mayor de Bogotá">
          <a:extLst>
            <a:ext uri="{FF2B5EF4-FFF2-40B4-BE49-F238E27FC236}">
              <a16:creationId xmlns:a16="http://schemas.microsoft.com/office/drawing/2014/main" id="{0826ABF4-4D1B-4AAD-8FD7-3C6F560279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53" name="Imagen 3" descr="Secretaría General | Alcaldía Mayor de Bogotá">
          <a:extLst>
            <a:ext uri="{FF2B5EF4-FFF2-40B4-BE49-F238E27FC236}">
              <a16:creationId xmlns:a16="http://schemas.microsoft.com/office/drawing/2014/main" id="{2C315DF3-75F6-45E1-A9D5-C759CAB4BA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54" name="Imagen 53" descr="Secretaría General | Alcaldía Mayor de Bogotá">
          <a:extLst>
            <a:ext uri="{FF2B5EF4-FFF2-40B4-BE49-F238E27FC236}">
              <a16:creationId xmlns:a16="http://schemas.microsoft.com/office/drawing/2014/main" id="{951D032F-1DFA-4E32-B2AA-73A785DC7C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55" name="Imagen 3" descr="Secretaría General | Alcaldía Mayor de Bogotá">
          <a:extLst>
            <a:ext uri="{FF2B5EF4-FFF2-40B4-BE49-F238E27FC236}">
              <a16:creationId xmlns:a16="http://schemas.microsoft.com/office/drawing/2014/main" id="{FDC32EC4-6670-4337-9915-5401C52314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56" name="Imagen 55" descr="Secretaría General | Alcaldía Mayor de Bogotá">
          <a:extLst>
            <a:ext uri="{FF2B5EF4-FFF2-40B4-BE49-F238E27FC236}">
              <a16:creationId xmlns:a16="http://schemas.microsoft.com/office/drawing/2014/main" id="{2F9F6126-F764-47C3-8F27-98CDB2CF0A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57" name="Imagen 3" descr="Secretaría General | Alcaldía Mayor de Bogotá">
          <a:extLst>
            <a:ext uri="{FF2B5EF4-FFF2-40B4-BE49-F238E27FC236}">
              <a16:creationId xmlns:a16="http://schemas.microsoft.com/office/drawing/2014/main" id="{91FE9544-F57F-4833-88A0-094F1B2C7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58" name="Imagen 57" descr="Secretaría General | Alcaldía Mayor de Bogotá">
          <a:extLst>
            <a:ext uri="{FF2B5EF4-FFF2-40B4-BE49-F238E27FC236}">
              <a16:creationId xmlns:a16="http://schemas.microsoft.com/office/drawing/2014/main" id="{63380F7B-67D6-4A07-B7D0-681006C0EE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59" name="Imagen 3" descr="Secretaría General | Alcaldía Mayor de Bogotá">
          <a:extLst>
            <a:ext uri="{FF2B5EF4-FFF2-40B4-BE49-F238E27FC236}">
              <a16:creationId xmlns:a16="http://schemas.microsoft.com/office/drawing/2014/main" id="{AA458F4B-3BE3-435C-965A-5F2966EC49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60" name="Imagen 59" descr="Secretaría General | Alcaldía Mayor de Bogotá">
          <a:extLst>
            <a:ext uri="{FF2B5EF4-FFF2-40B4-BE49-F238E27FC236}">
              <a16:creationId xmlns:a16="http://schemas.microsoft.com/office/drawing/2014/main" id="{F15DA1E9-999F-4D73-9727-76E7A19B35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61" name="Imagen 3" descr="Secretaría General | Alcaldía Mayor de Bogotá">
          <a:extLst>
            <a:ext uri="{FF2B5EF4-FFF2-40B4-BE49-F238E27FC236}">
              <a16:creationId xmlns:a16="http://schemas.microsoft.com/office/drawing/2014/main" id="{D1AF65BB-25A2-4DF9-B763-C4451209DF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62" name="Imagen 61" descr="Secretaría General | Alcaldía Mayor de Bogotá">
          <a:extLst>
            <a:ext uri="{FF2B5EF4-FFF2-40B4-BE49-F238E27FC236}">
              <a16:creationId xmlns:a16="http://schemas.microsoft.com/office/drawing/2014/main" id="{BAF7F4D8-AB74-4EFC-BC9C-67AC685FC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63" name="Imagen 3" descr="Secretaría General | Alcaldía Mayor de Bogotá">
          <a:extLst>
            <a:ext uri="{FF2B5EF4-FFF2-40B4-BE49-F238E27FC236}">
              <a16:creationId xmlns:a16="http://schemas.microsoft.com/office/drawing/2014/main" id="{655785B3-A4BB-4AA6-9DB5-20E161203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64" name="Imagen 63" descr="Secretaría General | Alcaldía Mayor de Bogotá">
          <a:extLst>
            <a:ext uri="{FF2B5EF4-FFF2-40B4-BE49-F238E27FC236}">
              <a16:creationId xmlns:a16="http://schemas.microsoft.com/office/drawing/2014/main" id="{17AF9616-0838-4190-87DD-F01F58C15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65" name="Imagen 3" descr="Secretaría General | Alcaldía Mayor de Bogotá">
          <a:extLst>
            <a:ext uri="{FF2B5EF4-FFF2-40B4-BE49-F238E27FC236}">
              <a16:creationId xmlns:a16="http://schemas.microsoft.com/office/drawing/2014/main" id="{C28E9298-3A8E-4D96-92EA-664F0DC52A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66" name="Imagen 65" descr="Secretaría General | Alcaldía Mayor de Bogotá">
          <a:extLst>
            <a:ext uri="{FF2B5EF4-FFF2-40B4-BE49-F238E27FC236}">
              <a16:creationId xmlns:a16="http://schemas.microsoft.com/office/drawing/2014/main" id="{73D55F18-D426-4BB7-A074-0251A9B459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67" name="Imagen 3" descr="Secretaría General | Alcaldía Mayor de Bogotá">
          <a:extLst>
            <a:ext uri="{FF2B5EF4-FFF2-40B4-BE49-F238E27FC236}">
              <a16:creationId xmlns:a16="http://schemas.microsoft.com/office/drawing/2014/main" id="{01626DB3-C3D3-4FB3-A0E9-229F59EB2B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68" name="Imagen 67" descr="Secretaría General | Alcaldía Mayor de Bogotá">
          <a:extLst>
            <a:ext uri="{FF2B5EF4-FFF2-40B4-BE49-F238E27FC236}">
              <a16:creationId xmlns:a16="http://schemas.microsoft.com/office/drawing/2014/main" id="{B5FAB595-08D4-4851-87E5-B4E285D23F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69" name="Imagen 3" descr="Secretaría General | Alcaldía Mayor de Bogotá">
          <a:extLst>
            <a:ext uri="{FF2B5EF4-FFF2-40B4-BE49-F238E27FC236}">
              <a16:creationId xmlns:a16="http://schemas.microsoft.com/office/drawing/2014/main" id="{5437CE55-3D06-4A7E-B3BC-9DBD2A360E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70" name="Imagen 69" descr="Secretaría General | Alcaldía Mayor de Bogotá">
          <a:extLst>
            <a:ext uri="{FF2B5EF4-FFF2-40B4-BE49-F238E27FC236}">
              <a16:creationId xmlns:a16="http://schemas.microsoft.com/office/drawing/2014/main" id="{7E931896-6D4E-4EF4-A460-9A679E8F91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71" name="Imagen 3" descr="Secretaría General | Alcaldía Mayor de Bogotá">
          <a:extLst>
            <a:ext uri="{FF2B5EF4-FFF2-40B4-BE49-F238E27FC236}">
              <a16:creationId xmlns:a16="http://schemas.microsoft.com/office/drawing/2014/main" id="{09EEBD99-3FD8-48FA-A34B-E0D214097E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296884</xdr:colOff>
      <xdr:row>1</xdr:row>
      <xdr:rowOff>195943</xdr:rowOff>
    </xdr:from>
    <xdr:to>
      <xdr:col>2</xdr:col>
      <xdr:colOff>1702424</xdr:colOff>
      <xdr:row>4</xdr:row>
      <xdr:rowOff>141514</xdr:rowOff>
    </xdr:to>
    <xdr:pic>
      <xdr:nvPicPr>
        <xdr:cNvPr id="72" name="Imagen 11">
          <a:extLst>
            <a:ext uri="{FF2B5EF4-FFF2-40B4-BE49-F238E27FC236}">
              <a16:creationId xmlns:a16="http://schemas.microsoft.com/office/drawing/2014/main" id="{AB815E4E-DDFC-4706-A0AF-31417056D0CF}"/>
            </a:ext>
          </a:extLst>
        </xdr:cNvPr>
        <xdr:cNvPicPr>
          <a:picLocks noChangeAspect="1"/>
        </xdr:cNvPicPr>
      </xdr:nvPicPr>
      <xdr:blipFill>
        <a:blip xmlns:r="http://schemas.openxmlformats.org/officeDocument/2006/relationships" r:embed="rId5" cstate="print"/>
        <a:stretch>
          <a:fillRect/>
        </a:stretch>
      </xdr:blipFill>
      <xdr:spPr>
        <a:xfrm>
          <a:off x="487384" y="386443"/>
          <a:ext cx="2634265" cy="945696"/>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73" name="Imagen 72" descr="Secretaría General | Alcaldía Mayor de Bogotá">
          <a:extLst>
            <a:ext uri="{FF2B5EF4-FFF2-40B4-BE49-F238E27FC236}">
              <a16:creationId xmlns:a16="http://schemas.microsoft.com/office/drawing/2014/main" id="{3564392D-F7CE-43EB-93CE-B6CB393829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74" name="Imagen 3" descr="Secretaría General | Alcaldía Mayor de Bogotá">
          <a:extLst>
            <a:ext uri="{FF2B5EF4-FFF2-40B4-BE49-F238E27FC236}">
              <a16:creationId xmlns:a16="http://schemas.microsoft.com/office/drawing/2014/main" id="{4819D9D3-93F9-4212-9F47-0E8B0A8F46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75" name="Imagen 74" descr="Secretaría General | Alcaldía Mayor de Bogotá">
          <a:extLst>
            <a:ext uri="{FF2B5EF4-FFF2-40B4-BE49-F238E27FC236}">
              <a16:creationId xmlns:a16="http://schemas.microsoft.com/office/drawing/2014/main" id="{B9C5D950-AF20-4B10-9834-3EA8816DFC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76" name="Imagen 3" descr="Secretaría General | Alcaldía Mayor de Bogotá">
          <a:extLst>
            <a:ext uri="{FF2B5EF4-FFF2-40B4-BE49-F238E27FC236}">
              <a16:creationId xmlns:a16="http://schemas.microsoft.com/office/drawing/2014/main" id="{399604D4-2A99-4E0C-8CB8-6D70511F7C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77" name="Imagen 76" descr="Secretaría General | Alcaldía Mayor de Bogotá">
          <a:extLst>
            <a:ext uri="{FF2B5EF4-FFF2-40B4-BE49-F238E27FC236}">
              <a16:creationId xmlns:a16="http://schemas.microsoft.com/office/drawing/2014/main" id="{66733A0F-9284-451D-87F6-CEE9E5EC07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78" name="Imagen 3" descr="Secretaría General | Alcaldía Mayor de Bogotá">
          <a:extLst>
            <a:ext uri="{FF2B5EF4-FFF2-40B4-BE49-F238E27FC236}">
              <a16:creationId xmlns:a16="http://schemas.microsoft.com/office/drawing/2014/main" id="{80CF68F3-F7F1-449B-8F2D-1C5F28642C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79" name="Imagen 78" descr="Secretaría General | Alcaldía Mayor de Bogotá">
          <a:extLst>
            <a:ext uri="{FF2B5EF4-FFF2-40B4-BE49-F238E27FC236}">
              <a16:creationId xmlns:a16="http://schemas.microsoft.com/office/drawing/2014/main" id="{3E633D68-3FC8-418F-A64F-3091C57A4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80" name="Imagen 3" descr="Secretaría General | Alcaldía Mayor de Bogotá">
          <a:extLst>
            <a:ext uri="{FF2B5EF4-FFF2-40B4-BE49-F238E27FC236}">
              <a16:creationId xmlns:a16="http://schemas.microsoft.com/office/drawing/2014/main" id="{B932E720-D77F-4D08-A27B-F5396B5F1D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81" name="Imagen 80" descr="Secretaría General | Alcaldía Mayor de Bogotá">
          <a:extLst>
            <a:ext uri="{FF2B5EF4-FFF2-40B4-BE49-F238E27FC236}">
              <a16:creationId xmlns:a16="http://schemas.microsoft.com/office/drawing/2014/main" id="{58189901-BD36-4CCF-8357-105774C60C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82" name="Imagen 3" descr="Secretaría General | Alcaldía Mayor de Bogotá">
          <a:extLst>
            <a:ext uri="{FF2B5EF4-FFF2-40B4-BE49-F238E27FC236}">
              <a16:creationId xmlns:a16="http://schemas.microsoft.com/office/drawing/2014/main" id="{F802CCB1-CA0A-437D-92A7-1CF543C69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84" name="Imagen 83" descr="Secretaría General | Alcaldía Mayor de Bogotá">
          <a:extLst>
            <a:ext uri="{FF2B5EF4-FFF2-40B4-BE49-F238E27FC236}">
              <a16:creationId xmlns:a16="http://schemas.microsoft.com/office/drawing/2014/main" id="{C7A24447-1513-45B7-96B1-F52EBC6B1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85" name="Imagen 3" descr="Secretaría General | Alcaldía Mayor de Bogotá">
          <a:extLst>
            <a:ext uri="{FF2B5EF4-FFF2-40B4-BE49-F238E27FC236}">
              <a16:creationId xmlns:a16="http://schemas.microsoft.com/office/drawing/2014/main" id="{FCDF25D6-3CD7-4CBD-ABDE-0261AC7E7A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912670</xdr:colOff>
      <xdr:row>11</xdr:row>
      <xdr:rowOff>25874</xdr:rowOff>
    </xdr:to>
    <xdr:pic>
      <xdr:nvPicPr>
        <xdr:cNvPr id="86" name="Graphic 10" descr="Clipboard">
          <a:hlinkClick xmlns:r="http://schemas.openxmlformats.org/officeDocument/2006/relationships" r:id="rId2"/>
          <a:extLst>
            <a:ext uri="{FF2B5EF4-FFF2-40B4-BE49-F238E27FC236}">
              <a16:creationId xmlns:a16="http://schemas.microsoft.com/office/drawing/2014/main" id="{3EBB77F9-9AFF-46B9-8D05-580EE869F44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12670" cy="36167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87" name="Imagen 86" descr="Secretaría General | Alcaldía Mayor de Bogotá">
          <a:extLst>
            <a:ext uri="{FF2B5EF4-FFF2-40B4-BE49-F238E27FC236}">
              <a16:creationId xmlns:a16="http://schemas.microsoft.com/office/drawing/2014/main" id="{6C5BC862-FF15-4BBD-92B7-8757D57D9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88" name="Imagen 3" descr="Secretaría General | Alcaldía Mayor de Bogotá">
          <a:extLst>
            <a:ext uri="{FF2B5EF4-FFF2-40B4-BE49-F238E27FC236}">
              <a16:creationId xmlns:a16="http://schemas.microsoft.com/office/drawing/2014/main" id="{6319D30D-7A6A-4068-A7E1-53877A2814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89" name="Imagen 88" descr="Secretaría General | Alcaldía Mayor de Bogotá">
          <a:extLst>
            <a:ext uri="{FF2B5EF4-FFF2-40B4-BE49-F238E27FC236}">
              <a16:creationId xmlns:a16="http://schemas.microsoft.com/office/drawing/2014/main" id="{046FAB56-EDC5-4C22-9233-3A6F53546D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90" name="Imagen 3" descr="Secretaría General | Alcaldía Mayor de Bogotá">
          <a:extLst>
            <a:ext uri="{FF2B5EF4-FFF2-40B4-BE49-F238E27FC236}">
              <a16:creationId xmlns:a16="http://schemas.microsoft.com/office/drawing/2014/main" id="{DBAA66DD-0D81-4341-BE6B-E2D147AE51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91" name="Imagen 90" descr="Secretaría General | Alcaldía Mayor de Bogotá">
          <a:extLst>
            <a:ext uri="{FF2B5EF4-FFF2-40B4-BE49-F238E27FC236}">
              <a16:creationId xmlns:a16="http://schemas.microsoft.com/office/drawing/2014/main" id="{CBACFB91-4F20-4EAE-9322-4DFA13FDD6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92" name="Imagen 3" descr="Secretaría General | Alcaldía Mayor de Bogotá">
          <a:extLst>
            <a:ext uri="{FF2B5EF4-FFF2-40B4-BE49-F238E27FC236}">
              <a16:creationId xmlns:a16="http://schemas.microsoft.com/office/drawing/2014/main" id="{6E31C8EF-C431-454A-9366-05166D5458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912670</xdr:colOff>
      <xdr:row>11</xdr:row>
      <xdr:rowOff>25874</xdr:rowOff>
    </xdr:to>
    <xdr:pic>
      <xdr:nvPicPr>
        <xdr:cNvPr id="93" name="Graphic 10" descr="Clipboard">
          <a:hlinkClick xmlns:r="http://schemas.openxmlformats.org/officeDocument/2006/relationships" r:id="rId2"/>
          <a:extLst>
            <a:ext uri="{FF2B5EF4-FFF2-40B4-BE49-F238E27FC236}">
              <a16:creationId xmlns:a16="http://schemas.microsoft.com/office/drawing/2014/main" id="{4D41CE53-443A-484B-BCA2-756218907A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12670" cy="36167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94" name="Imagen 93" descr="Secretaría General | Alcaldía Mayor de Bogotá">
          <a:extLst>
            <a:ext uri="{FF2B5EF4-FFF2-40B4-BE49-F238E27FC236}">
              <a16:creationId xmlns:a16="http://schemas.microsoft.com/office/drawing/2014/main" id="{1A400358-284A-495D-83EB-E6813FB477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95" name="Imagen 3" descr="Secretaría General | Alcaldía Mayor de Bogotá">
          <a:extLst>
            <a:ext uri="{FF2B5EF4-FFF2-40B4-BE49-F238E27FC236}">
              <a16:creationId xmlns:a16="http://schemas.microsoft.com/office/drawing/2014/main" id="{E7FAB7CE-1FF0-4514-97B8-BE591CC069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96" name="Imagen 95" descr="Secretaría General | Alcaldía Mayor de Bogotá">
          <a:extLst>
            <a:ext uri="{FF2B5EF4-FFF2-40B4-BE49-F238E27FC236}">
              <a16:creationId xmlns:a16="http://schemas.microsoft.com/office/drawing/2014/main" id="{B4C96171-E52C-4EA5-9A7C-3BFFAEC404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97" name="Imagen 3" descr="Secretaría General | Alcaldía Mayor de Bogotá">
          <a:extLst>
            <a:ext uri="{FF2B5EF4-FFF2-40B4-BE49-F238E27FC236}">
              <a16:creationId xmlns:a16="http://schemas.microsoft.com/office/drawing/2014/main" id="{BE0F49E3-E1E9-40FD-B31D-4E7B4D78A8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98" name="Imagen 97" descr="Secretaría General | Alcaldía Mayor de Bogotá">
          <a:extLst>
            <a:ext uri="{FF2B5EF4-FFF2-40B4-BE49-F238E27FC236}">
              <a16:creationId xmlns:a16="http://schemas.microsoft.com/office/drawing/2014/main" id="{678E65F0-BEF1-4C8F-B269-8F82B7BED4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99" name="Imagen 3" descr="Secretaría General | Alcaldía Mayor de Bogotá">
          <a:extLst>
            <a:ext uri="{FF2B5EF4-FFF2-40B4-BE49-F238E27FC236}">
              <a16:creationId xmlns:a16="http://schemas.microsoft.com/office/drawing/2014/main" id="{DE5E617B-092B-4F4C-94C1-5F3C984A73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937162</xdr:colOff>
      <xdr:row>11</xdr:row>
      <xdr:rowOff>25874</xdr:rowOff>
    </xdr:to>
    <xdr:pic>
      <xdr:nvPicPr>
        <xdr:cNvPr id="100" name="Graphic 10" descr="Clipboard">
          <a:hlinkClick xmlns:r="http://schemas.openxmlformats.org/officeDocument/2006/relationships" r:id="rId2"/>
          <a:extLst>
            <a:ext uri="{FF2B5EF4-FFF2-40B4-BE49-F238E27FC236}">
              <a16:creationId xmlns:a16="http://schemas.microsoft.com/office/drawing/2014/main" id="{A7B6A93E-5650-4C2B-9BA5-5F722D5C35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37162" cy="36167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01" name="Imagen 100" descr="Secretaría General | Alcaldía Mayor de Bogotá">
          <a:extLst>
            <a:ext uri="{FF2B5EF4-FFF2-40B4-BE49-F238E27FC236}">
              <a16:creationId xmlns:a16="http://schemas.microsoft.com/office/drawing/2014/main" id="{837DA4DA-6F9A-4A9A-B6A9-06F0E12C24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02" name="Imagen 3" descr="Secretaría General | Alcaldía Mayor de Bogotá">
          <a:extLst>
            <a:ext uri="{FF2B5EF4-FFF2-40B4-BE49-F238E27FC236}">
              <a16:creationId xmlns:a16="http://schemas.microsoft.com/office/drawing/2014/main" id="{2583EFAC-D004-4833-9BF3-B0B8EB8052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03" name="Imagen 102" descr="Secretaría General | Alcaldía Mayor de Bogotá">
          <a:extLst>
            <a:ext uri="{FF2B5EF4-FFF2-40B4-BE49-F238E27FC236}">
              <a16:creationId xmlns:a16="http://schemas.microsoft.com/office/drawing/2014/main" id="{13287E30-28BE-4241-978F-1957EAAFAF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04" name="Imagen 3" descr="Secretaría General | Alcaldía Mayor de Bogotá">
          <a:extLst>
            <a:ext uri="{FF2B5EF4-FFF2-40B4-BE49-F238E27FC236}">
              <a16:creationId xmlns:a16="http://schemas.microsoft.com/office/drawing/2014/main" id="{F360A02C-15AE-4A1A-A483-4252F29C96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105" name="Imagen 104" descr="Secretaría General | Alcaldía Mayor de Bogotá">
          <a:extLst>
            <a:ext uri="{FF2B5EF4-FFF2-40B4-BE49-F238E27FC236}">
              <a16:creationId xmlns:a16="http://schemas.microsoft.com/office/drawing/2014/main" id="{551669E2-F7D9-4475-A497-3F205FED07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06" name="Imagen 3" descr="Secretaría General | Alcaldía Mayor de Bogotá">
          <a:extLst>
            <a:ext uri="{FF2B5EF4-FFF2-40B4-BE49-F238E27FC236}">
              <a16:creationId xmlns:a16="http://schemas.microsoft.com/office/drawing/2014/main" id="{D5DBCA32-054C-4831-867D-9869722A45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912670</xdr:colOff>
      <xdr:row>11</xdr:row>
      <xdr:rowOff>25874</xdr:rowOff>
    </xdr:to>
    <xdr:pic>
      <xdr:nvPicPr>
        <xdr:cNvPr id="107" name="Graphic 10" descr="Clipboard">
          <a:hlinkClick xmlns:r="http://schemas.openxmlformats.org/officeDocument/2006/relationships" r:id="rId2"/>
          <a:extLst>
            <a:ext uri="{FF2B5EF4-FFF2-40B4-BE49-F238E27FC236}">
              <a16:creationId xmlns:a16="http://schemas.microsoft.com/office/drawing/2014/main" id="{BF5760CC-E1E1-4116-ACF7-18D006EFE0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12670" cy="36167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08" name="Imagen 107" descr="Secretaría General | Alcaldía Mayor de Bogotá">
          <a:extLst>
            <a:ext uri="{FF2B5EF4-FFF2-40B4-BE49-F238E27FC236}">
              <a16:creationId xmlns:a16="http://schemas.microsoft.com/office/drawing/2014/main" id="{770EFBDE-4CCE-4C48-A70B-A8A6A9E95C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09" name="Imagen 3" descr="Secretaría General | Alcaldía Mayor de Bogotá">
          <a:extLst>
            <a:ext uri="{FF2B5EF4-FFF2-40B4-BE49-F238E27FC236}">
              <a16:creationId xmlns:a16="http://schemas.microsoft.com/office/drawing/2014/main" id="{78E2183A-63F1-495B-8CC7-DE7873114F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10" name="Imagen 109" descr="Secretaría General | Alcaldía Mayor de Bogotá">
          <a:extLst>
            <a:ext uri="{FF2B5EF4-FFF2-40B4-BE49-F238E27FC236}">
              <a16:creationId xmlns:a16="http://schemas.microsoft.com/office/drawing/2014/main" id="{78DA7F67-44E3-4789-BBDB-5AE160A305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11" name="Imagen 3" descr="Secretaría General | Alcaldía Mayor de Bogotá">
          <a:extLst>
            <a:ext uri="{FF2B5EF4-FFF2-40B4-BE49-F238E27FC236}">
              <a16:creationId xmlns:a16="http://schemas.microsoft.com/office/drawing/2014/main" id="{1020580F-256C-4A45-B272-094614D00C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112" name="Imagen 111" descr="Secretaría General | Alcaldía Mayor de Bogotá">
          <a:extLst>
            <a:ext uri="{FF2B5EF4-FFF2-40B4-BE49-F238E27FC236}">
              <a16:creationId xmlns:a16="http://schemas.microsoft.com/office/drawing/2014/main" id="{158C9E46-9303-456C-9381-C49D2117E8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13" name="Imagen 3" descr="Secretaría General | Alcaldía Mayor de Bogotá">
          <a:extLst>
            <a:ext uri="{FF2B5EF4-FFF2-40B4-BE49-F238E27FC236}">
              <a16:creationId xmlns:a16="http://schemas.microsoft.com/office/drawing/2014/main" id="{4B9D1238-26C7-4EF0-AA1E-6290321386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912670</xdr:colOff>
      <xdr:row>11</xdr:row>
      <xdr:rowOff>25874</xdr:rowOff>
    </xdr:to>
    <xdr:pic>
      <xdr:nvPicPr>
        <xdr:cNvPr id="114" name="Graphic 10" descr="Clipboard">
          <a:hlinkClick xmlns:r="http://schemas.openxmlformats.org/officeDocument/2006/relationships" r:id="rId2"/>
          <a:extLst>
            <a:ext uri="{FF2B5EF4-FFF2-40B4-BE49-F238E27FC236}">
              <a16:creationId xmlns:a16="http://schemas.microsoft.com/office/drawing/2014/main" id="{E992ABAD-3EF8-4D0E-B74F-8E472EA68E8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12670" cy="36167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15" name="Imagen 114" descr="Secretaría General | Alcaldía Mayor de Bogotá">
          <a:extLst>
            <a:ext uri="{FF2B5EF4-FFF2-40B4-BE49-F238E27FC236}">
              <a16:creationId xmlns:a16="http://schemas.microsoft.com/office/drawing/2014/main" id="{33D1A707-A50A-40CF-9762-5025B8B92B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16" name="Imagen 3" descr="Secretaría General | Alcaldía Mayor de Bogotá">
          <a:extLst>
            <a:ext uri="{FF2B5EF4-FFF2-40B4-BE49-F238E27FC236}">
              <a16:creationId xmlns:a16="http://schemas.microsoft.com/office/drawing/2014/main" id="{33ECFB4D-47A5-451E-9F19-D311545D6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17" name="Imagen 116" descr="Secretaría General | Alcaldía Mayor de Bogotá">
          <a:extLst>
            <a:ext uri="{FF2B5EF4-FFF2-40B4-BE49-F238E27FC236}">
              <a16:creationId xmlns:a16="http://schemas.microsoft.com/office/drawing/2014/main" id="{32936788-BCC9-4911-911E-AFC9DB24AD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18" name="Imagen 3" descr="Secretaría General | Alcaldía Mayor de Bogotá">
          <a:extLst>
            <a:ext uri="{FF2B5EF4-FFF2-40B4-BE49-F238E27FC236}">
              <a16:creationId xmlns:a16="http://schemas.microsoft.com/office/drawing/2014/main" id="{4F6004E2-1D3D-433F-A895-7B494711F4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119" name="Imagen 118" descr="Secretaría General | Alcaldía Mayor de Bogotá">
          <a:extLst>
            <a:ext uri="{FF2B5EF4-FFF2-40B4-BE49-F238E27FC236}">
              <a16:creationId xmlns:a16="http://schemas.microsoft.com/office/drawing/2014/main" id="{B3CF59F1-9491-4219-ABA7-7955C7E0CD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20" name="Imagen 3" descr="Secretaría General | Alcaldía Mayor de Bogotá">
          <a:extLst>
            <a:ext uri="{FF2B5EF4-FFF2-40B4-BE49-F238E27FC236}">
              <a16:creationId xmlns:a16="http://schemas.microsoft.com/office/drawing/2014/main" id="{066F051B-AE0F-4A57-A73D-E836C7D928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7</xdr:col>
      <xdr:colOff>937162</xdr:colOff>
      <xdr:row>11</xdr:row>
      <xdr:rowOff>25874</xdr:rowOff>
    </xdr:to>
    <xdr:pic>
      <xdr:nvPicPr>
        <xdr:cNvPr id="121" name="Graphic 10" descr="Clipboard">
          <a:hlinkClick xmlns:r="http://schemas.openxmlformats.org/officeDocument/2006/relationships" r:id="rId2"/>
          <a:extLst>
            <a:ext uri="{FF2B5EF4-FFF2-40B4-BE49-F238E27FC236}">
              <a16:creationId xmlns:a16="http://schemas.microsoft.com/office/drawing/2014/main" id="{3338B271-106B-4789-B7E8-E1EFC22A554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35525" y="209552"/>
          <a:ext cx="937162" cy="3616797"/>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22" name="Imagen 121" descr="Secretaría General | Alcaldía Mayor de Bogotá">
          <a:extLst>
            <a:ext uri="{FF2B5EF4-FFF2-40B4-BE49-F238E27FC236}">
              <a16:creationId xmlns:a16="http://schemas.microsoft.com/office/drawing/2014/main" id="{30317DD2-3311-4F01-B583-26B831A60F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23" name="Imagen 3" descr="Secretaría General | Alcaldía Mayor de Bogotá">
          <a:extLst>
            <a:ext uri="{FF2B5EF4-FFF2-40B4-BE49-F238E27FC236}">
              <a16:creationId xmlns:a16="http://schemas.microsoft.com/office/drawing/2014/main" id="{ABFA1417-19C8-4AC9-8827-C8BDC87909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24" name="Imagen 123" descr="Secretaría General | Alcaldía Mayor de Bogotá">
          <a:extLst>
            <a:ext uri="{FF2B5EF4-FFF2-40B4-BE49-F238E27FC236}">
              <a16:creationId xmlns:a16="http://schemas.microsoft.com/office/drawing/2014/main" id="{94A78AC9-EEEB-4B3C-AD0A-96F495EFE4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25" name="Imagen 3" descr="Secretaría General | Alcaldía Mayor de Bogotá">
          <a:extLst>
            <a:ext uri="{FF2B5EF4-FFF2-40B4-BE49-F238E27FC236}">
              <a16:creationId xmlns:a16="http://schemas.microsoft.com/office/drawing/2014/main" id="{696F35E7-9B31-461C-8AEC-EA539BC5A3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127" name="Imagen 126" descr="Secretaría General | Alcaldía Mayor de Bogotá">
          <a:extLst>
            <a:ext uri="{FF2B5EF4-FFF2-40B4-BE49-F238E27FC236}">
              <a16:creationId xmlns:a16="http://schemas.microsoft.com/office/drawing/2014/main" id="{E8351A61-3D1B-48EE-A721-E2E78594D1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28" name="Imagen 3" descr="Secretaría General | Alcaldía Mayor de Bogotá">
          <a:extLst>
            <a:ext uri="{FF2B5EF4-FFF2-40B4-BE49-F238E27FC236}">
              <a16:creationId xmlns:a16="http://schemas.microsoft.com/office/drawing/2014/main" id="{804E392D-33B0-4FDF-A906-4E86021967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29" name="Imagen 128" descr="Secretaría General | Alcaldía Mayor de Bogotá">
          <a:extLst>
            <a:ext uri="{FF2B5EF4-FFF2-40B4-BE49-F238E27FC236}">
              <a16:creationId xmlns:a16="http://schemas.microsoft.com/office/drawing/2014/main" id="{4F2D0618-0B18-434C-B6DE-288C91B3A2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30" name="Imagen 3" descr="Secretaría General | Alcaldía Mayor de Bogotá">
          <a:extLst>
            <a:ext uri="{FF2B5EF4-FFF2-40B4-BE49-F238E27FC236}">
              <a16:creationId xmlns:a16="http://schemas.microsoft.com/office/drawing/2014/main" id="{37270E79-4CFC-4B6B-8606-9172134A8B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31" name="Imagen 130" descr="Secretaría General | Alcaldía Mayor de Bogotá">
          <a:extLst>
            <a:ext uri="{FF2B5EF4-FFF2-40B4-BE49-F238E27FC236}">
              <a16:creationId xmlns:a16="http://schemas.microsoft.com/office/drawing/2014/main" id="{599B78F8-E9BE-44FA-A8C8-F22D197DFA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32" name="Imagen 3" descr="Secretaría General | Alcaldía Mayor de Bogotá">
          <a:extLst>
            <a:ext uri="{FF2B5EF4-FFF2-40B4-BE49-F238E27FC236}">
              <a16:creationId xmlns:a16="http://schemas.microsoft.com/office/drawing/2014/main" id="{C6635400-F89C-4AD9-B9E7-2DE0042D98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133" name="Imagen 132" descr="Secretaría General | Alcaldía Mayor de Bogotá">
          <a:extLst>
            <a:ext uri="{FF2B5EF4-FFF2-40B4-BE49-F238E27FC236}">
              <a16:creationId xmlns:a16="http://schemas.microsoft.com/office/drawing/2014/main" id="{3D6F5A7F-48C2-492E-8C8F-6EFDC86D69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34" name="Imagen 3" descr="Secretaría General | Alcaldía Mayor de Bogotá">
          <a:extLst>
            <a:ext uri="{FF2B5EF4-FFF2-40B4-BE49-F238E27FC236}">
              <a16:creationId xmlns:a16="http://schemas.microsoft.com/office/drawing/2014/main" id="{F04922C1-1AEB-4688-8090-C550E3B5DC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35" name="Imagen 134" descr="Secretaría General | Alcaldía Mayor de Bogotá">
          <a:extLst>
            <a:ext uri="{FF2B5EF4-FFF2-40B4-BE49-F238E27FC236}">
              <a16:creationId xmlns:a16="http://schemas.microsoft.com/office/drawing/2014/main" id="{B4A7B599-5E34-4D24-AA9F-813ED3F762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36" name="Imagen 3" descr="Secretaría General | Alcaldía Mayor de Bogotá">
          <a:extLst>
            <a:ext uri="{FF2B5EF4-FFF2-40B4-BE49-F238E27FC236}">
              <a16:creationId xmlns:a16="http://schemas.microsoft.com/office/drawing/2014/main" id="{F7D0473C-17B0-400F-BEB7-6711D2EFAE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37" name="Imagen 136" descr="Secretaría General | Alcaldía Mayor de Bogotá">
          <a:extLst>
            <a:ext uri="{FF2B5EF4-FFF2-40B4-BE49-F238E27FC236}">
              <a16:creationId xmlns:a16="http://schemas.microsoft.com/office/drawing/2014/main" id="{2237807D-9BED-4AD3-AE4C-359EC26F99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38" name="Imagen 3" descr="Secretaría General | Alcaldía Mayor de Bogotá">
          <a:extLst>
            <a:ext uri="{FF2B5EF4-FFF2-40B4-BE49-F238E27FC236}">
              <a16:creationId xmlns:a16="http://schemas.microsoft.com/office/drawing/2014/main" id="{7CA9AF61-F6FA-40A7-A63D-B7C446D010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139" name="Imagen 138" descr="Secretaría General | Alcaldía Mayor de Bogotá">
          <a:extLst>
            <a:ext uri="{FF2B5EF4-FFF2-40B4-BE49-F238E27FC236}">
              <a16:creationId xmlns:a16="http://schemas.microsoft.com/office/drawing/2014/main" id="{FCC34CB7-498A-4B6C-AE67-B9453B65D5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40" name="Imagen 3" descr="Secretaría General | Alcaldía Mayor de Bogotá">
          <a:extLst>
            <a:ext uri="{FF2B5EF4-FFF2-40B4-BE49-F238E27FC236}">
              <a16:creationId xmlns:a16="http://schemas.microsoft.com/office/drawing/2014/main" id="{5E6E9023-5ED1-4F22-BB36-9E3FA6E0B7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41" name="Imagen 140" descr="Secretaría General | Alcaldía Mayor de Bogotá">
          <a:extLst>
            <a:ext uri="{FF2B5EF4-FFF2-40B4-BE49-F238E27FC236}">
              <a16:creationId xmlns:a16="http://schemas.microsoft.com/office/drawing/2014/main" id="{544138B4-7F21-490F-9619-6A97465406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42" name="Imagen 3" descr="Secretaría General | Alcaldía Mayor de Bogotá">
          <a:extLst>
            <a:ext uri="{FF2B5EF4-FFF2-40B4-BE49-F238E27FC236}">
              <a16:creationId xmlns:a16="http://schemas.microsoft.com/office/drawing/2014/main" id="{57EA468E-6F99-4FEA-A715-F0580DDBBE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43" name="Imagen 142" descr="Secretaría General | Alcaldía Mayor de Bogotá">
          <a:extLst>
            <a:ext uri="{FF2B5EF4-FFF2-40B4-BE49-F238E27FC236}">
              <a16:creationId xmlns:a16="http://schemas.microsoft.com/office/drawing/2014/main" id="{752762F3-7708-4340-B66E-4F8EFAF566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44" name="Imagen 3" descr="Secretaría General | Alcaldía Mayor de Bogotá">
          <a:extLst>
            <a:ext uri="{FF2B5EF4-FFF2-40B4-BE49-F238E27FC236}">
              <a16:creationId xmlns:a16="http://schemas.microsoft.com/office/drawing/2014/main" id="{009A25F0-15F6-4087-B32B-C980388992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145" name="Imagen 144" descr="Secretaría General | Alcaldía Mayor de Bogotá">
          <a:extLst>
            <a:ext uri="{FF2B5EF4-FFF2-40B4-BE49-F238E27FC236}">
              <a16:creationId xmlns:a16="http://schemas.microsoft.com/office/drawing/2014/main" id="{E09F73D1-F276-4112-8C19-6B29AEDFB2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46" name="Imagen 3" descr="Secretaría General | Alcaldía Mayor de Bogotá">
          <a:extLst>
            <a:ext uri="{FF2B5EF4-FFF2-40B4-BE49-F238E27FC236}">
              <a16:creationId xmlns:a16="http://schemas.microsoft.com/office/drawing/2014/main" id="{9942293E-94AB-41C1-8546-85527A3DC7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47" name="Imagen 146" descr="Secretaría General | Alcaldía Mayor de Bogotá">
          <a:extLst>
            <a:ext uri="{FF2B5EF4-FFF2-40B4-BE49-F238E27FC236}">
              <a16:creationId xmlns:a16="http://schemas.microsoft.com/office/drawing/2014/main" id="{B7988D0B-5DD9-4478-8A6B-4E7A63D5A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48" name="Imagen 3" descr="Secretaría General | Alcaldía Mayor de Bogotá">
          <a:extLst>
            <a:ext uri="{FF2B5EF4-FFF2-40B4-BE49-F238E27FC236}">
              <a16:creationId xmlns:a16="http://schemas.microsoft.com/office/drawing/2014/main" id="{780334C4-D30F-4D27-8490-C9AB30D5DD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49" name="Imagen 148" descr="Secretaría General | Alcaldía Mayor de Bogotá">
          <a:extLst>
            <a:ext uri="{FF2B5EF4-FFF2-40B4-BE49-F238E27FC236}">
              <a16:creationId xmlns:a16="http://schemas.microsoft.com/office/drawing/2014/main" id="{EEF33C78-7D0C-4EBB-93AA-CD053E242C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50" name="Imagen 3" descr="Secretaría General | Alcaldía Mayor de Bogotá">
          <a:extLst>
            <a:ext uri="{FF2B5EF4-FFF2-40B4-BE49-F238E27FC236}">
              <a16:creationId xmlns:a16="http://schemas.microsoft.com/office/drawing/2014/main" id="{9EA9440C-9CD8-4FA6-B65C-ACA0FFB48E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151" name="Imagen 150" descr="Secretaría General | Alcaldía Mayor de Bogotá">
          <a:extLst>
            <a:ext uri="{FF2B5EF4-FFF2-40B4-BE49-F238E27FC236}">
              <a16:creationId xmlns:a16="http://schemas.microsoft.com/office/drawing/2014/main" id="{FF0697F5-A89E-4B9D-B474-21254D58F1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52" name="Imagen 3" descr="Secretaría General | Alcaldía Mayor de Bogotá">
          <a:extLst>
            <a:ext uri="{FF2B5EF4-FFF2-40B4-BE49-F238E27FC236}">
              <a16:creationId xmlns:a16="http://schemas.microsoft.com/office/drawing/2014/main" id="{EE8AEDFE-489A-4A0A-97CA-7B26044A4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296884</xdr:colOff>
      <xdr:row>1</xdr:row>
      <xdr:rowOff>195943</xdr:rowOff>
    </xdr:from>
    <xdr:to>
      <xdr:col>2</xdr:col>
      <xdr:colOff>1702424</xdr:colOff>
      <xdr:row>4</xdr:row>
      <xdr:rowOff>141514</xdr:rowOff>
    </xdr:to>
    <xdr:pic>
      <xdr:nvPicPr>
        <xdr:cNvPr id="153" name="Imagen 11">
          <a:extLst>
            <a:ext uri="{FF2B5EF4-FFF2-40B4-BE49-F238E27FC236}">
              <a16:creationId xmlns:a16="http://schemas.microsoft.com/office/drawing/2014/main" id="{CC55874D-3722-46A3-816C-987CACC39DAF}"/>
            </a:ext>
          </a:extLst>
        </xdr:cNvPr>
        <xdr:cNvPicPr>
          <a:picLocks noChangeAspect="1"/>
        </xdr:cNvPicPr>
      </xdr:nvPicPr>
      <xdr:blipFill>
        <a:blip xmlns:r="http://schemas.openxmlformats.org/officeDocument/2006/relationships" r:embed="rId5" cstate="print"/>
        <a:stretch>
          <a:fillRect/>
        </a:stretch>
      </xdr:blipFill>
      <xdr:spPr>
        <a:xfrm>
          <a:off x="487384" y="386443"/>
          <a:ext cx="2634265" cy="945696"/>
        </a:xfrm>
        <a:prstGeom prst="rect">
          <a:avLst/>
        </a:prstGeom>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54" name="Imagen 153" descr="Secretaría General | Alcaldía Mayor de Bogotá">
          <a:extLst>
            <a:ext uri="{FF2B5EF4-FFF2-40B4-BE49-F238E27FC236}">
              <a16:creationId xmlns:a16="http://schemas.microsoft.com/office/drawing/2014/main" id="{D419FD15-E11A-4768-BA27-5AF2C2383A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55" name="Imagen 3" descr="Secretaría General | Alcaldía Mayor de Bogotá">
          <a:extLst>
            <a:ext uri="{FF2B5EF4-FFF2-40B4-BE49-F238E27FC236}">
              <a16:creationId xmlns:a16="http://schemas.microsoft.com/office/drawing/2014/main" id="{7E7CE3E0-ADF8-4529-ACB7-40AD479750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56" name="Imagen 155" descr="Secretaría General | Alcaldía Mayor de Bogotá">
          <a:extLst>
            <a:ext uri="{FF2B5EF4-FFF2-40B4-BE49-F238E27FC236}">
              <a16:creationId xmlns:a16="http://schemas.microsoft.com/office/drawing/2014/main" id="{7632457C-9504-4999-804D-5BA2363E18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57" name="Imagen 3" descr="Secretaría General | Alcaldía Mayor de Bogotá">
          <a:extLst>
            <a:ext uri="{FF2B5EF4-FFF2-40B4-BE49-F238E27FC236}">
              <a16:creationId xmlns:a16="http://schemas.microsoft.com/office/drawing/2014/main" id="{5301C209-1DF9-4097-8E85-D56AF7027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9</xdr:row>
      <xdr:rowOff>123884</xdr:rowOff>
    </xdr:to>
    <xdr:pic>
      <xdr:nvPicPr>
        <xdr:cNvPr id="158" name="Imagen 157" descr="Secretaría General | Alcaldía Mayor de Bogotá">
          <a:extLst>
            <a:ext uri="{FF2B5EF4-FFF2-40B4-BE49-F238E27FC236}">
              <a16:creationId xmlns:a16="http://schemas.microsoft.com/office/drawing/2014/main" id="{DBBF3EE8-824A-49E8-ACE5-02D74E4AE2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59" name="Imagen 3" descr="Secretaría General | Alcaldía Mayor de Bogotá">
          <a:extLst>
            <a:ext uri="{FF2B5EF4-FFF2-40B4-BE49-F238E27FC236}">
              <a16:creationId xmlns:a16="http://schemas.microsoft.com/office/drawing/2014/main" id="{189A904D-D7BC-4E03-8241-C60F4E2453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9</xdr:row>
      <xdr:rowOff>123884</xdr:rowOff>
    </xdr:to>
    <xdr:pic>
      <xdr:nvPicPr>
        <xdr:cNvPr id="160" name="Imagen 159" descr="Secretaría General | Alcaldía Mayor de Bogotá">
          <a:extLst>
            <a:ext uri="{FF2B5EF4-FFF2-40B4-BE49-F238E27FC236}">
              <a16:creationId xmlns:a16="http://schemas.microsoft.com/office/drawing/2014/main" id="{8D4D8FC6-7BF0-4BF1-9469-24B516C88D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9</xdr:row>
      <xdr:rowOff>125224</xdr:rowOff>
    </xdr:to>
    <xdr:pic>
      <xdr:nvPicPr>
        <xdr:cNvPr id="161" name="Imagen 3" descr="Secretaría General | Alcaldía Mayor de Bogotá">
          <a:extLst>
            <a:ext uri="{FF2B5EF4-FFF2-40B4-BE49-F238E27FC236}">
              <a16:creationId xmlns:a16="http://schemas.microsoft.com/office/drawing/2014/main" id="{69EE0BCE-8610-44AF-AB79-3D483D88D5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218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62" name="Imagen 161" descr="Secretaría General | Alcaldía Mayor de Bogotá">
          <a:extLst>
            <a:ext uri="{FF2B5EF4-FFF2-40B4-BE49-F238E27FC236}">
              <a16:creationId xmlns:a16="http://schemas.microsoft.com/office/drawing/2014/main" id="{B825EFEE-0299-46D2-990E-5AADF57B8A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63" name="Imagen 3" descr="Secretaría General | Alcaldía Mayor de Bogotá">
          <a:extLst>
            <a:ext uri="{FF2B5EF4-FFF2-40B4-BE49-F238E27FC236}">
              <a16:creationId xmlns:a16="http://schemas.microsoft.com/office/drawing/2014/main" id="{7E1E73D3-2F04-4ACA-B14D-BC5C1127A4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ownloads\13042022_libro%20PDD%20desprotegido%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caldiabogota-my.sharepoint.com/personal/oapsecgeneral_alcaldiabogota_gov_co/Documents/SISTEMA%20DE%20GESTI&#211;N%202022/Herramienta_reporte_indicadores_2022/BD_Indicadores_gestion_procesos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ciones"/>
      <sheetName val="ÍNDICE_CARO"/>
      <sheetName val="INDICE_SANDRA"/>
      <sheetName val="BD"/>
      <sheetName val="RepConsolidado"/>
      <sheetName val="BD-BI"/>
      <sheetName val="BD_Actividades"/>
      <sheetName val="Visor HV"/>
      <sheetName val="Ficha ID"/>
      <sheetName val="Visor Retro"/>
      <sheetName val="Listas"/>
      <sheetName val="VisorGerente"/>
      <sheetName val="7867"/>
      <sheetName val="7868"/>
      <sheetName val="7869"/>
      <sheetName val="7870"/>
      <sheetName val="7871"/>
      <sheetName val="7872"/>
      <sheetName val="7873"/>
      <sheetName val="Visor Interno SPI"/>
      <sheetName val="R_7867"/>
      <sheetName val="R_7868"/>
      <sheetName val="R_7869"/>
      <sheetName val="R_7870"/>
      <sheetName val="R_7871"/>
      <sheetName val="R_7872"/>
      <sheetName val="R_7873"/>
      <sheetName val="Tabla Dinamic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laves"/>
      <sheetName val="Visor HV"/>
      <sheetName val="Ficha ID"/>
      <sheetName val="Rep Consolidado"/>
      <sheetName val="BD"/>
      <sheetName val="Estratégicos"/>
      <sheetName val="Misionales"/>
      <sheetName val="Apoyo"/>
      <sheetName val="Control"/>
      <sheetName val="Entidad"/>
      <sheetName val="Retro_Indicadores"/>
      <sheetName val="Control de cambios"/>
      <sheetName val="Indicadores eliminados"/>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H17"/>
  <sheetViews>
    <sheetView tabSelected="1" topLeftCell="A11" zoomScale="50" zoomScaleNormal="50" workbookViewId="0">
      <selection activeCell="A15" sqref="A15"/>
    </sheetView>
  </sheetViews>
  <sheetFormatPr baseColWidth="10" defaultColWidth="48.28515625" defaultRowHeight="74.099999999999994" customHeight="1" x14ac:dyDescent="0.25"/>
  <cols>
    <col min="1" max="1" width="6" style="14" customWidth="1"/>
    <col min="2" max="2" width="15" style="14" customWidth="1"/>
    <col min="3" max="3" width="55.85546875" style="15" customWidth="1"/>
    <col min="4" max="4" width="16.85546875" style="16" customWidth="1"/>
    <col min="5" max="5" width="55.85546875" style="14" customWidth="1"/>
    <col min="6" max="6" width="16.85546875" style="16" customWidth="1"/>
    <col min="7" max="7" width="17.85546875" style="14" customWidth="1"/>
    <col min="8" max="8" width="58.140625" style="14" customWidth="1"/>
    <col min="9" max="16384" width="48.28515625" style="14"/>
  </cols>
  <sheetData>
    <row r="1" spans="2:8" ht="15.95" customHeight="1" thickBot="1" x14ac:dyDescent="0.3"/>
    <row r="2" spans="2:8" ht="32.1" customHeight="1" x14ac:dyDescent="0.25">
      <c r="B2" s="318"/>
      <c r="C2" s="319"/>
      <c r="D2" s="315" t="s">
        <v>0</v>
      </c>
      <c r="E2" s="315"/>
      <c r="F2" s="315"/>
      <c r="G2" s="315"/>
      <c r="H2" s="315"/>
    </row>
    <row r="3" spans="2:8" ht="33" customHeight="1" x14ac:dyDescent="0.25">
      <c r="B3" s="320"/>
      <c r="C3" s="321"/>
      <c r="D3" s="314" t="s">
        <v>1</v>
      </c>
      <c r="E3" s="314"/>
      <c r="F3" s="314"/>
      <c r="G3" s="314"/>
      <c r="H3" s="314"/>
    </row>
    <row r="4" spans="2:8" ht="28.5" customHeight="1" x14ac:dyDescent="0.25">
      <c r="B4" s="320"/>
      <c r="C4" s="321"/>
      <c r="D4" s="316" t="s">
        <v>2</v>
      </c>
      <c r="E4" s="316"/>
      <c r="F4" s="316"/>
      <c r="G4" s="316"/>
      <c r="H4" s="316"/>
    </row>
    <row r="5" spans="2:8" ht="28.5" customHeight="1" x14ac:dyDescent="0.25">
      <c r="B5" s="320"/>
      <c r="C5" s="321"/>
      <c r="D5" s="45" t="s">
        <v>3</v>
      </c>
      <c r="E5" s="45"/>
      <c r="F5" s="45"/>
      <c r="G5" s="45"/>
      <c r="H5" s="45"/>
    </row>
    <row r="6" spans="2:8" ht="38.25" customHeight="1" thickBot="1" x14ac:dyDescent="0.3">
      <c r="B6" s="322"/>
      <c r="C6" s="323"/>
      <c r="D6" s="317" t="s">
        <v>4</v>
      </c>
      <c r="E6" s="317"/>
      <c r="F6" s="317"/>
      <c r="G6" s="317"/>
      <c r="H6" s="317"/>
    </row>
    <row r="7" spans="2:8" ht="23.1" customHeight="1" x14ac:dyDescent="0.25"/>
    <row r="8" spans="2:8" ht="74.099999999999994" customHeight="1" x14ac:dyDescent="0.25">
      <c r="B8" s="311" t="s">
        <v>5</v>
      </c>
      <c r="C8" s="312"/>
      <c r="D8" s="312"/>
      <c r="E8" s="312"/>
      <c r="F8" s="312"/>
      <c r="G8" s="312"/>
      <c r="H8" s="313"/>
    </row>
    <row r="9" spans="2:8" s="48" customFormat="1" ht="74.099999999999994" customHeight="1" x14ac:dyDescent="0.25">
      <c r="B9" s="289"/>
      <c r="C9" s="310" t="s">
        <v>6</v>
      </c>
      <c r="D9" s="310"/>
      <c r="E9" s="310"/>
      <c r="F9" s="310"/>
      <c r="G9" s="310"/>
      <c r="H9" s="290"/>
    </row>
    <row r="10" spans="2:8" s="48" customFormat="1" ht="74.099999999999994" customHeight="1" x14ac:dyDescent="0.25">
      <c r="B10" s="291"/>
      <c r="C10" s="310" t="s">
        <v>7</v>
      </c>
      <c r="D10" s="310"/>
      <c r="E10" s="310"/>
      <c r="F10" s="310"/>
      <c r="G10" s="310"/>
      <c r="H10" s="290"/>
    </row>
    <row r="11" spans="2:8" s="48" customFormat="1" ht="74.099999999999994" customHeight="1" x14ac:dyDescent="0.25">
      <c r="B11" s="291"/>
      <c r="C11" s="310" t="s">
        <v>8</v>
      </c>
      <c r="D11" s="310"/>
      <c r="E11" s="310"/>
      <c r="F11" s="310"/>
      <c r="G11" s="310"/>
      <c r="H11" s="290"/>
    </row>
    <row r="12" spans="2:8" s="48" customFormat="1" ht="74.099999999999994" customHeight="1" x14ac:dyDescent="0.25">
      <c r="B12" s="291"/>
      <c r="C12" s="310" t="s">
        <v>9</v>
      </c>
      <c r="D12" s="310"/>
      <c r="E12" s="310"/>
      <c r="F12" s="310"/>
      <c r="G12" s="310"/>
      <c r="H12" s="290"/>
    </row>
    <row r="13" spans="2:8" s="48" customFormat="1" ht="74.099999999999994" customHeight="1" x14ac:dyDescent="0.25">
      <c r="B13" s="292"/>
      <c r="C13" s="310" t="s">
        <v>10</v>
      </c>
      <c r="D13" s="310"/>
      <c r="E13" s="310"/>
      <c r="F13" s="310"/>
      <c r="G13" s="310"/>
      <c r="H13" s="290"/>
    </row>
    <row r="14" spans="2:8" s="48" customFormat="1" ht="74.099999999999994" customHeight="1" x14ac:dyDescent="0.25">
      <c r="B14" s="292"/>
      <c r="C14" s="310" t="s">
        <v>11</v>
      </c>
      <c r="D14" s="310"/>
      <c r="E14" s="310"/>
      <c r="F14" s="310"/>
      <c r="G14" s="310"/>
      <c r="H14" s="290"/>
    </row>
    <row r="15" spans="2:8" s="48" customFormat="1" ht="74.099999999999994" customHeight="1" x14ac:dyDescent="0.25">
      <c r="B15" s="292"/>
      <c r="C15" s="310" t="s">
        <v>12</v>
      </c>
      <c r="D15" s="310"/>
      <c r="E15" s="310"/>
      <c r="F15" s="310"/>
      <c r="G15" s="310"/>
      <c r="H15" s="290"/>
    </row>
    <row r="16" spans="2:8" s="48" customFormat="1" ht="74.099999999999994" customHeight="1" x14ac:dyDescent="0.25">
      <c r="B16" s="292"/>
      <c r="C16" s="310" t="s">
        <v>13</v>
      </c>
      <c r="D16" s="310"/>
      <c r="E16" s="310"/>
      <c r="F16" s="310"/>
      <c r="G16" s="310"/>
      <c r="H16" s="290"/>
    </row>
    <row r="17" spans="2:8" ht="74.099999999999994" customHeight="1" x14ac:dyDescent="0.25">
      <c r="B17" s="293"/>
      <c r="C17" s="309" t="s">
        <v>14</v>
      </c>
      <c r="D17" s="309"/>
      <c r="E17" s="309"/>
      <c r="F17" s="309"/>
      <c r="G17" s="309"/>
      <c r="H17" s="294"/>
    </row>
  </sheetData>
  <sheetProtection algorithmName="SHA-512" hashValue="iKLrPTjxBmHVzHwMTL5bZvhOt9KA90lcMUSRzxufpmeglX/zFjv3/bOJiV6e4T4OEK4vecj+MzNFFTIsXCeh7A==" saltValue="aHsS09e5aqNOxjCLud59vA==" spinCount="100000" sheet="1" objects="1" scenarios="1"/>
  <mergeCells count="15">
    <mergeCell ref="B8:H8"/>
    <mergeCell ref="D3:H3"/>
    <mergeCell ref="D2:H2"/>
    <mergeCell ref="D4:H4"/>
    <mergeCell ref="D6:H6"/>
    <mergeCell ref="B2:C6"/>
    <mergeCell ref="C17:G17"/>
    <mergeCell ref="C9:G9"/>
    <mergeCell ref="C13:G13"/>
    <mergeCell ref="C14:G14"/>
    <mergeCell ref="C15:G15"/>
    <mergeCell ref="C16:G16"/>
    <mergeCell ref="C10:G10"/>
    <mergeCell ref="C11:G11"/>
    <mergeCell ref="C12:G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2"/>
  <sheetViews>
    <sheetView zoomScale="55" zoomScaleNormal="55" workbookViewId="0">
      <selection activeCell="C4" sqref="C4"/>
    </sheetView>
  </sheetViews>
  <sheetFormatPr baseColWidth="10" defaultColWidth="11.42578125" defaultRowHeight="15" x14ac:dyDescent="0.2"/>
  <cols>
    <col min="1" max="1" width="2.28515625" style="27" customWidth="1"/>
    <col min="2" max="2" width="44.42578125" style="29" customWidth="1"/>
    <col min="3" max="3" width="32.7109375" style="32" customWidth="1"/>
    <col min="4" max="4" width="16.42578125" style="30" customWidth="1"/>
    <col min="5" max="5" width="35.140625" style="32" customWidth="1"/>
    <col min="6" max="6" width="38.5703125" style="27" customWidth="1"/>
    <col min="7" max="7" width="47.5703125" style="31" customWidth="1"/>
    <col min="8" max="8" width="19.85546875" style="27" customWidth="1"/>
    <col min="9" max="9" width="56.42578125" style="27" customWidth="1"/>
    <col min="10" max="10" width="19.7109375" style="29" customWidth="1"/>
    <col min="11" max="11" width="25.42578125" style="209" customWidth="1"/>
    <col min="12" max="12" width="25.28515625" style="210" customWidth="1"/>
    <col min="13" max="13" width="31.5703125" style="30" customWidth="1"/>
    <col min="14" max="14" width="21.28515625" style="30" customWidth="1"/>
    <col min="15" max="15" width="23.140625" style="27" customWidth="1"/>
    <col min="16" max="16" width="23.28515625" style="30" customWidth="1"/>
    <col min="17" max="16384" width="11.42578125" style="27"/>
  </cols>
  <sheetData>
    <row r="1" spans="1:16" ht="20.25" customHeight="1" x14ac:dyDescent="0.2">
      <c r="B1" s="51"/>
      <c r="C1" s="51"/>
      <c r="D1" s="351" t="s">
        <v>15</v>
      </c>
      <c r="E1" s="351"/>
      <c r="F1" s="351"/>
      <c r="G1" s="49"/>
      <c r="H1" s="49"/>
      <c r="I1" s="49"/>
      <c r="J1" s="46"/>
      <c r="K1" s="198"/>
      <c r="L1" s="199"/>
      <c r="M1" s="143"/>
      <c r="N1" s="143"/>
      <c r="O1" s="143"/>
      <c r="P1" s="143"/>
    </row>
    <row r="2" spans="1:16" ht="20.25" customHeight="1" x14ac:dyDescent="0.2">
      <c r="B2" s="52"/>
      <c r="C2" s="52"/>
      <c r="D2" s="351" t="s">
        <v>16</v>
      </c>
      <c r="E2" s="351"/>
      <c r="F2" s="351"/>
      <c r="G2" s="50"/>
      <c r="H2" s="50"/>
      <c r="I2" s="50"/>
      <c r="J2" s="68"/>
      <c r="K2" s="200"/>
      <c r="L2" s="201"/>
      <c r="M2" s="144"/>
      <c r="N2" s="144"/>
      <c r="O2" s="144"/>
      <c r="P2" s="144"/>
    </row>
    <row r="3" spans="1:16" ht="31.5" customHeight="1" thickBot="1" x14ac:dyDescent="0.25">
      <c r="B3" s="52"/>
      <c r="C3" s="52"/>
      <c r="D3" s="351" t="s">
        <v>2</v>
      </c>
      <c r="E3" s="351"/>
      <c r="F3" s="351"/>
      <c r="G3" s="50"/>
      <c r="H3" s="50"/>
      <c r="I3" s="50"/>
      <c r="J3" s="68"/>
      <c r="K3" s="202" t="s">
        <v>17</v>
      </c>
      <c r="L3" s="202"/>
      <c r="M3" s="108"/>
      <c r="N3" s="108"/>
      <c r="O3" s="108"/>
      <c r="P3" s="108"/>
    </row>
    <row r="4" spans="1:16" s="17" customFormat="1" ht="20.25" customHeight="1" x14ac:dyDescent="0.2">
      <c r="B4" s="53"/>
      <c r="C4" s="54"/>
      <c r="D4" s="55"/>
      <c r="E4" s="54"/>
      <c r="F4" s="56"/>
      <c r="G4" s="57"/>
      <c r="H4" s="58"/>
      <c r="I4" s="59"/>
      <c r="J4" s="59"/>
      <c r="K4" s="203"/>
      <c r="L4" s="204"/>
      <c r="M4" s="145"/>
      <c r="N4" s="145"/>
      <c r="P4" s="145"/>
    </row>
    <row r="5" spans="1:16" ht="78.75" x14ac:dyDescent="0.2">
      <c r="B5" s="28" t="s">
        <v>18</v>
      </c>
      <c r="C5" s="28" t="s">
        <v>19</v>
      </c>
      <c r="D5" s="28" t="s">
        <v>20</v>
      </c>
      <c r="E5" s="28" t="s">
        <v>21</v>
      </c>
      <c r="F5" s="28" t="s">
        <v>22</v>
      </c>
      <c r="G5" s="28" t="s">
        <v>23</v>
      </c>
      <c r="H5" s="28" t="s">
        <v>24</v>
      </c>
      <c r="I5" s="28" t="s">
        <v>25</v>
      </c>
      <c r="J5" s="28" t="s">
        <v>26</v>
      </c>
      <c r="K5" s="205" t="s">
        <v>27</v>
      </c>
      <c r="L5" s="205" t="s">
        <v>28</v>
      </c>
      <c r="M5" s="109" t="s">
        <v>29</v>
      </c>
      <c r="N5" s="219" t="s">
        <v>30</v>
      </c>
      <c r="O5" s="219" t="s">
        <v>31</v>
      </c>
      <c r="P5" s="220" t="s">
        <v>32</v>
      </c>
    </row>
    <row r="6" spans="1:16" ht="70.5" customHeight="1" x14ac:dyDescent="0.2">
      <c r="A6" s="325"/>
      <c r="B6" s="344" t="s">
        <v>33</v>
      </c>
      <c r="C6" s="338" t="s">
        <v>34</v>
      </c>
      <c r="D6" s="341">
        <v>7871</v>
      </c>
      <c r="E6" s="326" t="s">
        <v>35</v>
      </c>
      <c r="F6" s="349" t="s">
        <v>36</v>
      </c>
      <c r="G6" s="349" t="s">
        <v>37</v>
      </c>
      <c r="H6" s="135" t="s">
        <v>38</v>
      </c>
      <c r="I6" s="136" t="s">
        <v>39</v>
      </c>
      <c r="J6" s="137" t="s">
        <v>40</v>
      </c>
      <c r="K6" s="137">
        <v>100</v>
      </c>
      <c r="L6" s="137">
        <v>100</v>
      </c>
      <c r="M6" s="117">
        <f>+L6/K6</f>
        <v>1</v>
      </c>
      <c r="N6" s="122">
        <v>100</v>
      </c>
      <c r="O6" s="135">
        <v>100</v>
      </c>
      <c r="P6" s="227">
        <f>+O6/N6</f>
        <v>1</v>
      </c>
    </row>
    <row r="7" spans="1:16" ht="66" customHeight="1" x14ac:dyDescent="0.2">
      <c r="A7" s="325"/>
      <c r="B7" s="345"/>
      <c r="C7" s="339"/>
      <c r="D7" s="342"/>
      <c r="E7" s="327"/>
      <c r="F7" s="349"/>
      <c r="G7" s="349"/>
      <c r="H7" s="135" t="s">
        <v>42</v>
      </c>
      <c r="I7" s="136" t="s">
        <v>43</v>
      </c>
      <c r="J7" s="137" t="s">
        <v>40</v>
      </c>
      <c r="K7" s="137">
        <v>100</v>
      </c>
      <c r="L7" s="137">
        <v>100</v>
      </c>
      <c r="M7" s="117">
        <f t="shared" ref="M7:M28" si="0">+L7/K7</f>
        <v>1</v>
      </c>
      <c r="N7" s="122">
        <v>100</v>
      </c>
      <c r="O7" s="135">
        <v>100</v>
      </c>
      <c r="P7" s="227">
        <f t="shared" ref="P7:P27" si="1">+O7/N7</f>
        <v>1</v>
      </c>
    </row>
    <row r="8" spans="1:16" ht="87.75" customHeight="1" x14ac:dyDescent="0.2">
      <c r="A8" s="325"/>
      <c r="B8" s="346"/>
      <c r="C8" s="340"/>
      <c r="D8" s="343"/>
      <c r="E8" s="328"/>
      <c r="F8" s="349"/>
      <c r="G8" s="349"/>
      <c r="H8" s="135" t="s">
        <v>44</v>
      </c>
      <c r="I8" s="136" t="s">
        <v>45</v>
      </c>
      <c r="J8" s="137" t="s">
        <v>40</v>
      </c>
      <c r="K8" s="137">
        <v>100</v>
      </c>
      <c r="L8" s="137">
        <v>100</v>
      </c>
      <c r="M8" s="117">
        <f t="shared" si="0"/>
        <v>1</v>
      </c>
      <c r="N8" s="122">
        <v>100</v>
      </c>
      <c r="O8" s="135">
        <v>100</v>
      </c>
      <c r="P8" s="227">
        <f t="shared" si="1"/>
        <v>1</v>
      </c>
    </row>
    <row r="9" spans="1:16" ht="271.5" customHeight="1" x14ac:dyDescent="0.2">
      <c r="B9" s="138" t="s">
        <v>33</v>
      </c>
      <c r="C9" s="139" t="s">
        <v>34</v>
      </c>
      <c r="D9" s="124">
        <v>7871</v>
      </c>
      <c r="E9" s="140" t="s">
        <v>35</v>
      </c>
      <c r="F9" s="136" t="s">
        <v>36</v>
      </c>
      <c r="G9" s="136" t="s">
        <v>46</v>
      </c>
      <c r="H9" s="135" t="s">
        <v>47</v>
      </c>
      <c r="I9" s="136" t="s">
        <v>48</v>
      </c>
      <c r="J9" s="137" t="s">
        <v>49</v>
      </c>
      <c r="K9" s="206">
        <v>55</v>
      </c>
      <c r="L9" s="137">
        <v>31.03</v>
      </c>
      <c r="M9" s="117">
        <f>+L9/K9</f>
        <v>0.56418181818181823</v>
      </c>
      <c r="N9" s="124">
        <f>11.46+20</f>
        <v>31.46</v>
      </c>
      <c r="O9" s="137">
        <v>31.024999999999999</v>
      </c>
      <c r="P9" s="227">
        <f t="shared" si="1"/>
        <v>0.98617291799109974</v>
      </c>
    </row>
    <row r="10" spans="1:16" ht="91.5" customHeight="1" x14ac:dyDescent="0.2">
      <c r="B10" s="138" t="s">
        <v>33</v>
      </c>
      <c r="C10" s="139" t="s">
        <v>34</v>
      </c>
      <c r="D10" s="124">
        <v>7871</v>
      </c>
      <c r="E10" s="140" t="s">
        <v>35</v>
      </c>
      <c r="F10" s="136" t="s">
        <v>36</v>
      </c>
      <c r="G10" s="136" t="s">
        <v>50</v>
      </c>
      <c r="H10" s="135" t="s">
        <v>51</v>
      </c>
      <c r="I10" s="136" t="s">
        <v>52</v>
      </c>
      <c r="J10" s="137" t="s">
        <v>49</v>
      </c>
      <c r="K10" s="206">
        <v>55</v>
      </c>
      <c r="L10" s="137">
        <v>36.9</v>
      </c>
      <c r="M10" s="117">
        <f t="shared" si="0"/>
        <v>0.6709090909090909</v>
      </c>
      <c r="N10" s="122">
        <v>36.9</v>
      </c>
      <c r="O10" s="228">
        <v>36.9</v>
      </c>
      <c r="P10" s="227">
        <f t="shared" si="1"/>
        <v>1</v>
      </c>
    </row>
    <row r="11" spans="1:16" ht="194.25" customHeight="1" x14ac:dyDescent="0.2">
      <c r="B11" s="141" t="s">
        <v>53</v>
      </c>
      <c r="C11" s="100" t="s">
        <v>54</v>
      </c>
      <c r="D11" s="122">
        <v>7869</v>
      </c>
      <c r="E11" s="140" t="s">
        <v>55</v>
      </c>
      <c r="F11" s="136" t="s">
        <v>56</v>
      </c>
      <c r="G11" s="136" t="s">
        <v>57</v>
      </c>
      <c r="H11" s="135" t="s">
        <v>58</v>
      </c>
      <c r="I11" s="136" t="s">
        <v>59</v>
      </c>
      <c r="J11" s="137" t="s">
        <v>60</v>
      </c>
      <c r="K11" s="137">
        <v>20</v>
      </c>
      <c r="L11" s="137">
        <v>10</v>
      </c>
      <c r="M11" s="117">
        <f t="shared" si="0"/>
        <v>0.5</v>
      </c>
      <c r="N11" s="122">
        <v>10</v>
      </c>
      <c r="O11" s="135">
        <v>10</v>
      </c>
      <c r="P11" s="227">
        <f t="shared" si="1"/>
        <v>1</v>
      </c>
    </row>
    <row r="12" spans="1:16" ht="50.25" customHeight="1" x14ac:dyDescent="0.2">
      <c r="B12" s="335" t="s">
        <v>53</v>
      </c>
      <c r="C12" s="332" t="s">
        <v>54</v>
      </c>
      <c r="D12" s="329">
        <v>7869</v>
      </c>
      <c r="E12" s="326" t="s">
        <v>55</v>
      </c>
      <c r="F12" s="352" t="s">
        <v>56</v>
      </c>
      <c r="G12" s="352" t="s">
        <v>61</v>
      </c>
      <c r="H12" s="122" t="s">
        <v>62</v>
      </c>
      <c r="I12" s="136" t="s">
        <v>63</v>
      </c>
      <c r="J12" s="137" t="s">
        <v>60</v>
      </c>
      <c r="K12" s="137">
        <v>1</v>
      </c>
      <c r="L12" s="137">
        <v>0.5</v>
      </c>
      <c r="M12" s="117">
        <f t="shared" si="0"/>
        <v>0.5</v>
      </c>
      <c r="N12" s="122">
        <v>0.5</v>
      </c>
      <c r="O12" s="228">
        <v>0.5</v>
      </c>
      <c r="P12" s="227">
        <f t="shared" si="1"/>
        <v>1</v>
      </c>
    </row>
    <row r="13" spans="1:16" ht="93.75" customHeight="1" x14ac:dyDescent="0.2">
      <c r="B13" s="336"/>
      <c r="C13" s="333"/>
      <c r="D13" s="330"/>
      <c r="E13" s="327"/>
      <c r="F13" s="353"/>
      <c r="G13" s="353"/>
      <c r="H13" s="122" t="s">
        <v>64</v>
      </c>
      <c r="I13" s="136" t="s">
        <v>65</v>
      </c>
      <c r="J13" s="137" t="s">
        <v>60</v>
      </c>
      <c r="K13" s="137">
        <v>1</v>
      </c>
      <c r="L13" s="137">
        <v>0</v>
      </c>
      <c r="M13" s="117">
        <f t="shared" si="0"/>
        <v>0</v>
      </c>
      <c r="N13" s="122">
        <v>0</v>
      </c>
      <c r="O13" s="135">
        <v>0</v>
      </c>
      <c r="P13" s="227">
        <v>0</v>
      </c>
    </row>
    <row r="14" spans="1:16" ht="52.5" customHeight="1" x14ac:dyDescent="0.2">
      <c r="B14" s="336"/>
      <c r="C14" s="333"/>
      <c r="D14" s="330"/>
      <c r="E14" s="327"/>
      <c r="F14" s="353"/>
      <c r="G14" s="353"/>
      <c r="H14" s="122" t="s">
        <v>66</v>
      </c>
      <c r="I14" s="136" t="s">
        <v>67</v>
      </c>
      <c r="J14" s="137" t="s">
        <v>60</v>
      </c>
      <c r="K14" s="137">
        <v>1</v>
      </c>
      <c r="L14" s="137">
        <v>0</v>
      </c>
      <c r="M14" s="117">
        <f t="shared" si="0"/>
        <v>0</v>
      </c>
      <c r="N14" s="122">
        <v>0</v>
      </c>
      <c r="O14" s="135">
        <v>0</v>
      </c>
      <c r="P14" s="227">
        <v>0</v>
      </c>
    </row>
    <row r="15" spans="1:16" ht="147" customHeight="1" x14ac:dyDescent="0.2">
      <c r="B15" s="337"/>
      <c r="C15" s="334"/>
      <c r="D15" s="331"/>
      <c r="E15" s="328"/>
      <c r="F15" s="354"/>
      <c r="G15" s="354"/>
      <c r="H15" s="122" t="s">
        <v>68</v>
      </c>
      <c r="I15" s="136" t="s">
        <v>69</v>
      </c>
      <c r="J15" s="137" t="s">
        <v>60</v>
      </c>
      <c r="K15" s="137">
        <v>100</v>
      </c>
      <c r="L15" s="137">
        <v>19</v>
      </c>
      <c r="M15" s="117">
        <f t="shared" si="0"/>
        <v>0.19</v>
      </c>
      <c r="N15" s="122">
        <v>20</v>
      </c>
      <c r="O15" s="135">
        <v>19</v>
      </c>
      <c r="P15" s="227">
        <f t="shared" si="1"/>
        <v>0.95</v>
      </c>
    </row>
    <row r="16" spans="1:16" ht="42.75" customHeight="1" x14ac:dyDescent="0.2">
      <c r="B16" s="335" t="s">
        <v>53</v>
      </c>
      <c r="C16" s="347" t="s">
        <v>70</v>
      </c>
      <c r="D16" s="350">
        <v>7872</v>
      </c>
      <c r="E16" s="347" t="s">
        <v>71</v>
      </c>
      <c r="F16" s="349" t="s">
        <v>72</v>
      </c>
      <c r="G16" s="349" t="s">
        <v>73</v>
      </c>
      <c r="H16" s="122" t="s">
        <v>74</v>
      </c>
      <c r="I16" s="142" t="s">
        <v>75</v>
      </c>
      <c r="J16" s="137" t="s">
        <v>40</v>
      </c>
      <c r="K16" s="137">
        <v>0</v>
      </c>
      <c r="L16" s="137">
        <v>0</v>
      </c>
      <c r="M16" s="117">
        <v>0</v>
      </c>
      <c r="N16" s="122">
        <v>0</v>
      </c>
      <c r="O16" s="135">
        <v>0</v>
      </c>
      <c r="P16" s="227">
        <v>0</v>
      </c>
    </row>
    <row r="17" spans="2:18" ht="46.5" customHeight="1" x14ac:dyDescent="0.2">
      <c r="B17" s="337"/>
      <c r="C17" s="347"/>
      <c r="D17" s="350"/>
      <c r="E17" s="347"/>
      <c r="F17" s="349"/>
      <c r="G17" s="349"/>
      <c r="H17" s="122" t="s">
        <v>76</v>
      </c>
      <c r="I17" s="136" t="s">
        <v>77</v>
      </c>
      <c r="J17" s="137" t="s">
        <v>49</v>
      </c>
      <c r="K17" s="137">
        <v>45</v>
      </c>
      <c r="L17" s="137">
        <v>30</v>
      </c>
      <c r="M17" s="117">
        <f t="shared" si="0"/>
        <v>0.66666666666666663</v>
      </c>
      <c r="N17" s="122">
        <v>30</v>
      </c>
      <c r="O17" s="135">
        <v>30</v>
      </c>
      <c r="P17" s="227">
        <f t="shared" si="1"/>
        <v>1</v>
      </c>
    </row>
    <row r="18" spans="2:18" ht="45" x14ac:dyDescent="0.2">
      <c r="B18" s="141" t="s">
        <v>53</v>
      </c>
      <c r="C18" s="100" t="s">
        <v>70</v>
      </c>
      <c r="D18" s="122">
        <v>7872</v>
      </c>
      <c r="E18" s="100" t="s">
        <v>71</v>
      </c>
      <c r="F18" s="136" t="s">
        <v>72</v>
      </c>
      <c r="G18" s="136" t="s">
        <v>78</v>
      </c>
      <c r="H18" s="122" t="s">
        <v>79</v>
      </c>
      <c r="I18" s="136" t="s">
        <v>80</v>
      </c>
      <c r="J18" s="137" t="s">
        <v>49</v>
      </c>
      <c r="K18" s="137">
        <v>1</v>
      </c>
      <c r="L18" s="137">
        <v>0.8</v>
      </c>
      <c r="M18" s="117">
        <f t="shared" si="0"/>
        <v>0.8</v>
      </c>
      <c r="N18" s="122">
        <v>0.8</v>
      </c>
      <c r="O18" s="228">
        <v>0.8</v>
      </c>
      <c r="P18" s="227">
        <f t="shared" si="1"/>
        <v>1</v>
      </c>
    </row>
    <row r="19" spans="2:18" ht="69.75" customHeight="1" x14ac:dyDescent="0.2">
      <c r="B19" s="141" t="s">
        <v>53</v>
      </c>
      <c r="C19" s="100" t="s">
        <v>81</v>
      </c>
      <c r="D19" s="122">
        <v>7870</v>
      </c>
      <c r="E19" s="140" t="s">
        <v>82</v>
      </c>
      <c r="F19" s="136" t="s">
        <v>83</v>
      </c>
      <c r="G19" s="136" t="s">
        <v>84</v>
      </c>
      <c r="H19" s="122" t="s">
        <v>85</v>
      </c>
      <c r="I19" s="136" t="s">
        <v>86</v>
      </c>
      <c r="J19" s="137" t="s">
        <v>49</v>
      </c>
      <c r="K19" s="207">
        <v>7.4</v>
      </c>
      <c r="L19" s="137">
        <v>9.5</v>
      </c>
      <c r="M19" s="212">
        <v>0</v>
      </c>
      <c r="N19" s="122">
        <v>0</v>
      </c>
      <c r="O19" s="228">
        <v>0</v>
      </c>
      <c r="P19" s="227">
        <v>0</v>
      </c>
    </row>
    <row r="20" spans="2:18" ht="75" customHeight="1" x14ac:dyDescent="0.2">
      <c r="B20" s="141" t="s">
        <v>53</v>
      </c>
      <c r="C20" s="100" t="s">
        <v>81</v>
      </c>
      <c r="D20" s="122">
        <v>7868</v>
      </c>
      <c r="E20" s="100" t="s">
        <v>87</v>
      </c>
      <c r="F20" s="136" t="s">
        <v>88</v>
      </c>
      <c r="G20" s="136" t="s">
        <v>89</v>
      </c>
      <c r="H20" s="122" t="s">
        <v>90</v>
      </c>
      <c r="I20" s="136" t="s">
        <v>91</v>
      </c>
      <c r="J20" s="137" t="s">
        <v>60</v>
      </c>
      <c r="K20" s="208">
        <v>24</v>
      </c>
      <c r="L20" s="137">
        <v>12</v>
      </c>
      <c r="M20" s="117">
        <f t="shared" si="0"/>
        <v>0.5</v>
      </c>
      <c r="N20" s="122">
        <v>12</v>
      </c>
      <c r="O20" s="135">
        <v>12</v>
      </c>
      <c r="P20" s="227">
        <f t="shared" si="1"/>
        <v>1</v>
      </c>
    </row>
    <row r="21" spans="2:18" ht="54" customHeight="1" x14ac:dyDescent="0.2">
      <c r="B21" s="335" t="s">
        <v>53</v>
      </c>
      <c r="C21" s="332" t="s">
        <v>81</v>
      </c>
      <c r="D21" s="350">
        <v>7870</v>
      </c>
      <c r="E21" s="347" t="s">
        <v>82</v>
      </c>
      <c r="F21" s="349" t="s">
        <v>83</v>
      </c>
      <c r="G21" s="349" t="s">
        <v>92</v>
      </c>
      <c r="H21" s="122" t="s">
        <v>93</v>
      </c>
      <c r="I21" s="136" t="s">
        <v>94</v>
      </c>
      <c r="J21" s="137" t="s">
        <v>60</v>
      </c>
      <c r="K21" s="208">
        <v>1</v>
      </c>
      <c r="L21" s="137">
        <v>1</v>
      </c>
      <c r="M21" s="117">
        <v>1</v>
      </c>
      <c r="N21" s="122">
        <v>1</v>
      </c>
      <c r="O21" s="135">
        <v>1</v>
      </c>
      <c r="P21" s="227">
        <f t="shared" si="1"/>
        <v>1</v>
      </c>
    </row>
    <row r="22" spans="2:18" ht="145.5" customHeight="1" x14ac:dyDescent="0.2">
      <c r="B22" s="336"/>
      <c r="C22" s="333"/>
      <c r="D22" s="350"/>
      <c r="E22" s="347"/>
      <c r="F22" s="349"/>
      <c r="G22" s="349"/>
      <c r="H22" s="122" t="s">
        <v>95</v>
      </c>
      <c r="I22" s="136" t="s">
        <v>96</v>
      </c>
      <c r="J22" s="137" t="s">
        <v>60</v>
      </c>
      <c r="K22" s="208">
        <v>5486863</v>
      </c>
      <c r="L22" s="137">
        <v>2558992</v>
      </c>
      <c r="M22" s="117">
        <f t="shared" si="0"/>
        <v>0.46638525510842899</v>
      </c>
      <c r="N22" s="135">
        <v>2743434</v>
      </c>
      <c r="O22" s="135">
        <v>2558992</v>
      </c>
      <c r="P22" s="117">
        <f t="shared" si="1"/>
        <v>0.93276966021416952</v>
      </c>
      <c r="Q22" s="302"/>
      <c r="R22" s="303"/>
    </row>
    <row r="23" spans="2:18" x14ac:dyDescent="0.2">
      <c r="B23" s="337"/>
      <c r="C23" s="334"/>
      <c r="D23" s="350"/>
      <c r="E23" s="347"/>
      <c r="F23" s="349"/>
      <c r="G23" s="349"/>
      <c r="H23" s="122" t="s">
        <v>97</v>
      </c>
      <c r="I23" s="136" t="s">
        <v>98</v>
      </c>
      <c r="J23" s="137" t="s">
        <v>60</v>
      </c>
      <c r="K23" s="208">
        <v>267472</v>
      </c>
      <c r="L23" s="137">
        <v>153765</v>
      </c>
      <c r="M23" s="117">
        <f t="shared" si="0"/>
        <v>0.5748826045343064</v>
      </c>
      <c r="N23" s="135">
        <v>133738</v>
      </c>
      <c r="O23" s="135">
        <v>153765</v>
      </c>
      <c r="P23" s="117">
        <f t="shared" si="1"/>
        <v>1.1497480147751573</v>
      </c>
      <c r="Q23" s="302"/>
    </row>
    <row r="24" spans="2:18" ht="60" customHeight="1" x14ac:dyDescent="0.2">
      <c r="B24" s="141" t="s">
        <v>53</v>
      </c>
      <c r="C24" s="100" t="s">
        <v>81</v>
      </c>
      <c r="D24" s="122">
        <v>7873</v>
      </c>
      <c r="E24" s="100" t="s">
        <v>99</v>
      </c>
      <c r="F24" s="136" t="s">
        <v>100</v>
      </c>
      <c r="G24" s="136" t="s">
        <v>101</v>
      </c>
      <c r="H24" s="137" t="s">
        <v>102</v>
      </c>
      <c r="I24" s="136" t="s">
        <v>103</v>
      </c>
      <c r="J24" s="137" t="s">
        <v>40</v>
      </c>
      <c r="K24" s="208">
        <v>100</v>
      </c>
      <c r="L24" s="137">
        <v>53</v>
      </c>
      <c r="M24" s="117">
        <f t="shared" si="0"/>
        <v>0.53</v>
      </c>
      <c r="N24" s="122">
        <v>53</v>
      </c>
      <c r="O24" s="135">
        <v>53</v>
      </c>
      <c r="P24" s="227">
        <f t="shared" si="1"/>
        <v>1</v>
      </c>
    </row>
    <row r="25" spans="2:18" ht="90" customHeight="1" x14ac:dyDescent="0.2">
      <c r="B25" s="141" t="s">
        <v>53</v>
      </c>
      <c r="C25" s="100" t="s">
        <v>81</v>
      </c>
      <c r="D25" s="122">
        <v>7868</v>
      </c>
      <c r="E25" s="100" t="s">
        <v>87</v>
      </c>
      <c r="F25" s="136" t="s">
        <v>104</v>
      </c>
      <c r="G25" s="136" t="s">
        <v>105</v>
      </c>
      <c r="H25" s="122" t="s">
        <v>106</v>
      </c>
      <c r="I25" s="136" t="s">
        <v>107</v>
      </c>
      <c r="J25" s="137" t="s">
        <v>60</v>
      </c>
      <c r="K25" s="137">
        <v>20</v>
      </c>
      <c r="L25" s="137">
        <v>9</v>
      </c>
      <c r="M25" s="117">
        <f t="shared" si="0"/>
        <v>0.45</v>
      </c>
      <c r="N25" s="122">
        <v>9</v>
      </c>
      <c r="O25" s="135">
        <v>9</v>
      </c>
      <c r="P25" s="227">
        <f t="shared" si="1"/>
        <v>1</v>
      </c>
    </row>
    <row r="26" spans="2:18" ht="66" customHeight="1" x14ac:dyDescent="0.2">
      <c r="B26" s="141" t="s">
        <v>53</v>
      </c>
      <c r="C26" s="100" t="s">
        <v>81</v>
      </c>
      <c r="D26" s="122">
        <v>7868</v>
      </c>
      <c r="E26" s="100" t="s">
        <v>87</v>
      </c>
      <c r="F26" s="136" t="s">
        <v>104</v>
      </c>
      <c r="G26" s="136" t="s">
        <v>108</v>
      </c>
      <c r="H26" s="122" t="s">
        <v>109</v>
      </c>
      <c r="I26" s="136" t="s">
        <v>110</v>
      </c>
      <c r="J26" s="137" t="s">
        <v>49</v>
      </c>
      <c r="K26" s="211">
        <v>52.76</v>
      </c>
      <c r="L26" s="137">
        <v>41.940000000000005</v>
      </c>
      <c r="M26" s="117">
        <f t="shared" si="0"/>
        <v>0.79492039423805927</v>
      </c>
      <c r="N26" s="122">
        <f>9.99+31.95</f>
        <v>41.94</v>
      </c>
      <c r="O26" s="137">
        <v>41.940000000000005</v>
      </c>
      <c r="P26" s="227">
        <f t="shared" si="1"/>
        <v>1.0000000000000002</v>
      </c>
    </row>
    <row r="27" spans="2:18" ht="335.25" customHeight="1" x14ac:dyDescent="0.2">
      <c r="B27" s="348" t="s">
        <v>53</v>
      </c>
      <c r="C27" s="347" t="s">
        <v>81</v>
      </c>
      <c r="D27" s="350">
        <v>7867</v>
      </c>
      <c r="E27" s="347" t="s">
        <v>111</v>
      </c>
      <c r="F27" s="349" t="s">
        <v>112</v>
      </c>
      <c r="G27" s="349" t="s">
        <v>113</v>
      </c>
      <c r="H27" s="122" t="s">
        <v>114</v>
      </c>
      <c r="I27" s="136" t="s">
        <v>115</v>
      </c>
      <c r="J27" s="137" t="s">
        <v>49</v>
      </c>
      <c r="K27" s="137">
        <v>70</v>
      </c>
      <c r="L27" s="137">
        <v>43.8</v>
      </c>
      <c r="M27" s="117">
        <f t="shared" si="0"/>
        <v>0.62571428571428567</v>
      </c>
      <c r="N27" s="122">
        <f>15.4+30</f>
        <v>45.4</v>
      </c>
      <c r="O27" s="228">
        <v>43.8</v>
      </c>
      <c r="P27" s="227">
        <f t="shared" si="1"/>
        <v>0.96475770925110127</v>
      </c>
      <c r="Q27" s="306"/>
    </row>
    <row r="28" spans="2:18" ht="87.75" customHeight="1" x14ac:dyDescent="0.2">
      <c r="B28" s="348"/>
      <c r="C28" s="347"/>
      <c r="D28" s="350"/>
      <c r="E28" s="347"/>
      <c r="F28" s="349"/>
      <c r="G28" s="349"/>
      <c r="H28" s="122" t="s">
        <v>116</v>
      </c>
      <c r="I28" s="136" t="s">
        <v>117</v>
      </c>
      <c r="J28" s="137" t="s">
        <v>60</v>
      </c>
      <c r="K28" s="208">
        <v>25</v>
      </c>
      <c r="L28" s="137">
        <v>0</v>
      </c>
      <c r="M28" s="117">
        <f t="shared" si="0"/>
        <v>0</v>
      </c>
      <c r="N28" s="122">
        <v>0</v>
      </c>
      <c r="O28" s="135">
        <v>0</v>
      </c>
      <c r="P28" s="227">
        <v>0</v>
      </c>
    </row>
    <row r="30" spans="2:18" ht="30.75" customHeight="1" x14ac:dyDescent="0.2">
      <c r="B30" s="324" t="s">
        <v>118</v>
      </c>
      <c r="C30" s="324"/>
      <c r="D30" s="324"/>
      <c r="E30" s="324"/>
      <c r="O30" s="32"/>
    </row>
    <row r="31" spans="2:18" ht="44.25" customHeight="1" x14ac:dyDescent="0.2">
      <c r="B31" s="324" t="s">
        <v>119</v>
      </c>
      <c r="C31" s="324"/>
      <c r="D31" s="324"/>
      <c r="E31" s="324"/>
    </row>
    <row r="32" spans="2:18" x14ac:dyDescent="0.2">
      <c r="B32" s="324"/>
      <c r="C32" s="324"/>
      <c r="D32" s="324"/>
      <c r="E32" s="324"/>
    </row>
  </sheetData>
  <sheetProtection algorithmName="SHA-512" hashValue="GbcLXxQQ036N0nXXnwOpTNZQ5PBPegSLOXz3MVRiwMBhZWuHkZdqTP0YjaGYn4TmzLDM/sF1r/ACOy/hbMDomw==" saltValue="+qcnlvGS9b9e3ejAJTwlnQ==" spinCount="100000" sheet="1" objects="1" scenarios="1"/>
  <mergeCells count="37">
    <mergeCell ref="D1:F1"/>
    <mergeCell ref="D2:F2"/>
    <mergeCell ref="D3:F3"/>
    <mergeCell ref="G21:G23"/>
    <mergeCell ref="F27:F28"/>
    <mergeCell ref="G27:G28"/>
    <mergeCell ref="D21:D23"/>
    <mergeCell ref="E21:E23"/>
    <mergeCell ref="D27:D28"/>
    <mergeCell ref="E27:E28"/>
    <mergeCell ref="F21:F23"/>
    <mergeCell ref="G12:G15"/>
    <mergeCell ref="F12:F15"/>
    <mergeCell ref="B16:B17"/>
    <mergeCell ref="F6:F8"/>
    <mergeCell ref="G6:G8"/>
    <mergeCell ref="G16:G17"/>
    <mergeCell ref="D16:D17"/>
    <mergeCell ref="C16:C17"/>
    <mergeCell ref="E16:E17"/>
    <mergeCell ref="F16:F17"/>
    <mergeCell ref="B30:E30"/>
    <mergeCell ref="B31:E31"/>
    <mergeCell ref="B32:E32"/>
    <mergeCell ref="A6:A8"/>
    <mergeCell ref="E12:E15"/>
    <mergeCell ref="D12:D15"/>
    <mergeCell ref="C12:C15"/>
    <mergeCell ref="B12:B15"/>
    <mergeCell ref="E6:E8"/>
    <mergeCell ref="C6:C8"/>
    <mergeCell ref="D6:D8"/>
    <mergeCell ref="B21:B23"/>
    <mergeCell ref="B6:B8"/>
    <mergeCell ref="C27:C28"/>
    <mergeCell ref="B27:B28"/>
    <mergeCell ref="C21:C23"/>
  </mergeCells>
  <phoneticPr fontId="23"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AE149"/>
  <sheetViews>
    <sheetView zoomScale="70" zoomScaleNormal="70" workbookViewId="0">
      <selection activeCell="M5" sqref="M5"/>
    </sheetView>
  </sheetViews>
  <sheetFormatPr baseColWidth="10" defaultColWidth="48.28515625" defaultRowHeight="74.099999999999994" customHeight="1" x14ac:dyDescent="0.25"/>
  <cols>
    <col min="1" max="1" width="29.28515625" style="102" customWidth="1"/>
    <col min="2" max="2" width="32.5703125" style="102" customWidth="1"/>
    <col min="3" max="3" width="15.28515625" style="102" customWidth="1"/>
    <col min="4" max="4" width="43" style="102" hidden="1" customWidth="1"/>
    <col min="5" max="5" width="57.28515625" style="103" hidden="1" customWidth="1"/>
    <col min="6" max="8" width="22.140625" style="104" hidden="1" customWidth="1"/>
    <col min="9" max="9" width="53.140625" style="102" hidden="1" customWidth="1"/>
    <col min="10" max="12" width="20.28515625" style="104" hidden="1" customWidth="1"/>
    <col min="13" max="13" width="20.28515625" style="104" customWidth="1"/>
    <col min="14" max="14" width="21.28515625" style="102" customWidth="1"/>
    <col min="15" max="15" width="25.5703125" style="105" customWidth="1"/>
    <col min="16" max="18" width="31.85546875" style="106" customWidth="1"/>
    <col min="19" max="20" width="31.85546875" style="104" customWidth="1"/>
    <col min="21" max="21" width="31.85546875" style="106" customWidth="1"/>
    <col min="22" max="22" width="31.85546875" style="106" hidden="1" customWidth="1"/>
    <col min="23" max="23" width="14.28515625" style="106" bestFit="1" customWidth="1"/>
    <col min="24" max="24" width="48.28515625" style="107"/>
    <col min="25" max="25" width="26" style="106" hidden="1" customWidth="1"/>
    <col min="26" max="26" width="21.140625" style="106" hidden="1" customWidth="1"/>
    <col min="27" max="27" width="22.85546875" style="106" hidden="1" customWidth="1"/>
    <col min="28" max="28" width="48.28515625" style="106"/>
    <col min="29" max="29" width="48.28515625" style="102"/>
    <col min="30" max="30" width="48.28515625" style="106"/>
    <col min="31" max="16384" width="48.28515625" style="102"/>
  </cols>
  <sheetData>
    <row r="1" spans="1:31" ht="15.95" customHeight="1" thickBot="1" x14ac:dyDescent="0.3"/>
    <row r="2" spans="1:31" ht="25.5" customHeight="1" x14ac:dyDescent="0.25">
      <c r="A2" s="52"/>
      <c r="B2" s="52"/>
      <c r="C2" s="51"/>
      <c r="D2" s="351" t="s">
        <v>15</v>
      </c>
      <c r="E2" s="351"/>
      <c r="F2" s="351"/>
      <c r="G2" s="101"/>
      <c r="H2" s="101"/>
      <c r="I2" s="50"/>
      <c r="J2" s="101"/>
      <c r="K2" s="101"/>
      <c r="L2" s="101"/>
      <c r="M2" s="67"/>
      <c r="N2" s="50"/>
      <c r="O2" s="351"/>
      <c r="P2" s="351"/>
      <c r="Q2" s="355"/>
      <c r="R2" s="351"/>
      <c r="S2" s="351"/>
      <c r="T2" s="351"/>
      <c r="U2" s="351"/>
      <c r="V2" s="351"/>
      <c r="W2" s="351"/>
      <c r="X2" s="351"/>
      <c r="Y2" s="351"/>
      <c r="Z2" s="101"/>
      <c r="AA2" s="101"/>
      <c r="AB2" s="101"/>
      <c r="AC2" s="101"/>
      <c r="AD2" s="101"/>
    </row>
    <row r="3" spans="1:31" ht="22.5" customHeight="1" x14ac:dyDescent="0.25">
      <c r="A3" s="52"/>
      <c r="B3" s="52"/>
      <c r="C3" s="52"/>
      <c r="D3" s="351" t="s">
        <v>120</v>
      </c>
      <c r="E3" s="351"/>
      <c r="F3" s="351"/>
      <c r="G3" s="101"/>
      <c r="H3" s="101"/>
      <c r="I3" s="50"/>
      <c r="J3" s="101"/>
      <c r="K3" s="101"/>
      <c r="L3" s="101"/>
      <c r="M3" s="67"/>
      <c r="N3" s="50"/>
      <c r="O3" s="351"/>
      <c r="P3" s="351"/>
      <c r="Q3" s="355"/>
      <c r="R3" s="351"/>
      <c r="S3" s="351"/>
      <c r="T3" s="351"/>
      <c r="U3" s="351"/>
      <c r="V3" s="351"/>
      <c r="W3" s="351"/>
      <c r="X3" s="351"/>
      <c r="Y3" s="351"/>
      <c r="Z3" s="101"/>
      <c r="AA3" s="101"/>
      <c r="AB3" s="101"/>
      <c r="AC3" s="101"/>
      <c r="AD3" s="101"/>
    </row>
    <row r="4" spans="1:31" ht="23.25" customHeight="1" thickBot="1" x14ac:dyDescent="0.3">
      <c r="A4" s="52"/>
      <c r="B4" s="52"/>
      <c r="C4" s="52"/>
      <c r="D4" s="351" t="s">
        <v>2</v>
      </c>
      <c r="E4" s="351"/>
      <c r="F4" s="351"/>
      <c r="G4" s="101"/>
      <c r="H4" s="101"/>
      <c r="I4" s="50"/>
      <c r="J4" s="101"/>
      <c r="K4" s="101"/>
      <c r="L4" s="101"/>
      <c r="M4" s="67"/>
      <c r="N4" s="50"/>
      <c r="O4" s="67"/>
      <c r="P4" s="67"/>
      <c r="Q4" s="101"/>
      <c r="R4" s="67"/>
      <c r="S4" s="221"/>
      <c r="T4" s="221"/>
      <c r="U4" s="67"/>
      <c r="V4" s="67"/>
      <c r="W4" s="67"/>
      <c r="X4" s="67"/>
      <c r="Y4" s="108" t="s">
        <v>17</v>
      </c>
      <c r="Z4" s="101"/>
      <c r="AA4" s="101"/>
      <c r="AB4" s="101"/>
      <c r="AC4" s="101"/>
      <c r="AD4" s="101"/>
    </row>
    <row r="5" spans="1:31" ht="23.1" customHeight="1" x14ac:dyDescent="0.25"/>
    <row r="6" spans="1:31" s="110" customFormat="1" ht="131.25" customHeight="1" x14ac:dyDescent="0.25">
      <c r="A6" s="60" t="s">
        <v>121</v>
      </c>
      <c r="B6" s="60" t="s">
        <v>122</v>
      </c>
      <c r="C6" s="28" t="s">
        <v>123</v>
      </c>
      <c r="D6" s="28" t="s">
        <v>124</v>
      </c>
      <c r="E6" s="28" t="s">
        <v>125</v>
      </c>
      <c r="F6" s="28" t="s">
        <v>126</v>
      </c>
      <c r="G6" s="28" t="s">
        <v>3195</v>
      </c>
      <c r="H6" s="109" t="s">
        <v>3194</v>
      </c>
      <c r="I6" s="28" t="s">
        <v>127</v>
      </c>
      <c r="J6" s="28" t="s">
        <v>128</v>
      </c>
      <c r="K6" s="28" t="s">
        <v>129</v>
      </c>
      <c r="L6" s="109" t="s">
        <v>3196</v>
      </c>
      <c r="M6" s="28" t="s">
        <v>130</v>
      </c>
      <c r="N6" s="28" t="s">
        <v>131</v>
      </c>
      <c r="O6" s="28" t="s">
        <v>132</v>
      </c>
      <c r="P6" s="28" t="s">
        <v>133</v>
      </c>
      <c r="Q6" s="28" t="s">
        <v>134</v>
      </c>
      <c r="R6" s="109" t="s">
        <v>135</v>
      </c>
      <c r="S6" s="222" t="s">
        <v>136</v>
      </c>
      <c r="T6" s="222" t="s">
        <v>137</v>
      </c>
      <c r="U6" s="220" t="s">
        <v>138</v>
      </c>
      <c r="V6" s="295" t="s">
        <v>139</v>
      </c>
      <c r="W6" s="28" t="s">
        <v>140</v>
      </c>
      <c r="X6" s="28" t="s">
        <v>141</v>
      </c>
      <c r="Y6" s="28" t="s">
        <v>142</v>
      </c>
      <c r="Z6" s="28" t="s">
        <v>143</v>
      </c>
      <c r="AA6" s="109" t="s">
        <v>144</v>
      </c>
      <c r="AB6" s="219" t="s">
        <v>145</v>
      </c>
      <c r="AC6" s="219" t="s">
        <v>146</v>
      </c>
      <c r="AD6" s="220" t="s">
        <v>147</v>
      </c>
    </row>
    <row r="7" spans="1:31" ht="74.099999999999994" customHeight="1" x14ac:dyDescent="0.25">
      <c r="A7" s="111" t="s">
        <v>53</v>
      </c>
      <c r="B7" s="111" t="s">
        <v>81</v>
      </c>
      <c r="C7" s="112">
        <v>7867</v>
      </c>
      <c r="D7" s="111" t="s">
        <v>148</v>
      </c>
      <c r="E7" s="113" t="s">
        <v>149</v>
      </c>
      <c r="F7" s="114">
        <v>100</v>
      </c>
      <c r="G7" s="114">
        <v>78.069999999999993</v>
      </c>
      <c r="H7" s="114">
        <v>27.47</v>
      </c>
      <c r="I7" s="113" t="s">
        <v>150</v>
      </c>
      <c r="J7" s="114">
        <v>100</v>
      </c>
      <c r="K7" s="114">
        <v>89.61</v>
      </c>
      <c r="L7" s="114">
        <v>34.5</v>
      </c>
      <c r="M7" s="115" t="s">
        <v>114</v>
      </c>
      <c r="N7" s="111" t="s">
        <v>151</v>
      </c>
      <c r="O7" s="112" t="s">
        <v>152</v>
      </c>
      <c r="P7" s="116">
        <v>70</v>
      </c>
      <c r="Q7" s="146">
        <v>43.797499999999992</v>
      </c>
      <c r="R7" s="212">
        <f>+Q7/P7</f>
        <v>0.62567857142857131</v>
      </c>
      <c r="S7" s="301">
        <v>45.4</v>
      </c>
      <c r="T7" s="301">
        <v>43.797499999999992</v>
      </c>
      <c r="U7" s="212">
        <f>+T7/S7</f>
        <v>0.96470264317180598</v>
      </c>
      <c r="V7" s="212"/>
      <c r="W7" s="118">
        <v>1</v>
      </c>
      <c r="X7" s="113" t="s">
        <v>153</v>
      </c>
      <c r="Y7" s="112">
        <v>100</v>
      </c>
      <c r="Z7" s="112">
        <v>22</v>
      </c>
      <c r="AA7" s="147">
        <f t="shared" ref="AA7:AA38" si="0">+Z7/Y7</f>
        <v>0.22</v>
      </c>
      <c r="AB7" s="112">
        <v>22</v>
      </c>
      <c r="AC7" s="112">
        <v>22</v>
      </c>
      <c r="AD7" s="147">
        <f>+AC7/AB7</f>
        <v>1</v>
      </c>
    </row>
    <row r="8" spans="1:31" ht="131.25" customHeight="1" x14ac:dyDescent="0.25">
      <c r="A8" s="111" t="s">
        <v>53</v>
      </c>
      <c r="B8" s="111" t="s">
        <v>81</v>
      </c>
      <c r="C8" s="112">
        <v>7867</v>
      </c>
      <c r="D8" s="111" t="s">
        <v>148</v>
      </c>
      <c r="E8" s="113" t="s">
        <v>149</v>
      </c>
      <c r="F8" s="114">
        <v>100</v>
      </c>
      <c r="G8" s="114">
        <v>78.069999999999993</v>
      </c>
      <c r="H8" s="114">
        <v>27.47</v>
      </c>
      <c r="I8" s="113" t="s">
        <v>150</v>
      </c>
      <c r="J8" s="114">
        <v>100</v>
      </c>
      <c r="K8" s="114">
        <v>89.61</v>
      </c>
      <c r="L8" s="114">
        <v>34.5</v>
      </c>
      <c r="M8" s="115" t="s">
        <v>114</v>
      </c>
      <c r="N8" s="111" t="s">
        <v>151</v>
      </c>
      <c r="O8" s="112" t="s">
        <v>152</v>
      </c>
      <c r="P8" s="116">
        <v>70</v>
      </c>
      <c r="Q8" s="146">
        <v>43.797499999999992</v>
      </c>
      <c r="R8" s="212">
        <f>+Q8/P8</f>
        <v>0.62567857142857131</v>
      </c>
      <c r="S8" s="301">
        <v>45.4</v>
      </c>
      <c r="T8" s="301">
        <v>43.797499999999992</v>
      </c>
      <c r="U8" s="212">
        <f t="shared" ref="U8:U71" si="1">+T8/S8</f>
        <v>0.96470264317180598</v>
      </c>
      <c r="V8" s="212"/>
      <c r="W8" s="118">
        <v>2</v>
      </c>
      <c r="X8" s="113" t="s">
        <v>154</v>
      </c>
      <c r="Y8" s="112">
        <v>100</v>
      </c>
      <c r="Z8" s="112">
        <v>47</v>
      </c>
      <c r="AA8" s="147">
        <f t="shared" si="0"/>
        <v>0.47</v>
      </c>
      <c r="AB8" s="112">
        <v>55</v>
      </c>
      <c r="AC8" s="112">
        <v>47</v>
      </c>
      <c r="AD8" s="147">
        <f t="shared" ref="AD8:AD71" si="2">+AC8/AB8</f>
        <v>0.8545454545454545</v>
      </c>
      <c r="AE8" s="304"/>
    </row>
    <row r="9" spans="1:31" ht="167.25" customHeight="1" x14ac:dyDescent="0.25">
      <c r="A9" s="111" t="s">
        <v>53</v>
      </c>
      <c r="B9" s="111" t="s">
        <v>81</v>
      </c>
      <c r="C9" s="112">
        <v>7867</v>
      </c>
      <c r="D9" s="111" t="s">
        <v>148</v>
      </c>
      <c r="E9" s="113" t="s">
        <v>149</v>
      </c>
      <c r="F9" s="114">
        <v>100</v>
      </c>
      <c r="G9" s="114">
        <v>78.069999999999993</v>
      </c>
      <c r="H9" s="114">
        <v>27.47</v>
      </c>
      <c r="I9" s="119" t="s">
        <v>155</v>
      </c>
      <c r="J9" s="114">
        <v>100</v>
      </c>
      <c r="K9" s="114">
        <v>66.53</v>
      </c>
      <c r="L9" s="114">
        <v>20.440000000000001</v>
      </c>
      <c r="M9" s="115" t="s">
        <v>156</v>
      </c>
      <c r="N9" s="111" t="s">
        <v>157</v>
      </c>
      <c r="O9" s="112" t="s">
        <v>40</v>
      </c>
      <c r="P9" s="116">
        <v>100</v>
      </c>
      <c r="Q9" s="116">
        <v>44.666666666666671</v>
      </c>
      <c r="R9" s="117">
        <f t="shared" ref="R9:R71" si="3">+Q9/P9</f>
        <v>0.44666666666666671</v>
      </c>
      <c r="S9" s="298">
        <v>48</v>
      </c>
      <c r="T9" s="298">
        <v>44.67</v>
      </c>
      <c r="U9" s="212">
        <f t="shared" si="1"/>
        <v>0.93062500000000004</v>
      </c>
      <c r="V9" s="212"/>
      <c r="W9" s="118">
        <v>1</v>
      </c>
      <c r="X9" s="113" t="s">
        <v>158</v>
      </c>
      <c r="Y9" s="112">
        <v>100</v>
      </c>
      <c r="Z9" s="112">
        <v>44</v>
      </c>
      <c r="AA9" s="147">
        <f t="shared" si="0"/>
        <v>0.44</v>
      </c>
      <c r="AB9" s="297">
        <v>49</v>
      </c>
      <c r="AC9" s="297">
        <v>44</v>
      </c>
      <c r="AD9" s="147">
        <f t="shared" si="2"/>
        <v>0.89795918367346939</v>
      </c>
    </row>
    <row r="10" spans="1:31" ht="74.099999999999994" customHeight="1" x14ac:dyDescent="0.25">
      <c r="A10" s="111" t="s">
        <v>53</v>
      </c>
      <c r="B10" s="111" t="s">
        <v>81</v>
      </c>
      <c r="C10" s="112">
        <v>7867</v>
      </c>
      <c r="D10" s="111" t="s">
        <v>148</v>
      </c>
      <c r="E10" s="113" t="s">
        <v>149</v>
      </c>
      <c r="F10" s="114">
        <v>100</v>
      </c>
      <c r="G10" s="114">
        <v>78.069999999999993</v>
      </c>
      <c r="H10" s="114">
        <v>27.47</v>
      </c>
      <c r="I10" s="119" t="s">
        <v>155</v>
      </c>
      <c r="J10" s="114">
        <v>100</v>
      </c>
      <c r="K10" s="114">
        <v>66.53</v>
      </c>
      <c r="L10" s="114">
        <v>20.440000000000001</v>
      </c>
      <c r="M10" s="115" t="s">
        <v>156</v>
      </c>
      <c r="N10" s="111" t="s">
        <v>157</v>
      </c>
      <c r="O10" s="112" t="s">
        <v>40</v>
      </c>
      <c r="P10" s="116">
        <v>100</v>
      </c>
      <c r="Q10" s="116">
        <v>44.666666666666671</v>
      </c>
      <c r="R10" s="117">
        <f t="shared" ref="R10:R11" si="4">+Q10/P10</f>
        <v>0.44666666666666671</v>
      </c>
      <c r="S10" s="298">
        <v>48</v>
      </c>
      <c r="T10" s="298">
        <v>44.67</v>
      </c>
      <c r="U10" s="212">
        <f t="shared" si="1"/>
        <v>0.93062500000000004</v>
      </c>
      <c r="V10" s="212"/>
      <c r="W10" s="118">
        <v>2</v>
      </c>
      <c r="X10" s="113" t="s">
        <v>159</v>
      </c>
      <c r="Y10" s="112">
        <v>100</v>
      </c>
      <c r="Z10" s="112">
        <v>46</v>
      </c>
      <c r="AA10" s="147">
        <f t="shared" si="0"/>
        <v>0.46</v>
      </c>
      <c r="AB10" s="112">
        <v>46</v>
      </c>
      <c r="AC10" s="112">
        <v>46</v>
      </c>
      <c r="AD10" s="147">
        <f t="shared" si="2"/>
        <v>1</v>
      </c>
    </row>
    <row r="11" spans="1:31" ht="169.5" customHeight="1" x14ac:dyDescent="0.25">
      <c r="A11" s="111" t="s">
        <v>53</v>
      </c>
      <c r="B11" s="111" t="s">
        <v>81</v>
      </c>
      <c r="C11" s="112">
        <v>7867</v>
      </c>
      <c r="D11" s="111" t="s">
        <v>148</v>
      </c>
      <c r="E11" s="113" t="s">
        <v>149</v>
      </c>
      <c r="F11" s="114">
        <v>100</v>
      </c>
      <c r="G11" s="114">
        <v>78.069999999999993</v>
      </c>
      <c r="H11" s="114">
        <v>27.47</v>
      </c>
      <c r="I11" s="119" t="s">
        <v>155</v>
      </c>
      <c r="J11" s="114">
        <v>100</v>
      </c>
      <c r="K11" s="114">
        <v>66.53</v>
      </c>
      <c r="L11" s="114">
        <v>20.440000000000001</v>
      </c>
      <c r="M11" s="115" t="s">
        <v>156</v>
      </c>
      <c r="N11" s="111" t="s">
        <v>157</v>
      </c>
      <c r="O11" s="112" t="s">
        <v>40</v>
      </c>
      <c r="P11" s="116">
        <v>100</v>
      </c>
      <c r="Q11" s="116">
        <v>44.666666666666671</v>
      </c>
      <c r="R11" s="117">
        <f t="shared" si="4"/>
        <v>0.44666666666666671</v>
      </c>
      <c r="S11" s="298">
        <v>48</v>
      </c>
      <c r="T11" s="298">
        <v>44.67</v>
      </c>
      <c r="U11" s="212">
        <f t="shared" si="1"/>
        <v>0.93062500000000004</v>
      </c>
      <c r="V11" s="212"/>
      <c r="W11" s="118">
        <v>3</v>
      </c>
      <c r="X11" s="113" t="s">
        <v>160</v>
      </c>
      <c r="Y11" s="112">
        <v>100</v>
      </c>
      <c r="Z11" s="112">
        <v>44</v>
      </c>
      <c r="AA11" s="147">
        <f t="shared" si="0"/>
        <v>0.44</v>
      </c>
      <c r="AB11" s="112">
        <v>49</v>
      </c>
      <c r="AC11" s="112">
        <v>44</v>
      </c>
      <c r="AD11" s="147">
        <f t="shared" si="2"/>
        <v>0.89795918367346939</v>
      </c>
    </row>
    <row r="12" spans="1:31" ht="272.25" customHeight="1" x14ac:dyDescent="0.25">
      <c r="A12" s="111" t="s">
        <v>53</v>
      </c>
      <c r="B12" s="111" t="s">
        <v>81</v>
      </c>
      <c r="C12" s="112">
        <v>7867</v>
      </c>
      <c r="D12" s="111" t="s">
        <v>148</v>
      </c>
      <c r="E12" s="113" t="s">
        <v>149</v>
      </c>
      <c r="F12" s="114">
        <v>100</v>
      </c>
      <c r="G12" s="114">
        <v>78.069999999999993</v>
      </c>
      <c r="H12" s="114">
        <v>27.47</v>
      </c>
      <c r="I12" s="119" t="s">
        <v>155</v>
      </c>
      <c r="J12" s="114">
        <v>100</v>
      </c>
      <c r="K12" s="114">
        <v>66.53</v>
      </c>
      <c r="L12" s="114">
        <v>20.440000000000001</v>
      </c>
      <c r="M12" s="115" t="s">
        <v>161</v>
      </c>
      <c r="N12" s="111" t="s">
        <v>162</v>
      </c>
      <c r="O12" s="112" t="s">
        <v>60</v>
      </c>
      <c r="P12" s="116">
        <v>12</v>
      </c>
      <c r="Q12" s="116">
        <v>2</v>
      </c>
      <c r="R12" s="117">
        <f t="shared" si="3"/>
        <v>0.16666666666666666</v>
      </c>
      <c r="S12" s="298">
        <v>5</v>
      </c>
      <c r="T12" s="298">
        <v>2</v>
      </c>
      <c r="U12" s="212">
        <f t="shared" si="1"/>
        <v>0.4</v>
      </c>
      <c r="V12" s="212"/>
      <c r="W12" s="118">
        <v>1</v>
      </c>
      <c r="X12" s="113" t="s">
        <v>163</v>
      </c>
      <c r="Y12" s="112">
        <v>100</v>
      </c>
      <c r="Z12" s="112">
        <v>14</v>
      </c>
      <c r="AA12" s="147">
        <f t="shared" si="0"/>
        <v>0.14000000000000001</v>
      </c>
      <c r="AB12" s="112">
        <v>39</v>
      </c>
      <c r="AC12" s="112">
        <v>14</v>
      </c>
      <c r="AD12" s="147">
        <f t="shared" si="2"/>
        <v>0.35897435897435898</v>
      </c>
    </row>
    <row r="13" spans="1:31" ht="74.099999999999994" customHeight="1" x14ac:dyDescent="0.25">
      <c r="A13" s="111" t="s">
        <v>53</v>
      </c>
      <c r="B13" s="111" t="s">
        <v>81</v>
      </c>
      <c r="C13" s="112">
        <v>7867</v>
      </c>
      <c r="D13" s="111" t="s">
        <v>164</v>
      </c>
      <c r="E13" s="113" t="s">
        <v>149</v>
      </c>
      <c r="F13" s="114">
        <v>100</v>
      </c>
      <c r="G13" s="114">
        <v>78.069999999999993</v>
      </c>
      <c r="H13" s="114">
        <v>27.47</v>
      </c>
      <c r="I13" s="119" t="s">
        <v>155</v>
      </c>
      <c r="J13" s="114">
        <v>100</v>
      </c>
      <c r="K13" s="114">
        <v>66.53</v>
      </c>
      <c r="L13" s="114">
        <v>20.440000000000001</v>
      </c>
      <c r="M13" s="115" t="s">
        <v>116</v>
      </c>
      <c r="N13" s="111" t="s">
        <v>165</v>
      </c>
      <c r="O13" s="112" t="s">
        <v>60</v>
      </c>
      <c r="P13" s="116">
        <v>25</v>
      </c>
      <c r="Q13" s="116">
        <v>0</v>
      </c>
      <c r="R13" s="117">
        <f t="shared" si="3"/>
        <v>0</v>
      </c>
      <c r="S13" s="116">
        <v>0</v>
      </c>
      <c r="T13" s="116">
        <v>0</v>
      </c>
      <c r="U13" s="212">
        <v>0</v>
      </c>
      <c r="V13" s="212"/>
      <c r="W13" s="118">
        <v>1</v>
      </c>
      <c r="X13" s="113" t="s">
        <v>166</v>
      </c>
      <c r="Y13" s="112">
        <v>100</v>
      </c>
      <c r="Z13" s="112">
        <v>0</v>
      </c>
      <c r="AA13" s="147">
        <f t="shared" si="0"/>
        <v>0</v>
      </c>
      <c r="AB13" s="112">
        <v>0</v>
      </c>
      <c r="AC13" s="112">
        <v>0</v>
      </c>
      <c r="AD13" s="147">
        <v>0</v>
      </c>
    </row>
    <row r="14" spans="1:31" ht="74.099999999999994" customHeight="1" x14ac:dyDescent="0.25">
      <c r="A14" s="111" t="s">
        <v>53</v>
      </c>
      <c r="B14" s="111" t="s">
        <v>81</v>
      </c>
      <c r="C14" s="112">
        <v>7868</v>
      </c>
      <c r="D14" s="111" t="s">
        <v>167</v>
      </c>
      <c r="E14" s="113" t="s">
        <v>168</v>
      </c>
      <c r="F14" s="114">
        <v>100</v>
      </c>
      <c r="G14" s="114">
        <v>100</v>
      </c>
      <c r="H14" s="114">
        <v>47.97</v>
      </c>
      <c r="I14" s="113" t="s">
        <v>169</v>
      </c>
      <c r="J14" s="114">
        <v>100</v>
      </c>
      <c r="K14" s="114">
        <v>100</v>
      </c>
      <c r="L14" s="114">
        <v>45.56</v>
      </c>
      <c r="M14" s="115" t="s">
        <v>170</v>
      </c>
      <c r="N14" s="111" t="s">
        <v>171</v>
      </c>
      <c r="O14" s="112" t="s">
        <v>60</v>
      </c>
      <c r="P14" s="116">
        <v>21</v>
      </c>
      <c r="Q14" s="146">
        <v>10.5</v>
      </c>
      <c r="R14" s="117">
        <f t="shared" si="3"/>
        <v>0.5</v>
      </c>
      <c r="S14" s="146">
        <v>10.5</v>
      </c>
      <c r="T14" s="146">
        <v>10.5</v>
      </c>
      <c r="U14" s="212">
        <f t="shared" si="1"/>
        <v>1</v>
      </c>
      <c r="V14" s="212"/>
      <c r="W14" s="118">
        <v>1</v>
      </c>
      <c r="X14" s="111" t="s">
        <v>172</v>
      </c>
      <c r="Y14" s="112">
        <v>100</v>
      </c>
      <c r="Z14" s="213">
        <v>50</v>
      </c>
      <c r="AA14" s="147">
        <f t="shared" si="0"/>
        <v>0.5</v>
      </c>
      <c r="AB14" s="112">
        <v>50</v>
      </c>
      <c r="AC14" s="213">
        <v>50</v>
      </c>
      <c r="AD14" s="147">
        <f t="shared" si="2"/>
        <v>1</v>
      </c>
    </row>
    <row r="15" spans="1:31" ht="74.099999999999994" customHeight="1" x14ac:dyDescent="0.25">
      <c r="A15" s="111" t="s">
        <v>53</v>
      </c>
      <c r="B15" s="111" t="s">
        <v>81</v>
      </c>
      <c r="C15" s="112">
        <v>7868</v>
      </c>
      <c r="D15" s="111" t="s">
        <v>167</v>
      </c>
      <c r="E15" s="111" t="s">
        <v>168</v>
      </c>
      <c r="F15" s="114">
        <v>100</v>
      </c>
      <c r="G15" s="114">
        <v>100</v>
      </c>
      <c r="H15" s="114">
        <v>47.97</v>
      </c>
      <c r="I15" s="113" t="s">
        <v>169</v>
      </c>
      <c r="J15" s="114">
        <v>100</v>
      </c>
      <c r="K15" s="114">
        <v>100</v>
      </c>
      <c r="L15" s="114">
        <v>45.56</v>
      </c>
      <c r="M15" s="115" t="s">
        <v>170</v>
      </c>
      <c r="N15" s="111" t="s">
        <v>171</v>
      </c>
      <c r="O15" s="112" t="s">
        <v>60</v>
      </c>
      <c r="P15" s="116">
        <v>21</v>
      </c>
      <c r="Q15" s="146">
        <v>10.5</v>
      </c>
      <c r="R15" s="117">
        <f t="shared" ref="R15" si="5">+Q15/P15</f>
        <v>0.5</v>
      </c>
      <c r="S15" s="146">
        <v>10.5</v>
      </c>
      <c r="T15" s="146">
        <v>10.5</v>
      </c>
      <c r="U15" s="212">
        <f t="shared" si="1"/>
        <v>1</v>
      </c>
      <c r="V15" s="212"/>
      <c r="W15" s="118">
        <v>2</v>
      </c>
      <c r="X15" s="111" t="s">
        <v>173</v>
      </c>
      <c r="Y15" s="112">
        <v>100</v>
      </c>
      <c r="Z15" s="213">
        <v>50</v>
      </c>
      <c r="AA15" s="147">
        <f t="shared" si="0"/>
        <v>0.5</v>
      </c>
      <c r="AB15" s="112">
        <v>50</v>
      </c>
      <c r="AC15" s="213">
        <v>50</v>
      </c>
      <c r="AD15" s="147">
        <f t="shared" si="2"/>
        <v>1</v>
      </c>
    </row>
    <row r="16" spans="1:31" ht="74.099999999999994" customHeight="1" x14ac:dyDescent="0.25">
      <c r="A16" s="111" t="s">
        <v>53</v>
      </c>
      <c r="B16" s="111" t="s">
        <v>81</v>
      </c>
      <c r="C16" s="112">
        <v>7868</v>
      </c>
      <c r="D16" s="111" t="s">
        <v>167</v>
      </c>
      <c r="E16" s="113" t="s">
        <v>168</v>
      </c>
      <c r="F16" s="114">
        <v>100</v>
      </c>
      <c r="G16" s="114">
        <v>100</v>
      </c>
      <c r="H16" s="114">
        <v>47.97</v>
      </c>
      <c r="I16" s="113" t="s">
        <v>169</v>
      </c>
      <c r="J16" s="114">
        <v>100</v>
      </c>
      <c r="K16" s="114">
        <v>100</v>
      </c>
      <c r="L16" s="114">
        <v>45.56</v>
      </c>
      <c r="M16" s="115" t="s">
        <v>174</v>
      </c>
      <c r="N16" s="111" t="s">
        <v>175</v>
      </c>
      <c r="O16" s="112" t="s">
        <v>152</v>
      </c>
      <c r="P16" s="148">
        <v>40</v>
      </c>
      <c r="Q16" s="146">
        <v>35.799999999999997</v>
      </c>
      <c r="R16" s="117">
        <f t="shared" si="3"/>
        <v>0.89499999999999991</v>
      </c>
      <c r="S16" s="146">
        <v>35.799999999999997</v>
      </c>
      <c r="T16" s="146">
        <v>35.799999999999997</v>
      </c>
      <c r="U16" s="212">
        <f t="shared" si="1"/>
        <v>1</v>
      </c>
      <c r="V16" s="212"/>
      <c r="W16" s="118">
        <v>1</v>
      </c>
      <c r="X16" s="111" t="s">
        <v>176</v>
      </c>
      <c r="Y16" s="112">
        <v>100</v>
      </c>
      <c r="Z16" s="213">
        <v>40</v>
      </c>
      <c r="AA16" s="147">
        <f t="shared" si="0"/>
        <v>0.4</v>
      </c>
      <c r="AB16" s="112">
        <v>40</v>
      </c>
      <c r="AC16" s="213">
        <v>40</v>
      </c>
      <c r="AD16" s="147">
        <f t="shared" si="2"/>
        <v>1</v>
      </c>
    </row>
    <row r="17" spans="1:30" ht="74.099999999999994" customHeight="1" x14ac:dyDescent="0.25">
      <c r="A17" s="111" t="s">
        <v>53</v>
      </c>
      <c r="B17" s="111" t="s">
        <v>81</v>
      </c>
      <c r="C17" s="112">
        <v>7868</v>
      </c>
      <c r="D17" s="111" t="s">
        <v>167</v>
      </c>
      <c r="E17" s="113" t="s">
        <v>168</v>
      </c>
      <c r="F17" s="114">
        <v>100</v>
      </c>
      <c r="G17" s="114">
        <v>100</v>
      </c>
      <c r="H17" s="114">
        <v>47.97</v>
      </c>
      <c r="I17" s="113" t="s">
        <v>169</v>
      </c>
      <c r="J17" s="114">
        <v>100</v>
      </c>
      <c r="K17" s="114">
        <v>100</v>
      </c>
      <c r="L17" s="114">
        <v>45.56</v>
      </c>
      <c r="M17" s="115" t="s">
        <v>177</v>
      </c>
      <c r="N17" s="111" t="s">
        <v>178</v>
      </c>
      <c r="O17" s="112" t="s">
        <v>152</v>
      </c>
      <c r="P17" s="116">
        <v>65</v>
      </c>
      <c r="Q17" s="116">
        <v>49</v>
      </c>
      <c r="R17" s="117">
        <f t="shared" si="3"/>
        <v>0.75384615384615383</v>
      </c>
      <c r="S17" s="116">
        <v>49</v>
      </c>
      <c r="T17" s="116">
        <v>49</v>
      </c>
      <c r="U17" s="212">
        <f t="shared" si="1"/>
        <v>1</v>
      </c>
      <c r="V17" s="212"/>
      <c r="W17" s="118">
        <v>1</v>
      </c>
      <c r="X17" s="111" t="s">
        <v>179</v>
      </c>
      <c r="Y17" s="112">
        <v>100</v>
      </c>
      <c r="Z17" s="213">
        <v>50</v>
      </c>
      <c r="AA17" s="147">
        <f t="shared" si="0"/>
        <v>0.5</v>
      </c>
      <c r="AB17" s="112">
        <v>50</v>
      </c>
      <c r="AC17" s="213">
        <v>50</v>
      </c>
      <c r="AD17" s="147">
        <f t="shared" si="2"/>
        <v>1</v>
      </c>
    </row>
    <row r="18" spans="1:30" ht="74.099999999999994" customHeight="1" x14ac:dyDescent="0.25">
      <c r="A18" s="111" t="s">
        <v>53</v>
      </c>
      <c r="B18" s="111" t="s">
        <v>81</v>
      </c>
      <c r="C18" s="112">
        <v>7868</v>
      </c>
      <c r="D18" s="111" t="s">
        <v>167</v>
      </c>
      <c r="E18" s="113" t="s">
        <v>168</v>
      </c>
      <c r="F18" s="114">
        <v>100</v>
      </c>
      <c r="G18" s="114">
        <v>100</v>
      </c>
      <c r="H18" s="114">
        <v>47.97</v>
      </c>
      <c r="I18" s="113" t="s">
        <v>169</v>
      </c>
      <c r="J18" s="114">
        <v>100</v>
      </c>
      <c r="K18" s="114">
        <v>100</v>
      </c>
      <c r="L18" s="114">
        <v>45.56</v>
      </c>
      <c r="M18" s="115" t="s">
        <v>177</v>
      </c>
      <c r="N18" s="111" t="s">
        <v>178</v>
      </c>
      <c r="O18" s="112" t="s">
        <v>152</v>
      </c>
      <c r="P18" s="116">
        <v>65</v>
      </c>
      <c r="Q18" s="116">
        <v>49</v>
      </c>
      <c r="R18" s="117">
        <f t="shared" ref="R18:R19" si="6">+Q18/P18</f>
        <v>0.75384615384615383</v>
      </c>
      <c r="S18" s="116">
        <v>49</v>
      </c>
      <c r="T18" s="116">
        <v>49</v>
      </c>
      <c r="U18" s="212">
        <f t="shared" si="1"/>
        <v>1</v>
      </c>
      <c r="V18" s="212"/>
      <c r="W18" s="118">
        <v>2</v>
      </c>
      <c r="X18" s="111" t="s">
        <v>180</v>
      </c>
      <c r="Y18" s="112">
        <v>100</v>
      </c>
      <c r="Z18" s="213">
        <v>50</v>
      </c>
      <c r="AA18" s="147">
        <f t="shared" si="0"/>
        <v>0.5</v>
      </c>
      <c r="AB18" s="112">
        <v>50</v>
      </c>
      <c r="AC18" s="213">
        <v>50</v>
      </c>
      <c r="AD18" s="147">
        <f t="shared" si="2"/>
        <v>1</v>
      </c>
    </row>
    <row r="19" spans="1:30" ht="74.099999999999994" customHeight="1" x14ac:dyDescent="0.25">
      <c r="A19" s="111" t="s">
        <v>53</v>
      </c>
      <c r="B19" s="111" t="s">
        <v>81</v>
      </c>
      <c r="C19" s="112">
        <v>7868</v>
      </c>
      <c r="D19" s="111" t="s">
        <v>167</v>
      </c>
      <c r="E19" s="113" t="s">
        <v>168</v>
      </c>
      <c r="F19" s="114">
        <v>100</v>
      </c>
      <c r="G19" s="114">
        <v>100</v>
      </c>
      <c r="H19" s="114">
        <v>47.97</v>
      </c>
      <c r="I19" s="113" t="s">
        <v>169</v>
      </c>
      <c r="J19" s="114">
        <v>100</v>
      </c>
      <c r="K19" s="114">
        <v>100</v>
      </c>
      <c r="L19" s="114">
        <v>45.56</v>
      </c>
      <c r="M19" s="115" t="s">
        <v>177</v>
      </c>
      <c r="N19" s="111" t="s">
        <v>178</v>
      </c>
      <c r="O19" s="112" t="s">
        <v>152</v>
      </c>
      <c r="P19" s="116">
        <v>65</v>
      </c>
      <c r="Q19" s="116">
        <v>49</v>
      </c>
      <c r="R19" s="117">
        <f t="shared" si="6"/>
        <v>0.75384615384615383</v>
      </c>
      <c r="S19" s="116">
        <v>49</v>
      </c>
      <c r="T19" s="116">
        <v>49</v>
      </c>
      <c r="U19" s="212">
        <f t="shared" si="1"/>
        <v>1</v>
      </c>
      <c r="V19" s="212"/>
      <c r="W19" s="118">
        <v>3</v>
      </c>
      <c r="X19" s="111" t="s">
        <v>181</v>
      </c>
      <c r="Y19" s="112">
        <v>100</v>
      </c>
      <c r="Z19" s="213">
        <v>50</v>
      </c>
      <c r="AA19" s="147">
        <f t="shared" si="0"/>
        <v>0.5</v>
      </c>
      <c r="AB19" s="112">
        <v>50</v>
      </c>
      <c r="AC19" s="213">
        <v>50</v>
      </c>
      <c r="AD19" s="147">
        <f t="shared" si="2"/>
        <v>1</v>
      </c>
    </row>
    <row r="20" spans="1:30" ht="74.099999999999994" customHeight="1" x14ac:dyDescent="0.25">
      <c r="A20" s="111" t="s">
        <v>53</v>
      </c>
      <c r="B20" s="111" t="s">
        <v>81</v>
      </c>
      <c r="C20" s="112">
        <v>7868</v>
      </c>
      <c r="D20" s="111" t="s">
        <v>167</v>
      </c>
      <c r="E20" s="113" t="s">
        <v>168</v>
      </c>
      <c r="F20" s="114">
        <v>100</v>
      </c>
      <c r="G20" s="114">
        <v>100</v>
      </c>
      <c r="H20" s="114">
        <v>47.97</v>
      </c>
      <c r="I20" s="113" t="s">
        <v>182</v>
      </c>
      <c r="J20" s="114">
        <v>100</v>
      </c>
      <c r="K20" s="114">
        <v>100</v>
      </c>
      <c r="L20" s="114">
        <v>48.89</v>
      </c>
      <c r="M20" s="115" t="s">
        <v>183</v>
      </c>
      <c r="N20" s="111" t="s">
        <v>184</v>
      </c>
      <c r="O20" s="112" t="s">
        <v>60</v>
      </c>
      <c r="P20" s="116">
        <v>29</v>
      </c>
      <c r="Q20" s="116">
        <v>14.5</v>
      </c>
      <c r="R20" s="117">
        <f t="shared" si="3"/>
        <v>0.5</v>
      </c>
      <c r="S20" s="116">
        <v>14.5</v>
      </c>
      <c r="T20" s="116">
        <v>14.5</v>
      </c>
      <c r="U20" s="212">
        <f t="shared" si="1"/>
        <v>1</v>
      </c>
      <c r="V20" s="212"/>
      <c r="W20" s="118">
        <v>1</v>
      </c>
      <c r="X20" s="111" t="s">
        <v>185</v>
      </c>
      <c r="Y20" s="112">
        <v>100</v>
      </c>
      <c r="Z20" s="213">
        <v>50</v>
      </c>
      <c r="AA20" s="147">
        <f t="shared" si="0"/>
        <v>0.5</v>
      </c>
      <c r="AB20" s="112">
        <v>50</v>
      </c>
      <c r="AC20" s="213">
        <v>50</v>
      </c>
      <c r="AD20" s="147">
        <f t="shared" si="2"/>
        <v>1</v>
      </c>
    </row>
    <row r="21" spans="1:30" ht="74.099999999999994" customHeight="1" x14ac:dyDescent="0.25">
      <c r="A21" s="111" t="s">
        <v>53</v>
      </c>
      <c r="B21" s="111" t="s">
        <v>81</v>
      </c>
      <c r="C21" s="112">
        <v>7868</v>
      </c>
      <c r="D21" s="111" t="s">
        <v>167</v>
      </c>
      <c r="E21" s="113" t="s">
        <v>168</v>
      </c>
      <c r="F21" s="114">
        <v>100</v>
      </c>
      <c r="G21" s="114">
        <v>100</v>
      </c>
      <c r="H21" s="114">
        <v>47.97</v>
      </c>
      <c r="I21" s="113" t="s">
        <v>182</v>
      </c>
      <c r="J21" s="114">
        <v>100</v>
      </c>
      <c r="K21" s="114">
        <v>100</v>
      </c>
      <c r="L21" s="114">
        <v>48.89</v>
      </c>
      <c r="M21" s="115" t="s">
        <v>183</v>
      </c>
      <c r="N21" s="111" t="s">
        <v>184</v>
      </c>
      <c r="O21" s="112" t="s">
        <v>60</v>
      </c>
      <c r="P21" s="116">
        <v>29</v>
      </c>
      <c r="Q21" s="116">
        <v>14.5</v>
      </c>
      <c r="R21" s="117">
        <f t="shared" si="3"/>
        <v>0.5</v>
      </c>
      <c r="S21" s="116">
        <v>14.5</v>
      </c>
      <c r="T21" s="116">
        <v>14.5</v>
      </c>
      <c r="U21" s="212">
        <f t="shared" si="1"/>
        <v>1</v>
      </c>
      <c r="V21" s="212"/>
      <c r="W21" s="118">
        <v>2</v>
      </c>
      <c r="X21" s="111" t="s">
        <v>186</v>
      </c>
      <c r="Y21" s="112">
        <v>100</v>
      </c>
      <c r="Z21" s="213">
        <v>50</v>
      </c>
      <c r="AA21" s="147">
        <f t="shared" si="0"/>
        <v>0.5</v>
      </c>
      <c r="AB21" s="112">
        <v>50</v>
      </c>
      <c r="AC21" s="213">
        <v>50</v>
      </c>
      <c r="AD21" s="147">
        <f t="shared" si="2"/>
        <v>1</v>
      </c>
    </row>
    <row r="22" spans="1:30" ht="74.099999999999994" customHeight="1" x14ac:dyDescent="0.25">
      <c r="A22" s="111" t="s">
        <v>53</v>
      </c>
      <c r="B22" s="111" t="s">
        <v>81</v>
      </c>
      <c r="C22" s="112">
        <v>7868</v>
      </c>
      <c r="D22" s="111" t="s">
        <v>167</v>
      </c>
      <c r="E22" s="113" t="s">
        <v>168</v>
      </c>
      <c r="F22" s="114">
        <v>100</v>
      </c>
      <c r="G22" s="114">
        <v>100</v>
      </c>
      <c r="H22" s="114">
        <v>47.97</v>
      </c>
      <c r="I22" s="113" t="s">
        <v>182</v>
      </c>
      <c r="J22" s="114">
        <v>100</v>
      </c>
      <c r="K22" s="114">
        <v>100</v>
      </c>
      <c r="L22" s="114">
        <v>48.89</v>
      </c>
      <c r="M22" s="115" t="s">
        <v>187</v>
      </c>
      <c r="N22" s="111" t="s">
        <v>188</v>
      </c>
      <c r="O22" s="112" t="s">
        <v>152</v>
      </c>
      <c r="P22" s="116">
        <v>54</v>
      </c>
      <c r="Q22" s="116">
        <v>43</v>
      </c>
      <c r="R22" s="117">
        <f t="shared" si="3"/>
        <v>0.79629629629629628</v>
      </c>
      <c r="S22" s="116">
        <v>43</v>
      </c>
      <c r="T22" s="116">
        <v>43</v>
      </c>
      <c r="U22" s="212">
        <f t="shared" si="1"/>
        <v>1</v>
      </c>
      <c r="V22" s="212"/>
      <c r="W22" s="118">
        <v>1</v>
      </c>
      <c r="X22" s="111" t="s">
        <v>189</v>
      </c>
      <c r="Y22" s="112">
        <v>100</v>
      </c>
      <c r="Z22" s="213">
        <v>50</v>
      </c>
      <c r="AA22" s="147">
        <f t="shared" si="0"/>
        <v>0.5</v>
      </c>
      <c r="AB22" s="112">
        <v>50</v>
      </c>
      <c r="AC22" s="213">
        <v>50</v>
      </c>
      <c r="AD22" s="147">
        <f t="shared" si="2"/>
        <v>1</v>
      </c>
    </row>
    <row r="23" spans="1:30" ht="74.099999999999994" customHeight="1" x14ac:dyDescent="0.25">
      <c r="A23" s="111" t="s">
        <v>53</v>
      </c>
      <c r="B23" s="111" t="s">
        <v>81</v>
      </c>
      <c r="C23" s="112">
        <v>7868</v>
      </c>
      <c r="D23" s="111" t="s">
        <v>167</v>
      </c>
      <c r="E23" s="113" t="s">
        <v>168</v>
      </c>
      <c r="F23" s="114">
        <v>100</v>
      </c>
      <c r="G23" s="114">
        <v>100</v>
      </c>
      <c r="H23" s="114">
        <v>47.97</v>
      </c>
      <c r="I23" s="113" t="s">
        <v>182</v>
      </c>
      <c r="J23" s="114">
        <v>100</v>
      </c>
      <c r="K23" s="114">
        <v>100</v>
      </c>
      <c r="L23" s="114">
        <v>48.89</v>
      </c>
      <c r="M23" s="115" t="s">
        <v>187</v>
      </c>
      <c r="N23" s="111" t="s">
        <v>188</v>
      </c>
      <c r="O23" s="112" t="s">
        <v>152</v>
      </c>
      <c r="P23" s="116">
        <v>54</v>
      </c>
      <c r="Q23" s="116">
        <v>43</v>
      </c>
      <c r="R23" s="117">
        <f t="shared" si="3"/>
        <v>0.79629629629629628</v>
      </c>
      <c r="S23" s="116">
        <v>43</v>
      </c>
      <c r="T23" s="116">
        <v>43</v>
      </c>
      <c r="U23" s="212">
        <f t="shared" si="1"/>
        <v>1</v>
      </c>
      <c r="V23" s="212"/>
      <c r="W23" s="118">
        <v>2</v>
      </c>
      <c r="X23" s="111" t="s">
        <v>190</v>
      </c>
      <c r="Y23" s="112">
        <v>100</v>
      </c>
      <c r="Z23" s="213">
        <v>50</v>
      </c>
      <c r="AA23" s="147">
        <f t="shared" si="0"/>
        <v>0.5</v>
      </c>
      <c r="AB23" s="112">
        <v>50</v>
      </c>
      <c r="AC23" s="213">
        <v>50</v>
      </c>
      <c r="AD23" s="147">
        <f t="shared" si="2"/>
        <v>1</v>
      </c>
    </row>
    <row r="24" spans="1:30" ht="74.099999999999994" customHeight="1" x14ac:dyDescent="0.25">
      <c r="A24" s="111" t="s">
        <v>53</v>
      </c>
      <c r="B24" s="111" t="s">
        <v>81</v>
      </c>
      <c r="C24" s="112">
        <v>7868</v>
      </c>
      <c r="D24" s="111" t="s">
        <v>167</v>
      </c>
      <c r="E24" s="113" t="s">
        <v>168</v>
      </c>
      <c r="F24" s="114">
        <v>100</v>
      </c>
      <c r="G24" s="114">
        <v>100</v>
      </c>
      <c r="H24" s="114">
        <v>47.97</v>
      </c>
      <c r="I24" s="113" t="s">
        <v>182</v>
      </c>
      <c r="J24" s="114">
        <v>100</v>
      </c>
      <c r="K24" s="114">
        <v>100</v>
      </c>
      <c r="L24" s="114">
        <v>48.89</v>
      </c>
      <c r="M24" s="115" t="s">
        <v>191</v>
      </c>
      <c r="N24" s="111" t="s">
        <v>192</v>
      </c>
      <c r="O24" s="112" t="s">
        <v>152</v>
      </c>
      <c r="P24" s="116">
        <v>65</v>
      </c>
      <c r="Q24" s="116">
        <v>49</v>
      </c>
      <c r="R24" s="117">
        <f t="shared" si="3"/>
        <v>0.75384615384615383</v>
      </c>
      <c r="S24" s="116">
        <v>49</v>
      </c>
      <c r="T24" s="116">
        <v>49</v>
      </c>
      <c r="U24" s="212">
        <f t="shared" si="1"/>
        <v>1</v>
      </c>
      <c r="V24" s="212"/>
      <c r="W24" s="118">
        <v>1</v>
      </c>
      <c r="X24" s="111" t="s">
        <v>193</v>
      </c>
      <c r="Y24" s="112">
        <v>100</v>
      </c>
      <c r="Z24" s="213">
        <v>50</v>
      </c>
      <c r="AA24" s="147">
        <f t="shared" si="0"/>
        <v>0.5</v>
      </c>
      <c r="AB24" s="112">
        <v>50</v>
      </c>
      <c r="AC24" s="213">
        <v>50</v>
      </c>
      <c r="AD24" s="147">
        <f t="shared" si="2"/>
        <v>1</v>
      </c>
    </row>
    <row r="25" spans="1:30" ht="74.099999999999994" customHeight="1" x14ac:dyDescent="0.25">
      <c r="A25" s="111" t="s">
        <v>53</v>
      </c>
      <c r="B25" s="111" t="s">
        <v>81</v>
      </c>
      <c r="C25" s="112">
        <v>7868</v>
      </c>
      <c r="D25" s="111" t="s">
        <v>167</v>
      </c>
      <c r="E25" s="113" t="s">
        <v>168</v>
      </c>
      <c r="F25" s="114">
        <v>100</v>
      </c>
      <c r="G25" s="114">
        <v>100</v>
      </c>
      <c r="H25" s="114">
        <v>47.97</v>
      </c>
      <c r="I25" s="113" t="s">
        <v>182</v>
      </c>
      <c r="J25" s="114">
        <v>100</v>
      </c>
      <c r="K25" s="114">
        <v>100</v>
      </c>
      <c r="L25" s="114">
        <v>48.89</v>
      </c>
      <c r="M25" s="115" t="s">
        <v>191</v>
      </c>
      <c r="N25" s="111" t="s">
        <v>192</v>
      </c>
      <c r="O25" s="112" t="s">
        <v>152</v>
      </c>
      <c r="P25" s="116">
        <v>65</v>
      </c>
      <c r="Q25" s="116">
        <v>49</v>
      </c>
      <c r="R25" s="117">
        <f t="shared" si="3"/>
        <v>0.75384615384615383</v>
      </c>
      <c r="S25" s="116">
        <v>49</v>
      </c>
      <c r="T25" s="116">
        <v>49</v>
      </c>
      <c r="U25" s="212">
        <f t="shared" si="1"/>
        <v>1</v>
      </c>
      <c r="V25" s="212"/>
      <c r="W25" s="118">
        <v>2</v>
      </c>
      <c r="X25" s="111" t="s">
        <v>194</v>
      </c>
      <c r="Y25" s="112">
        <v>100</v>
      </c>
      <c r="Z25" s="213">
        <v>50</v>
      </c>
      <c r="AA25" s="147">
        <f t="shared" si="0"/>
        <v>0.5</v>
      </c>
      <c r="AB25" s="112">
        <v>50</v>
      </c>
      <c r="AC25" s="213">
        <v>50</v>
      </c>
      <c r="AD25" s="147">
        <f t="shared" si="2"/>
        <v>1</v>
      </c>
    </row>
    <row r="26" spans="1:30" ht="74.099999999999994" customHeight="1" x14ac:dyDescent="0.25">
      <c r="A26" s="111" t="s">
        <v>53</v>
      </c>
      <c r="B26" s="111" t="s">
        <v>81</v>
      </c>
      <c r="C26" s="112">
        <v>7868</v>
      </c>
      <c r="D26" s="111" t="s">
        <v>167</v>
      </c>
      <c r="E26" s="113" t="s">
        <v>168</v>
      </c>
      <c r="F26" s="114">
        <v>100</v>
      </c>
      <c r="G26" s="114">
        <v>100</v>
      </c>
      <c r="H26" s="114">
        <v>47.97</v>
      </c>
      <c r="I26" s="113" t="s">
        <v>195</v>
      </c>
      <c r="J26" s="114">
        <v>100</v>
      </c>
      <c r="K26" s="114">
        <v>100</v>
      </c>
      <c r="L26" s="114">
        <v>49</v>
      </c>
      <c r="M26" s="115" t="s">
        <v>196</v>
      </c>
      <c r="N26" s="111" t="s">
        <v>197</v>
      </c>
      <c r="O26" s="112" t="s">
        <v>60</v>
      </c>
      <c r="P26" s="116">
        <v>21</v>
      </c>
      <c r="Q26" s="116">
        <v>10.5</v>
      </c>
      <c r="R26" s="117">
        <f t="shared" si="3"/>
        <v>0.5</v>
      </c>
      <c r="S26" s="116">
        <v>10.5</v>
      </c>
      <c r="T26" s="116">
        <v>10.5</v>
      </c>
      <c r="U26" s="212">
        <f t="shared" si="1"/>
        <v>1</v>
      </c>
      <c r="V26" s="212"/>
      <c r="W26" s="118">
        <v>1</v>
      </c>
      <c r="X26" s="111" t="s">
        <v>198</v>
      </c>
      <c r="Y26" s="112">
        <v>100</v>
      </c>
      <c r="Z26" s="213">
        <v>50</v>
      </c>
      <c r="AA26" s="147">
        <f t="shared" si="0"/>
        <v>0.5</v>
      </c>
      <c r="AB26" s="286">
        <v>50</v>
      </c>
      <c r="AC26" s="213">
        <v>50</v>
      </c>
      <c r="AD26" s="147">
        <f t="shared" si="2"/>
        <v>1</v>
      </c>
    </row>
    <row r="27" spans="1:30" ht="74.099999999999994" customHeight="1" x14ac:dyDescent="0.25">
      <c r="A27" s="111" t="s">
        <v>53</v>
      </c>
      <c r="B27" s="111" t="s">
        <v>81</v>
      </c>
      <c r="C27" s="112">
        <v>7868</v>
      </c>
      <c r="D27" s="111" t="s">
        <v>167</v>
      </c>
      <c r="E27" s="113" t="s">
        <v>168</v>
      </c>
      <c r="F27" s="114">
        <v>100</v>
      </c>
      <c r="G27" s="114">
        <v>100</v>
      </c>
      <c r="H27" s="114">
        <v>47.97</v>
      </c>
      <c r="I27" s="113" t="s">
        <v>195</v>
      </c>
      <c r="J27" s="114">
        <v>100</v>
      </c>
      <c r="K27" s="114">
        <v>100</v>
      </c>
      <c r="L27" s="114">
        <v>49</v>
      </c>
      <c r="M27" s="115" t="s">
        <v>196</v>
      </c>
      <c r="N27" s="111" t="s">
        <v>197</v>
      </c>
      <c r="O27" s="112" t="s">
        <v>60</v>
      </c>
      <c r="P27" s="116">
        <v>21</v>
      </c>
      <c r="Q27" s="116">
        <v>10.5</v>
      </c>
      <c r="R27" s="117">
        <f t="shared" si="3"/>
        <v>0.5</v>
      </c>
      <c r="S27" s="116">
        <v>10.5</v>
      </c>
      <c r="T27" s="116">
        <v>10.5</v>
      </c>
      <c r="U27" s="212">
        <f t="shared" si="1"/>
        <v>1</v>
      </c>
      <c r="V27" s="212"/>
      <c r="W27" s="118">
        <v>2</v>
      </c>
      <c r="X27" s="111" t="s">
        <v>199</v>
      </c>
      <c r="Y27" s="112">
        <v>100</v>
      </c>
      <c r="Z27" s="213">
        <v>50</v>
      </c>
      <c r="AA27" s="147">
        <f t="shared" si="0"/>
        <v>0.5</v>
      </c>
      <c r="AB27" s="112">
        <v>50</v>
      </c>
      <c r="AC27" s="213">
        <v>50</v>
      </c>
      <c r="AD27" s="147">
        <f t="shared" si="2"/>
        <v>1</v>
      </c>
    </row>
    <row r="28" spans="1:30" ht="74.099999999999994" customHeight="1" x14ac:dyDescent="0.25">
      <c r="A28" s="111" t="s">
        <v>53</v>
      </c>
      <c r="B28" s="111" t="s">
        <v>81</v>
      </c>
      <c r="C28" s="112">
        <v>7868</v>
      </c>
      <c r="D28" s="111" t="s">
        <v>167</v>
      </c>
      <c r="E28" s="113" t="s">
        <v>168</v>
      </c>
      <c r="F28" s="114">
        <v>100</v>
      </c>
      <c r="G28" s="114">
        <v>100</v>
      </c>
      <c r="H28" s="114">
        <v>47.97</v>
      </c>
      <c r="I28" s="113" t="s">
        <v>195</v>
      </c>
      <c r="J28" s="114">
        <v>100</v>
      </c>
      <c r="K28" s="114">
        <v>100</v>
      </c>
      <c r="L28" s="114">
        <v>49</v>
      </c>
      <c r="M28" s="115" t="s">
        <v>196</v>
      </c>
      <c r="N28" s="111" t="s">
        <v>197</v>
      </c>
      <c r="O28" s="112" t="s">
        <v>60</v>
      </c>
      <c r="P28" s="116">
        <v>21</v>
      </c>
      <c r="Q28" s="116">
        <v>10.5</v>
      </c>
      <c r="R28" s="117">
        <f t="shared" si="3"/>
        <v>0.5</v>
      </c>
      <c r="S28" s="116">
        <v>10.5</v>
      </c>
      <c r="T28" s="116">
        <v>10.5</v>
      </c>
      <c r="U28" s="212">
        <f t="shared" si="1"/>
        <v>1</v>
      </c>
      <c r="V28" s="212"/>
      <c r="W28" s="118">
        <v>3</v>
      </c>
      <c r="X28" s="111" t="s">
        <v>200</v>
      </c>
      <c r="Y28" s="112">
        <v>100</v>
      </c>
      <c r="Z28" s="213">
        <v>50</v>
      </c>
      <c r="AA28" s="147">
        <f t="shared" si="0"/>
        <v>0.5</v>
      </c>
      <c r="AB28" s="112">
        <v>50</v>
      </c>
      <c r="AC28" s="213">
        <v>50</v>
      </c>
      <c r="AD28" s="147">
        <f t="shared" si="2"/>
        <v>1</v>
      </c>
    </row>
    <row r="29" spans="1:30" ht="74.099999999999994" customHeight="1" x14ac:dyDescent="0.25">
      <c r="A29" s="111" t="s">
        <v>53</v>
      </c>
      <c r="B29" s="111" t="s">
        <v>81</v>
      </c>
      <c r="C29" s="112">
        <v>7868</v>
      </c>
      <c r="D29" s="111" t="s">
        <v>167</v>
      </c>
      <c r="E29" s="113" t="s">
        <v>168</v>
      </c>
      <c r="F29" s="114">
        <v>100</v>
      </c>
      <c r="G29" s="114">
        <v>100</v>
      </c>
      <c r="H29" s="114">
        <v>47.97</v>
      </c>
      <c r="I29" s="113" t="s">
        <v>195</v>
      </c>
      <c r="J29" s="114">
        <v>100</v>
      </c>
      <c r="K29" s="114">
        <v>100</v>
      </c>
      <c r="L29" s="114">
        <v>49</v>
      </c>
      <c r="M29" s="120" t="s">
        <v>201</v>
      </c>
      <c r="N29" s="111" t="s">
        <v>202</v>
      </c>
      <c r="O29" s="112" t="s">
        <v>60</v>
      </c>
      <c r="P29" s="116">
        <v>28</v>
      </c>
      <c r="Q29" s="116">
        <v>13.440000000000003</v>
      </c>
      <c r="R29" s="117">
        <f t="shared" si="3"/>
        <v>0.48000000000000009</v>
      </c>
      <c r="S29" s="116">
        <v>13.440000000000003</v>
      </c>
      <c r="T29" s="116">
        <v>13.440000000000003</v>
      </c>
      <c r="U29" s="212">
        <f t="shared" si="1"/>
        <v>1</v>
      </c>
      <c r="V29" s="212"/>
      <c r="W29" s="118">
        <v>1</v>
      </c>
      <c r="X29" s="111" t="s">
        <v>203</v>
      </c>
      <c r="Y29" s="112">
        <v>100</v>
      </c>
      <c r="Z29" s="213">
        <v>50</v>
      </c>
      <c r="AA29" s="147">
        <f t="shared" si="0"/>
        <v>0.5</v>
      </c>
      <c r="AB29" s="213">
        <v>48</v>
      </c>
      <c r="AC29" s="112">
        <v>48</v>
      </c>
      <c r="AD29" s="147">
        <f t="shared" si="2"/>
        <v>1</v>
      </c>
    </row>
    <row r="30" spans="1:30" ht="74.099999999999994" customHeight="1" x14ac:dyDescent="0.25">
      <c r="A30" s="111" t="s">
        <v>53</v>
      </c>
      <c r="B30" s="111" t="s">
        <v>81</v>
      </c>
      <c r="C30" s="112">
        <v>7868</v>
      </c>
      <c r="D30" s="111" t="s">
        <v>167</v>
      </c>
      <c r="E30" s="113" t="s">
        <v>168</v>
      </c>
      <c r="F30" s="114">
        <v>100</v>
      </c>
      <c r="G30" s="114">
        <v>100</v>
      </c>
      <c r="H30" s="114">
        <v>47.97</v>
      </c>
      <c r="I30" s="113" t="s">
        <v>195</v>
      </c>
      <c r="J30" s="114">
        <v>100</v>
      </c>
      <c r="K30" s="114">
        <v>100</v>
      </c>
      <c r="L30" s="114">
        <v>49</v>
      </c>
      <c r="M30" s="120" t="s">
        <v>204</v>
      </c>
      <c r="N30" s="111" t="s">
        <v>205</v>
      </c>
      <c r="O30" s="112" t="s">
        <v>152</v>
      </c>
      <c r="P30" s="148">
        <v>20</v>
      </c>
      <c r="Q30" s="116">
        <v>4</v>
      </c>
      <c r="R30" s="117">
        <f t="shared" si="3"/>
        <v>0.2</v>
      </c>
      <c r="S30" s="116">
        <v>4</v>
      </c>
      <c r="T30" s="116">
        <v>4</v>
      </c>
      <c r="U30" s="212">
        <f t="shared" si="1"/>
        <v>1</v>
      </c>
      <c r="V30" s="212"/>
      <c r="W30" s="121">
        <v>1</v>
      </c>
      <c r="X30" s="111" t="s">
        <v>206</v>
      </c>
      <c r="Y30" s="112">
        <v>100</v>
      </c>
      <c r="Z30" s="213">
        <v>20</v>
      </c>
      <c r="AA30" s="147">
        <f t="shared" si="0"/>
        <v>0.2</v>
      </c>
      <c r="AB30" s="112">
        <v>20</v>
      </c>
      <c r="AC30" s="213">
        <v>20</v>
      </c>
      <c r="AD30" s="147">
        <f t="shared" si="2"/>
        <v>1</v>
      </c>
    </row>
    <row r="31" spans="1:30" ht="74.099999999999994" customHeight="1" x14ac:dyDescent="0.25">
      <c r="A31" s="111" t="s">
        <v>53</v>
      </c>
      <c r="B31" s="111" t="s">
        <v>81</v>
      </c>
      <c r="C31" s="112">
        <v>7868</v>
      </c>
      <c r="D31" s="111" t="s">
        <v>167</v>
      </c>
      <c r="E31" s="113" t="s">
        <v>168</v>
      </c>
      <c r="F31" s="114">
        <v>100</v>
      </c>
      <c r="G31" s="114">
        <v>100</v>
      </c>
      <c r="H31" s="114">
        <v>47.97</v>
      </c>
      <c r="I31" s="113" t="s">
        <v>207</v>
      </c>
      <c r="J31" s="114">
        <v>100</v>
      </c>
      <c r="K31" s="114">
        <v>100</v>
      </c>
      <c r="L31" s="114">
        <v>48.42</v>
      </c>
      <c r="M31" s="120" t="s">
        <v>208</v>
      </c>
      <c r="N31" s="111" t="s">
        <v>209</v>
      </c>
      <c r="O31" s="112" t="s">
        <v>60</v>
      </c>
      <c r="P31" s="116">
        <v>23</v>
      </c>
      <c r="Q31" s="116">
        <v>11.5</v>
      </c>
      <c r="R31" s="117">
        <f t="shared" si="3"/>
        <v>0.5</v>
      </c>
      <c r="S31" s="116">
        <v>11.5</v>
      </c>
      <c r="T31" s="116">
        <v>11.5</v>
      </c>
      <c r="U31" s="212">
        <f t="shared" si="1"/>
        <v>1</v>
      </c>
      <c r="V31" s="212"/>
      <c r="W31" s="118">
        <v>1</v>
      </c>
      <c r="X31" s="111" t="s">
        <v>210</v>
      </c>
      <c r="Y31" s="112">
        <v>100</v>
      </c>
      <c r="Z31" s="213">
        <v>50</v>
      </c>
      <c r="AA31" s="147">
        <f t="shared" si="0"/>
        <v>0.5</v>
      </c>
      <c r="AB31" s="112">
        <v>50</v>
      </c>
      <c r="AC31" s="213">
        <v>50</v>
      </c>
      <c r="AD31" s="147">
        <f t="shared" si="2"/>
        <v>1</v>
      </c>
    </row>
    <row r="32" spans="1:30" ht="74.099999999999994" customHeight="1" x14ac:dyDescent="0.25">
      <c r="A32" s="111" t="s">
        <v>53</v>
      </c>
      <c r="B32" s="111" t="s">
        <v>81</v>
      </c>
      <c r="C32" s="112">
        <v>7868</v>
      </c>
      <c r="D32" s="111" t="s">
        <v>167</v>
      </c>
      <c r="E32" s="113" t="s">
        <v>168</v>
      </c>
      <c r="F32" s="114">
        <v>100</v>
      </c>
      <c r="G32" s="114">
        <v>100</v>
      </c>
      <c r="H32" s="114">
        <v>47.97</v>
      </c>
      <c r="I32" s="113" t="s">
        <v>207</v>
      </c>
      <c r="J32" s="114">
        <v>100</v>
      </c>
      <c r="K32" s="114">
        <v>100</v>
      </c>
      <c r="L32" s="114">
        <v>48.42</v>
      </c>
      <c r="M32" s="120" t="s">
        <v>208</v>
      </c>
      <c r="N32" s="111" t="s">
        <v>209</v>
      </c>
      <c r="O32" s="112" t="s">
        <v>60</v>
      </c>
      <c r="P32" s="116">
        <v>23</v>
      </c>
      <c r="Q32" s="116">
        <v>11.5</v>
      </c>
      <c r="R32" s="117">
        <f t="shared" si="3"/>
        <v>0.5</v>
      </c>
      <c r="S32" s="116">
        <v>11.5</v>
      </c>
      <c r="T32" s="116">
        <v>11.5</v>
      </c>
      <c r="U32" s="212">
        <f t="shared" si="1"/>
        <v>1</v>
      </c>
      <c r="V32" s="212"/>
      <c r="W32" s="121">
        <v>2</v>
      </c>
      <c r="X32" s="111" t="s">
        <v>211</v>
      </c>
      <c r="Y32" s="112">
        <v>100</v>
      </c>
      <c r="Z32" s="213">
        <v>50</v>
      </c>
      <c r="AA32" s="147">
        <f t="shared" si="0"/>
        <v>0.5</v>
      </c>
      <c r="AB32" s="112">
        <v>50</v>
      </c>
      <c r="AC32" s="213">
        <v>50</v>
      </c>
      <c r="AD32" s="147">
        <f t="shared" si="2"/>
        <v>1</v>
      </c>
    </row>
    <row r="33" spans="1:30" ht="74.099999999999994" customHeight="1" x14ac:dyDescent="0.25">
      <c r="A33" s="111" t="s">
        <v>53</v>
      </c>
      <c r="B33" s="111" t="s">
        <v>81</v>
      </c>
      <c r="C33" s="112">
        <v>7868</v>
      </c>
      <c r="D33" s="111" t="s">
        <v>167</v>
      </c>
      <c r="E33" s="113" t="s">
        <v>168</v>
      </c>
      <c r="F33" s="114">
        <v>100</v>
      </c>
      <c r="G33" s="114">
        <v>100</v>
      </c>
      <c r="H33" s="114">
        <v>47.97</v>
      </c>
      <c r="I33" s="113" t="s">
        <v>207</v>
      </c>
      <c r="J33" s="114">
        <v>100</v>
      </c>
      <c r="K33" s="114">
        <v>100</v>
      </c>
      <c r="L33" s="114">
        <v>48.42</v>
      </c>
      <c r="M33" s="120" t="s">
        <v>212</v>
      </c>
      <c r="N33" s="111" t="s">
        <v>213</v>
      </c>
      <c r="O33" s="112" t="s">
        <v>60</v>
      </c>
      <c r="P33" s="116">
        <v>28.7</v>
      </c>
      <c r="Q33" s="116">
        <v>12.99</v>
      </c>
      <c r="R33" s="117">
        <f t="shared" si="3"/>
        <v>0.45261324041811851</v>
      </c>
      <c r="S33" s="116">
        <v>12.986749999999999</v>
      </c>
      <c r="T33" s="116">
        <v>12.986749999999999</v>
      </c>
      <c r="U33" s="212">
        <f t="shared" si="1"/>
        <v>1</v>
      </c>
      <c r="V33" s="212"/>
      <c r="W33" s="118">
        <v>1</v>
      </c>
      <c r="X33" s="111" t="s">
        <v>214</v>
      </c>
      <c r="Y33" s="112">
        <v>100</v>
      </c>
      <c r="Z33" s="213">
        <v>44.5</v>
      </c>
      <c r="AA33" s="147">
        <f t="shared" si="0"/>
        <v>0.44500000000000001</v>
      </c>
      <c r="AB33" s="112">
        <v>44.5</v>
      </c>
      <c r="AC33" s="213">
        <v>44.5</v>
      </c>
      <c r="AD33" s="147">
        <f t="shared" si="2"/>
        <v>1</v>
      </c>
    </row>
    <row r="34" spans="1:30" ht="74.099999999999994" customHeight="1" x14ac:dyDescent="0.25">
      <c r="A34" s="111" t="s">
        <v>53</v>
      </c>
      <c r="B34" s="111" t="s">
        <v>81</v>
      </c>
      <c r="C34" s="112">
        <v>7868</v>
      </c>
      <c r="D34" s="111" t="s">
        <v>167</v>
      </c>
      <c r="E34" s="113" t="s">
        <v>168</v>
      </c>
      <c r="F34" s="114">
        <v>100</v>
      </c>
      <c r="G34" s="114">
        <v>100</v>
      </c>
      <c r="H34" s="114">
        <v>47.97</v>
      </c>
      <c r="I34" s="113" t="s">
        <v>207</v>
      </c>
      <c r="J34" s="114">
        <v>100</v>
      </c>
      <c r="K34" s="114">
        <v>100</v>
      </c>
      <c r="L34" s="114">
        <v>48.42</v>
      </c>
      <c r="M34" s="120" t="s">
        <v>212</v>
      </c>
      <c r="N34" s="111" t="s">
        <v>213</v>
      </c>
      <c r="O34" s="112" t="s">
        <v>60</v>
      </c>
      <c r="P34" s="116">
        <v>28.7</v>
      </c>
      <c r="Q34" s="116">
        <v>12.99</v>
      </c>
      <c r="R34" s="117">
        <f t="shared" si="3"/>
        <v>0.45261324041811851</v>
      </c>
      <c r="S34" s="116">
        <v>12.986749999999999</v>
      </c>
      <c r="T34" s="116">
        <v>12.986749999999999</v>
      </c>
      <c r="U34" s="212">
        <f t="shared" si="1"/>
        <v>1</v>
      </c>
      <c r="V34" s="212"/>
      <c r="W34" s="121">
        <v>2</v>
      </c>
      <c r="X34" s="111" t="s">
        <v>215</v>
      </c>
      <c r="Y34" s="112">
        <v>100</v>
      </c>
      <c r="Z34" s="213">
        <v>46</v>
      </c>
      <c r="AA34" s="147">
        <f t="shared" si="0"/>
        <v>0.46</v>
      </c>
      <c r="AB34" s="112">
        <v>46</v>
      </c>
      <c r="AC34" s="213">
        <v>46</v>
      </c>
      <c r="AD34" s="147">
        <f t="shared" si="2"/>
        <v>1</v>
      </c>
    </row>
    <row r="35" spans="1:30" ht="74.099999999999994" customHeight="1" x14ac:dyDescent="0.25">
      <c r="A35" s="111" t="s">
        <v>53</v>
      </c>
      <c r="B35" s="111" t="s">
        <v>81</v>
      </c>
      <c r="C35" s="112">
        <v>7868</v>
      </c>
      <c r="D35" s="111" t="s">
        <v>167</v>
      </c>
      <c r="E35" s="113" t="s">
        <v>168</v>
      </c>
      <c r="F35" s="114">
        <v>100</v>
      </c>
      <c r="G35" s="114">
        <v>100</v>
      </c>
      <c r="H35" s="114">
        <v>47.97</v>
      </c>
      <c r="I35" s="113" t="s">
        <v>207</v>
      </c>
      <c r="J35" s="114">
        <v>100</v>
      </c>
      <c r="K35" s="114">
        <v>100</v>
      </c>
      <c r="L35" s="114">
        <v>48.42</v>
      </c>
      <c r="M35" s="120" t="s">
        <v>216</v>
      </c>
      <c r="N35" s="111" t="s">
        <v>217</v>
      </c>
      <c r="O35" s="112" t="s">
        <v>152</v>
      </c>
      <c r="P35" s="116">
        <v>51</v>
      </c>
      <c r="Q35" s="116">
        <v>41</v>
      </c>
      <c r="R35" s="117">
        <f t="shared" si="3"/>
        <v>0.80392156862745101</v>
      </c>
      <c r="S35" s="116">
        <v>41</v>
      </c>
      <c r="T35" s="116">
        <v>41</v>
      </c>
      <c r="U35" s="212">
        <f t="shared" si="1"/>
        <v>1</v>
      </c>
      <c r="V35" s="212"/>
      <c r="W35" s="118">
        <v>1</v>
      </c>
      <c r="X35" s="111" t="s">
        <v>218</v>
      </c>
      <c r="Y35" s="112">
        <v>100</v>
      </c>
      <c r="Z35" s="213">
        <v>50</v>
      </c>
      <c r="AA35" s="147">
        <f t="shared" si="0"/>
        <v>0.5</v>
      </c>
      <c r="AB35" s="112">
        <v>50</v>
      </c>
      <c r="AC35" s="213">
        <v>50</v>
      </c>
      <c r="AD35" s="147">
        <f t="shared" si="2"/>
        <v>1</v>
      </c>
    </row>
    <row r="36" spans="1:30" ht="74.099999999999994" customHeight="1" x14ac:dyDescent="0.25">
      <c r="A36" s="111" t="s">
        <v>53</v>
      </c>
      <c r="B36" s="111" t="s">
        <v>81</v>
      </c>
      <c r="C36" s="112">
        <v>7868</v>
      </c>
      <c r="D36" s="111" t="s">
        <v>167</v>
      </c>
      <c r="E36" s="113" t="s">
        <v>168</v>
      </c>
      <c r="F36" s="114">
        <v>100</v>
      </c>
      <c r="G36" s="114">
        <v>100</v>
      </c>
      <c r="H36" s="114">
        <v>47.97</v>
      </c>
      <c r="I36" s="113" t="s">
        <v>207</v>
      </c>
      <c r="J36" s="114">
        <v>100</v>
      </c>
      <c r="K36" s="114">
        <v>100</v>
      </c>
      <c r="L36" s="114">
        <v>48.42</v>
      </c>
      <c r="M36" s="120" t="s">
        <v>216</v>
      </c>
      <c r="N36" s="111" t="s">
        <v>217</v>
      </c>
      <c r="O36" s="112" t="s">
        <v>152</v>
      </c>
      <c r="P36" s="116">
        <v>51</v>
      </c>
      <c r="Q36" s="116">
        <v>41</v>
      </c>
      <c r="R36" s="117">
        <f t="shared" si="3"/>
        <v>0.80392156862745101</v>
      </c>
      <c r="S36" s="116">
        <v>41</v>
      </c>
      <c r="T36" s="116">
        <v>41</v>
      </c>
      <c r="U36" s="212">
        <f t="shared" si="1"/>
        <v>1</v>
      </c>
      <c r="V36" s="212"/>
      <c r="W36" s="121">
        <v>2</v>
      </c>
      <c r="X36" s="111" t="s">
        <v>219</v>
      </c>
      <c r="Y36" s="112">
        <v>100</v>
      </c>
      <c r="Z36" s="213">
        <v>50</v>
      </c>
      <c r="AA36" s="147">
        <f t="shared" si="0"/>
        <v>0.5</v>
      </c>
      <c r="AB36" s="112">
        <v>50</v>
      </c>
      <c r="AC36" s="213">
        <v>50</v>
      </c>
      <c r="AD36" s="147">
        <f t="shared" si="2"/>
        <v>1</v>
      </c>
    </row>
    <row r="37" spans="1:30" ht="150" customHeight="1" x14ac:dyDescent="0.25">
      <c r="A37" s="111" t="s">
        <v>53</v>
      </c>
      <c r="B37" s="111" t="s">
        <v>220</v>
      </c>
      <c r="C37" s="112">
        <v>7869</v>
      </c>
      <c r="D37" s="111" t="s">
        <v>221</v>
      </c>
      <c r="E37" s="113" t="s">
        <v>222</v>
      </c>
      <c r="F37" s="114">
        <v>100</v>
      </c>
      <c r="G37" s="114">
        <v>100</v>
      </c>
      <c r="H37" s="114">
        <v>44</v>
      </c>
      <c r="I37" s="113" t="s">
        <v>223</v>
      </c>
      <c r="J37" s="114">
        <v>100</v>
      </c>
      <c r="K37" s="114">
        <v>100</v>
      </c>
      <c r="L37" s="114">
        <v>45.5</v>
      </c>
      <c r="M37" s="120" t="s">
        <v>224</v>
      </c>
      <c r="N37" s="111" t="s">
        <v>225</v>
      </c>
      <c r="O37" s="112" t="s">
        <v>60</v>
      </c>
      <c r="P37" s="116">
        <v>20</v>
      </c>
      <c r="Q37" s="116">
        <v>8.1999999999999993</v>
      </c>
      <c r="R37" s="117">
        <f t="shared" si="3"/>
        <v>0.41</v>
      </c>
      <c r="S37" s="116">
        <v>8.1999999999999993</v>
      </c>
      <c r="T37" s="116">
        <v>8.1999999999999993</v>
      </c>
      <c r="U37" s="212">
        <f t="shared" si="1"/>
        <v>1</v>
      </c>
      <c r="V37" s="212"/>
      <c r="W37" s="118">
        <v>1</v>
      </c>
      <c r="X37" s="113" t="s">
        <v>226</v>
      </c>
      <c r="Y37" s="112">
        <v>100</v>
      </c>
      <c r="Z37" s="112">
        <v>40</v>
      </c>
      <c r="AA37" s="147">
        <f t="shared" si="0"/>
        <v>0.4</v>
      </c>
      <c r="AB37" s="112">
        <v>40</v>
      </c>
      <c r="AC37" s="112">
        <v>40</v>
      </c>
      <c r="AD37" s="147">
        <f t="shared" si="2"/>
        <v>1</v>
      </c>
    </row>
    <row r="38" spans="1:30" ht="150" customHeight="1" x14ac:dyDescent="0.25">
      <c r="A38" s="111" t="s">
        <v>53</v>
      </c>
      <c r="B38" s="111" t="s">
        <v>220</v>
      </c>
      <c r="C38" s="112">
        <v>7869</v>
      </c>
      <c r="D38" s="111" t="s">
        <v>221</v>
      </c>
      <c r="E38" s="113" t="s">
        <v>222</v>
      </c>
      <c r="F38" s="114">
        <v>100</v>
      </c>
      <c r="G38" s="114">
        <v>100</v>
      </c>
      <c r="H38" s="114">
        <v>44</v>
      </c>
      <c r="I38" s="113" t="s">
        <v>223</v>
      </c>
      <c r="J38" s="114">
        <v>100</v>
      </c>
      <c r="K38" s="114">
        <v>100</v>
      </c>
      <c r="L38" s="114">
        <v>45.5</v>
      </c>
      <c r="M38" s="120" t="s">
        <v>224</v>
      </c>
      <c r="N38" s="111" t="s">
        <v>225</v>
      </c>
      <c r="O38" s="112" t="s">
        <v>60</v>
      </c>
      <c r="P38" s="116">
        <v>20</v>
      </c>
      <c r="Q38" s="116">
        <v>8.1999999999999993</v>
      </c>
      <c r="R38" s="117">
        <f t="shared" si="3"/>
        <v>0.41</v>
      </c>
      <c r="S38" s="116">
        <v>8.1999999999999993</v>
      </c>
      <c r="T38" s="116">
        <v>8.1999999999999993</v>
      </c>
      <c r="U38" s="212">
        <f t="shared" si="1"/>
        <v>1</v>
      </c>
      <c r="V38" s="212"/>
      <c r="W38" s="118">
        <v>2</v>
      </c>
      <c r="X38" s="113" t="s">
        <v>227</v>
      </c>
      <c r="Y38" s="112">
        <v>100</v>
      </c>
      <c r="Z38" s="112">
        <v>40</v>
      </c>
      <c r="AA38" s="147">
        <f t="shared" si="0"/>
        <v>0.4</v>
      </c>
      <c r="AB38" s="112">
        <v>40</v>
      </c>
      <c r="AC38" s="112">
        <v>40</v>
      </c>
      <c r="AD38" s="147">
        <f t="shared" si="2"/>
        <v>1</v>
      </c>
    </row>
    <row r="39" spans="1:30" ht="150" customHeight="1" x14ac:dyDescent="0.25">
      <c r="A39" s="111" t="s">
        <v>53</v>
      </c>
      <c r="B39" s="111" t="s">
        <v>220</v>
      </c>
      <c r="C39" s="112">
        <v>7869</v>
      </c>
      <c r="D39" s="111" t="s">
        <v>221</v>
      </c>
      <c r="E39" s="113" t="s">
        <v>222</v>
      </c>
      <c r="F39" s="114">
        <v>100</v>
      </c>
      <c r="G39" s="114">
        <v>100</v>
      </c>
      <c r="H39" s="114">
        <v>44</v>
      </c>
      <c r="I39" s="113" t="s">
        <v>223</v>
      </c>
      <c r="J39" s="114">
        <v>100</v>
      </c>
      <c r="K39" s="114">
        <v>100</v>
      </c>
      <c r="L39" s="114">
        <v>45.5</v>
      </c>
      <c r="M39" s="120" t="s">
        <v>224</v>
      </c>
      <c r="N39" s="111" t="s">
        <v>225</v>
      </c>
      <c r="O39" s="112" t="s">
        <v>60</v>
      </c>
      <c r="P39" s="116">
        <v>20</v>
      </c>
      <c r="Q39" s="116">
        <v>8.1999999999999993</v>
      </c>
      <c r="R39" s="117">
        <f t="shared" si="3"/>
        <v>0.41</v>
      </c>
      <c r="S39" s="116">
        <v>8.1999999999999993</v>
      </c>
      <c r="T39" s="116">
        <v>8.1999999999999993</v>
      </c>
      <c r="U39" s="212">
        <f t="shared" si="1"/>
        <v>1</v>
      </c>
      <c r="V39" s="212"/>
      <c r="W39" s="118">
        <v>3</v>
      </c>
      <c r="X39" s="113" t="s">
        <v>228</v>
      </c>
      <c r="Y39" s="112">
        <v>100</v>
      </c>
      <c r="Z39" s="112">
        <v>43</v>
      </c>
      <c r="AA39" s="147">
        <f t="shared" ref="AA39:AA51" si="7">+Z39/Y39</f>
        <v>0.43</v>
      </c>
      <c r="AB39" s="112">
        <v>43</v>
      </c>
      <c r="AC39" s="112">
        <v>43</v>
      </c>
      <c r="AD39" s="147">
        <f t="shared" si="2"/>
        <v>1</v>
      </c>
    </row>
    <row r="40" spans="1:30" ht="85.5" customHeight="1" x14ac:dyDescent="0.25">
      <c r="A40" s="111" t="s">
        <v>53</v>
      </c>
      <c r="B40" s="111" t="s">
        <v>220</v>
      </c>
      <c r="C40" s="112">
        <v>7869</v>
      </c>
      <c r="D40" s="111" t="s">
        <v>221</v>
      </c>
      <c r="E40" s="113" t="s">
        <v>222</v>
      </c>
      <c r="F40" s="114">
        <v>100</v>
      </c>
      <c r="G40" s="114">
        <v>100</v>
      </c>
      <c r="H40" s="114">
        <v>44</v>
      </c>
      <c r="I40" s="113" t="s">
        <v>223</v>
      </c>
      <c r="J40" s="114">
        <v>100</v>
      </c>
      <c r="K40" s="114">
        <v>100</v>
      </c>
      <c r="L40" s="114">
        <v>45.5</v>
      </c>
      <c r="M40" s="120" t="s">
        <v>58</v>
      </c>
      <c r="N40" s="111" t="s">
        <v>229</v>
      </c>
      <c r="O40" s="112" t="s">
        <v>60</v>
      </c>
      <c r="P40" s="116">
        <v>20</v>
      </c>
      <c r="Q40" s="146">
        <v>10</v>
      </c>
      <c r="R40" s="117">
        <f t="shared" si="3"/>
        <v>0.5</v>
      </c>
      <c r="S40" s="146">
        <v>10</v>
      </c>
      <c r="T40" s="146">
        <v>10</v>
      </c>
      <c r="U40" s="212">
        <f t="shared" si="1"/>
        <v>1</v>
      </c>
      <c r="V40" s="212"/>
      <c r="W40" s="118">
        <v>2</v>
      </c>
      <c r="X40" s="113" t="s">
        <v>230</v>
      </c>
      <c r="Y40" s="112">
        <v>100</v>
      </c>
      <c r="Z40" s="112">
        <v>50</v>
      </c>
      <c r="AA40" s="147">
        <f t="shared" si="7"/>
        <v>0.5</v>
      </c>
      <c r="AB40" s="112">
        <v>50</v>
      </c>
      <c r="AC40" s="112">
        <v>50</v>
      </c>
      <c r="AD40" s="147">
        <f t="shared" si="2"/>
        <v>1</v>
      </c>
    </row>
    <row r="41" spans="1:30" ht="225" customHeight="1" x14ac:dyDescent="0.25">
      <c r="A41" s="111" t="s">
        <v>53</v>
      </c>
      <c r="B41" s="111" t="s">
        <v>220</v>
      </c>
      <c r="C41" s="112">
        <v>7869</v>
      </c>
      <c r="D41" s="111" t="s">
        <v>221</v>
      </c>
      <c r="E41" s="113" t="s">
        <v>222</v>
      </c>
      <c r="F41" s="114">
        <v>100</v>
      </c>
      <c r="G41" s="114">
        <v>100</v>
      </c>
      <c r="H41" s="114">
        <v>44</v>
      </c>
      <c r="I41" s="113" t="s">
        <v>231</v>
      </c>
      <c r="J41" s="114">
        <v>100</v>
      </c>
      <c r="K41" s="114">
        <v>100</v>
      </c>
      <c r="L41" s="114">
        <v>42.5</v>
      </c>
      <c r="M41" s="122" t="s">
        <v>232</v>
      </c>
      <c r="N41" s="111" t="s">
        <v>233</v>
      </c>
      <c r="O41" s="112" t="s">
        <v>60</v>
      </c>
      <c r="P41" s="116">
        <v>30</v>
      </c>
      <c r="Q41" s="116">
        <v>12.75</v>
      </c>
      <c r="R41" s="117">
        <f t="shared" si="3"/>
        <v>0.42499999999999999</v>
      </c>
      <c r="S41" s="116">
        <v>12.75</v>
      </c>
      <c r="T41" s="116">
        <v>12.75</v>
      </c>
      <c r="U41" s="212">
        <f t="shared" si="1"/>
        <v>1</v>
      </c>
      <c r="V41" s="212"/>
      <c r="W41" s="118">
        <v>1</v>
      </c>
      <c r="X41" s="113" t="s">
        <v>234</v>
      </c>
      <c r="Y41" s="112">
        <v>100</v>
      </c>
      <c r="Z41" s="112">
        <v>45</v>
      </c>
      <c r="AA41" s="147">
        <f t="shared" si="7"/>
        <v>0.45</v>
      </c>
      <c r="AB41" s="112">
        <v>45</v>
      </c>
      <c r="AC41" s="112">
        <v>45</v>
      </c>
      <c r="AD41" s="147">
        <f t="shared" si="2"/>
        <v>1</v>
      </c>
    </row>
    <row r="42" spans="1:30" ht="225" customHeight="1" x14ac:dyDescent="0.25">
      <c r="A42" s="111" t="s">
        <v>53</v>
      </c>
      <c r="B42" s="111" t="s">
        <v>220</v>
      </c>
      <c r="C42" s="112">
        <v>7869</v>
      </c>
      <c r="D42" s="111" t="s">
        <v>221</v>
      </c>
      <c r="E42" s="113" t="s">
        <v>222</v>
      </c>
      <c r="F42" s="114">
        <v>100</v>
      </c>
      <c r="G42" s="114">
        <v>100</v>
      </c>
      <c r="H42" s="114">
        <v>44</v>
      </c>
      <c r="I42" s="113" t="s">
        <v>231</v>
      </c>
      <c r="J42" s="114">
        <v>100</v>
      </c>
      <c r="K42" s="114">
        <v>100</v>
      </c>
      <c r="L42" s="114">
        <v>42.5</v>
      </c>
      <c r="M42" s="122" t="s">
        <v>232</v>
      </c>
      <c r="N42" s="111" t="s">
        <v>233</v>
      </c>
      <c r="O42" s="112" t="s">
        <v>60</v>
      </c>
      <c r="P42" s="116">
        <v>30</v>
      </c>
      <c r="Q42" s="116">
        <v>12.75</v>
      </c>
      <c r="R42" s="117">
        <f t="shared" si="3"/>
        <v>0.42499999999999999</v>
      </c>
      <c r="S42" s="116">
        <v>12.75</v>
      </c>
      <c r="T42" s="116">
        <v>12.75</v>
      </c>
      <c r="U42" s="212">
        <f t="shared" si="1"/>
        <v>1</v>
      </c>
      <c r="V42" s="212"/>
      <c r="W42" s="118">
        <v>2</v>
      </c>
      <c r="X42" s="113" t="s">
        <v>235</v>
      </c>
      <c r="Y42" s="112">
        <v>100</v>
      </c>
      <c r="Z42" s="112">
        <v>40</v>
      </c>
      <c r="AA42" s="147">
        <f t="shared" si="7"/>
        <v>0.4</v>
      </c>
      <c r="AB42" s="112">
        <v>40</v>
      </c>
      <c r="AC42" s="112">
        <v>40</v>
      </c>
      <c r="AD42" s="147">
        <f t="shared" si="2"/>
        <v>1</v>
      </c>
    </row>
    <row r="43" spans="1:30" ht="225" customHeight="1" x14ac:dyDescent="0.25">
      <c r="A43" s="111" t="s">
        <v>53</v>
      </c>
      <c r="B43" s="111" t="s">
        <v>220</v>
      </c>
      <c r="C43" s="112">
        <v>7869</v>
      </c>
      <c r="D43" s="111" t="s">
        <v>221</v>
      </c>
      <c r="E43" s="113" t="s">
        <v>222</v>
      </c>
      <c r="F43" s="114">
        <v>100</v>
      </c>
      <c r="G43" s="114">
        <v>100</v>
      </c>
      <c r="H43" s="114">
        <v>44</v>
      </c>
      <c r="I43" s="113" t="s">
        <v>231</v>
      </c>
      <c r="J43" s="114">
        <v>100</v>
      </c>
      <c r="K43" s="114">
        <v>100</v>
      </c>
      <c r="L43" s="114">
        <v>42.5</v>
      </c>
      <c r="M43" s="122" t="s">
        <v>232</v>
      </c>
      <c r="N43" s="111" t="s">
        <v>233</v>
      </c>
      <c r="O43" s="112" t="s">
        <v>60</v>
      </c>
      <c r="P43" s="116">
        <v>30</v>
      </c>
      <c r="Q43" s="116">
        <v>12.75</v>
      </c>
      <c r="R43" s="117">
        <f t="shared" si="3"/>
        <v>0.42499999999999999</v>
      </c>
      <c r="S43" s="116">
        <v>12.75</v>
      </c>
      <c r="T43" s="116">
        <v>12.75</v>
      </c>
      <c r="U43" s="212">
        <f t="shared" si="1"/>
        <v>1</v>
      </c>
      <c r="V43" s="212"/>
      <c r="W43" s="118">
        <v>3</v>
      </c>
      <c r="X43" s="113" t="s">
        <v>236</v>
      </c>
      <c r="Y43" s="112">
        <v>100</v>
      </c>
      <c r="Z43" s="112">
        <v>45</v>
      </c>
      <c r="AA43" s="147">
        <f t="shared" si="7"/>
        <v>0.45</v>
      </c>
      <c r="AB43" s="112">
        <v>45</v>
      </c>
      <c r="AC43" s="112">
        <v>45</v>
      </c>
      <c r="AD43" s="147">
        <f t="shared" si="2"/>
        <v>1</v>
      </c>
    </row>
    <row r="44" spans="1:30" ht="225" customHeight="1" x14ac:dyDescent="0.25">
      <c r="A44" s="111" t="s">
        <v>53</v>
      </c>
      <c r="B44" s="111" t="s">
        <v>220</v>
      </c>
      <c r="C44" s="112">
        <v>7869</v>
      </c>
      <c r="D44" s="111" t="s">
        <v>221</v>
      </c>
      <c r="E44" s="113" t="s">
        <v>222</v>
      </c>
      <c r="F44" s="114">
        <v>100</v>
      </c>
      <c r="G44" s="114">
        <v>100</v>
      </c>
      <c r="H44" s="114">
        <v>44</v>
      </c>
      <c r="I44" s="113" t="s">
        <v>231</v>
      </c>
      <c r="J44" s="114">
        <v>100</v>
      </c>
      <c r="K44" s="114">
        <v>100</v>
      </c>
      <c r="L44" s="114">
        <v>42.5</v>
      </c>
      <c r="M44" s="122" t="s">
        <v>232</v>
      </c>
      <c r="N44" s="111" t="s">
        <v>233</v>
      </c>
      <c r="O44" s="112" t="s">
        <v>60</v>
      </c>
      <c r="P44" s="116">
        <v>30</v>
      </c>
      <c r="Q44" s="116">
        <v>12.75</v>
      </c>
      <c r="R44" s="117">
        <f t="shared" si="3"/>
        <v>0.42499999999999999</v>
      </c>
      <c r="S44" s="116">
        <v>12.75</v>
      </c>
      <c r="T44" s="116">
        <v>12.75</v>
      </c>
      <c r="U44" s="212">
        <f t="shared" si="1"/>
        <v>1</v>
      </c>
      <c r="V44" s="212"/>
      <c r="W44" s="118">
        <v>4</v>
      </c>
      <c r="X44" s="113" t="s">
        <v>237</v>
      </c>
      <c r="Y44" s="112">
        <v>100</v>
      </c>
      <c r="Z44" s="112">
        <v>40</v>
      </c>
      <c r="AA44" s="147">
        <f t="shared" si="7"/>
        <v>0.4</v>
      </c>
      <c r="AB44" s="112">
        <v>40</v>
      </c>
      <c r="AC44" s="112">
        <v>40</v>
      </c>
      <c r="AD44" s="147">
        <f t="shared" si="2"/>
        <v>1</v>
      </c>
    </row>
    <row r="45" spans="1:30" ht="74.099999999999994" customHeight="1" x14ac:dyDescent="0.25">
      <c r="A45" s="111" t="s">
        <v>53</v>
      </c>
      <c r="B45" s="111" t="s">
        <v>81</v>
      </c>
      <c r="C45" s="112">
        <v>7870</v>
      </c>
      <c r="D45" s="111" t="s">
        <v>82</v>
      </c>
      <c r="E45" s="113" t="s">
        <v>238</v>
      </c>
      <c r="F45" s="114">
        <v>100</v>
      </c>
      <c r="G45" s="114">
        <v>98.75</v>
      </c>
      <c r="H45" s="114">
        <v>38.33</v>
      </c>
      <c r="I45" s="119" t="s">
        <v>239</v>
      </c>
      <c r="J45" s="114">
        <v>100</v>
      </c>
      <c r="K45" s="114">
        <v>100</v>
      </c>
      <c r="L45" s="114">
        <v>37.67</v>
      </c>
      <c r="M45" s="115" t="s">
        <v>240</v>
      </c>
      <c r="N45" s="111" t="s">
        <v>241</v>
      </c>
      <c r="O45" s="112" t="s">
        <v>40</v>
      </c>
      <c r="P45" s="116">
        <v>100</v>
      </c>
      <c r="Q45" s="146">
        <v>24</v>
      </c>
      <c r="R45" s="117">
        <f t="shared" si="3"/>
        <v>0.24</v>
      </c>
      <c r="S45" s="146">
        <v>24</v>
      </c>
      <c r="T45" s="146">
        <v>24</v>
      </c>
      <c r="U45" s="212">
        <f t="shared" si="1"/>
        <v>1</v>
      </c>
      <c r="V45" s="212"/>
      <c r="W45" s="118">
        <v>1</v>
      </c>
      <c r="X45" s="113" t="s">
        <v>242</v>
      </c>
      <c r="Y45" s="112">
        <v>100</v>
      </c>
      <c r="Z45" s="112">
        <v>48</v>
      </c>
      <c r="AA45" s="147">
        <f t="shared" si="7"/>
        <v>0.48</v>
      </c>
      <c r="AB45" s="112">
        <v>48</v>
      </c>
      <c r="AC45" s="112">
        <v>48</v>
      </c>
      <c r="AD45" s="147">
        <f t="shared" si="2"/>
        <v>1</v>
      </c>
    </row>
    <row r="46" spans="1:30" ht="74.099999999999994" customHeight="1" x14ac:dyDescent="0.25">
      <c r="A46" s="111" t="s">
        <v>53</v>
      </c>
      <c r="B46" s="111" t="s">
        <v>81</v>
      </c>
      <c r="C46" s="112">
        <v>7870</v>
      </c>
      <c r="D46" s="111" t="s">
        <v>82</v>
      </c>
      <c r="E46" s="113" t="s">
        <v>238</v>
      </c>
      <c r="F46" s="114">
        <v>100</v>
      </c>
      <c r="G46" s="114">
        <v>98.75</v>
      </c>
      <c r="H46" s="114">
        <v>38.33</v>
      </c>
      <c r="I46" s="119" t="s">
        <v>239</v>
      </c>
      <c r="J46" s="114">
        <v>100</v>
      </c>
      <c r="K46" s="114">
        <v>100</v>
      </c>
      <c r="L46" s="114">
        <v>37.67</v>
      </c>
      <c r="M46" s="115" t="s">
        <v>240</v>
      </c>
      <c r="N46" s="111" t="s">
        <v>241</v>
      </c>
      <c r="O46" s="112" t="s">
        <v>40</v>
      </c>
      <c r="P46" s="116">
        <v>100</v>
      </c>
      <c r="Q46" s="146">
        <v>24</v>
      </c>
      <c r="R46" s="117">
        <f t="shared" si="3"/>
        <v>0.24</v>
      </c>
      <c r="S46" s="146">
        <v>24</v>
      </c>
      <c r="T46" s="146">
        <v>24</v>
      </c>
      <c r="U46" s="212">
        <f t="shared" si="1"/>
        <v>1</v>
      </c>
      <c r="V46" s="212"/>
      <c r="W46" s="118">
        <v>2</v>
      </c>
      <c r="X46" s="113" t="s">
        <v>243</v>
      </c>
      <c r="Y46" s="112">
        <v>100</v>
      </c>
      <c r="Z46" s="112">
        <v>0</v>
      </c>
      <c r="AA46" s="147">
        <f t="shared" si="7"/>
        <v>0</v>
      </c>
      <c r="AB46" s="112">
        <v>0</v>
      </c>
      <c r="AC46" s="112">
        <v>0</v>
      </c>
      <c r="AD46" s="147">
        <v>0</v>
      </c>
    </row>
    <row r="47" spans="1:30" ht="74.099999999999994" customHeight="1" x14ac:dyDescent="0.25">
      <c r="A47" s="111" t="s">
        <v>53</v>
      </c>
      <c r="B47" s="111" t="s">
        <v>81</v>
      </c>
      <c r="C47" s="112">
        <v>7870</v>
      </c>
      <c r="D47" s="111" t="s">
        <v>82</v>
      </c>
      <c r="E47" s="113" t="s">
        <v>238</v>
      </c>
      <c r="F47" s="114">
        <v>100</v>
      </c>
      <c r="G47" s="114">
        <v>98.75</v>
      </c>
      <c r="H47" s="114">
        <v>38.33</v>
      </c>
      <c r="I47" s="119" t="s">
        <v>239</v>
      </c>
      <c r="J47" s="114">
        <v>100</v>
      </c>
      <c r="K47" s="114">
        <v>100</v>
      </c>
      <c r="L47" s="114">
        <v>37.67</v>
      </c>
      <c r="M47" s="115" t="s">
        <v>244</v>
      </c>
      <c r="N47" s="111" t="s">
        <v>245</v>
      </c>
      <c r="O47" s="112" t="s">
        <v>40</v>
      </c>
      <c r="P47" s="116">
        <v>100</v>
      </c>
      <c r="Q47" s="116">
        <v>51.333333333333343</v>
      </c>
      <c r="R47" s="117">
        <f t="shared" si="3"/>
        <v>0.51333333333333342</v>
      </c>
      <c r="S47" s="116">
        <v>51.333333333333343</v>
      </c>
      <c r="T47" s="116">
        <v>51.333333333333343</v>
      </c>
      <c r="U47" s="212">
        <f t="shared" si="1"/>
        <v>1</v>
      </c>
      <c r="V47" s="212"/>
      <c r="W47" s="118">
        <v>1</v>
      </c>
      <c r="X47" s="113" t="s">
        <v>246</v>
      </c>
      <c r="Y47" s="112">
        <v>100</v>
      </c>
      <c r="Z47" s="112">
        <v>50</v>
      </c>
      <c r="AA47" s="147">
        <f t="shared" si="7"/>
        <v>0.5</v>
      </c>
      <c r="AB47" s="112">
        <v>50</v>
      </c>
      <c r="AC47" s="112">
        <v>50</v>
      </c>
      <c r="AD47" s="147">
        <f t="shared" si="2"/>
        <v>1</v>
      </c>
    </row>
    <row r="48" spans="1:30" ht="74.099999999999994" customHeight="1" x14ac:dyDescent="0.25">
      <c r="A48" s="111" t="s">
        <v>53</v>
      </c>
      <c r="B48" s="111" t="s">
        <v>81</v>
      </c>
      <c r="C48" s="112">
        <v>7870</v>
      </c>
      <c r="D48" s="111" t="s">
        <v>82</v>
      </c>
      <c r="E48" s="113" t="s">
        <v>238</v>
      </c>
      <c r="F48" s="114">
        <v>100</v>
      </c>
      <c r="G48" s="114">
        <v>98.75</v>
      </c>
      <c r="H48" s="114">
        <v>38.33</v>
      </c>
      <c r="I48" s="119" t="s">
        <v>239</v>
      </c>
      <c r="J48" s="114">
        <v>100</v>
      </c>
      <c r="K48" s="114">
        <v>100</v>
      </c>
      <c r="L48" s="114">
        <v>37.67</v>
      </c>
      <c r="M48" s="115" t="s">
        <v>244</v>
      </c>
      <c r="N48" s="111" t="s">
        <v>245</v>
      </c>
      <c r="O48" s="112" t="s">
        <v>40</v>
      </c>
      <c r="P48" s="116">
        <v>100</v>
      </c>
      <c r="Q48" s="116">
        <v>51.333333333333343</v>
      </c>
      <c r="R48" s="117">
        <f t="shared" si="3"/>
        <v>0.51333333333333342</v>
      </c>
      <c r="S48" s="116">
        <v>51.333333333333343</v>
      </c>
      <c r="T48" s="116">
        <v>51.333333333333343</v>
      </c>
      <c r="U48" s="212">
        <f t="shared" si="1"/>
        <v>1</v>
      </c>
      <c r="V48" s="212"/>
      <c r="W48" s="118">
        <v>2</v>
      </c>
      <c r="X48" s="113" t="s">
        <v>247</v>
      </c>
      <c r="Y48" s="112">
        <v>100</v>
      </c>
      <c r="Z48" s="112">
        <v>52</v>
      </c>
      <c r="AA48" s="147">
        <f t="shared" si="7"/>
        <v>0.52</v>
      </c>
      <c r="AB48" s="112">
        <v>52</v>
      </c>
      <c r="AC48" s="112">
        <v>52</v>
      </c>
      <c r="AD48" s="147">
        <f t="shared" si="2"/>
        <v>1</v>
      </c>
    </row>
    <row r="49" spans="1:30" ht="74.099999999999994" customHeight="1" x14ac:dyDescent="0.25">
      <c r="A49" s="111" t="s">
        <v>53</v>
      </c>
      <c r="B49" s="111" t="s">
        <v>81</v>
      </c>
      <c r="C49" s="112">
        <v>7870</v>
      </c>
      <c r="D49" s="111" t="s">
        <v>82</v>
      </c>
      <c r="E49" s="113" t="s">
        <v>238</v>
      </c>
      <c r="F49" s="114">
        <v>100</v>
      </c>
      <c r="G49" s="114">
        <v>98.75</v>
      </c>
      <c r="H49" s="114">
        <v>38.33</v>
      </c>
      <c r="I49" s="119" t="s">
        <v>239</v>
      </c>
      <c r="J49" s="114">
        <v>100</v>
      </c>
      <c r="K49" s="114">
        <v>100</v>
      </c>
      <c r="L49" s="114">
        <v>37.67</v>
      </c>
      <c r="M49" s="115" t="s">
        <v>244</v>
      </c>
      <c r="N49" s="111" t="s">
        <v>245</v>
      </c>
      <c r="O49" s="112" t="s">
        <v>40</v>
      </c>
      <c r="P49" s="116">
        <v>100</v>
      </c>
      <c r="Q49" s="116">
        <v>51.333333333333343</v>
      </c>
      <c r="R49" s="117">
        <f t="shared" si="3"/>
        <v>0.51333333333333342</v>
      </c>
      <c r="S49" s="116">
        <v>51.333333333333343</v>
      </c>
      <c r="T49" s="116">
        <v>51.333333333333343</v>
      </c>
      <c r="U49" s="212">
        <f t="shared" si="1"/>
        <v>1</v>
      </c>
      <c r="V49" s="212"/>
      <c r="W49" s="118">
        <v>3</v>
      </c>
      <c r="X49" s="113" t="s">
        <v>248</v>
      </c>
      <c r="Y49" s="112">
        <v>100</v>
      </c>
      <c r="Z49" s="112">
        <v>52</v>
      </c>
      <c r="AA49" s="147">
        <f t="shared" si="7"/>
        <v>0.52</v>
      </c>
      <c r="AB49" s="112">
        <v>52</v>
      </c>
      <c r="AC49" s="112">
        <v>52</v>
      </c>
      <c r="AD49" s="147">
        <f t="shared" si="2"/>
        <v>1</v>
      </c>
    </row>
    <row r="50" spans="1:30" ht="246.75" customHeight="1" x14ac:dyDescent="0.25">
      <c r="A50" s="111" t="s">
        <v>53</v>
      </c>
      <c r="B50" s="111" t="s">
        <v>81</v>
      </c>
      <c r="C50" s="112">
        <v>7870</v>
      </c>
      <c r="D50" s="111" t="s">
        <v>82</v>
      </c>
      <c r="E50" s="113" t="s">
        <v>238</v>
      </c>
      <c r="F50" s="114">
        <v>100</v>
      </c>
      <c r="G50" s="114">
        <v>98.75</v>
      </c>
      <c r="H50" s="114">
        <v>38.33</v>
      </c>
      <c r="I50" s="113" t="s">
        <v>249</v>
      </c>
      <c r="J50" s="114">
        <v>100</v>
      </c>
      <c r="K50" s="114">
        <v>97.5</v>
      </c>
      <c r="L50" s="114">
        <v>39</v>
      </c>
      <c r="M50" s="115" t="s">
        <v>250</v>
      </c>
      <c r="N50" s="111" t="s">
        <v>251</v>
      </c>
      <c r="O50" s="112" t="s">
        <v>40</v>
      </c>
      <c r="P50" s="116">
        <v>100</v>
      </c>
      <c r="Q50" s="116">
        <v>39</v>
      </c>
      <c r="R50" s="117">
        <f t="shared" si="3"/>
        <v>0.39</v>
      </c>
      <c r="S50" s="116">
        <v>40</v>
      </c>
      <c r="T50" s="116">
        <v>39</v>
      </c>
      <c r="U50" s="212">
        <f t="shared" si="1"/>
        <v>0.97499999999999998</v>
      </c>
      <c r="V50" s="212"/>
      <c r="W50" s="118">
        <v>1</v>
      </c>
      <c r="X50" s="113" t="s">
        <v>252</v>
      </c>
      <c r="Y50" s="112">
        <v>100</v>
      </c>
      <c r="Z50" s="112">
        <v>38</v>
      </c>
      <c r="AA50" s="147">
        <f t="shared" si="7"/>
        <v>0.38</v>
      </c>
      <c r="AB50" s="112">
        <v>40</v>
      </c>
      <c r="AC50" s="112">
        <v>38</v>
      </c>
      <c r="AD50" s="147">
        <f t="shared" si="2"/>
        <v>0.95</v>
      </c>
    </row>
    <row r="51" spans="1:30" ht="74.099999999999994" customHeight="1" x14ac:dyDescent="0.25">
      <c r="A51" s="111" t="s">
        <v>53</v>
      </c>
      <c r="B51" s="111" t="s">
        <v>81</v>
      </c>
      <c r="C51" s="112">
        <v>7870</v>
      </c>
      <c r="D51" s="111" t="s">
        <v>82</v>
      </c>
      <c r="E51" s="113" t="s">
        <v>238</v>
      </c>
      <c r="F51" s="114">
        <v>100</v>
      </c>
      <c r="G51" s="114">
        <v>98.75</v>
      </c>
      <c r="H51" s="114">
        <v>38.33</v>
      </c>
      <c r="I51" s="113" t="s">
        <v>249</v>
      </c>
      <c r="J51" s="114">
        <v>100</v>
      </c>
      <c r="K51" s="114">
        <v>97.5</v>
      </c>
      <c r="L51" s="114">
        <v>39</v>
      </c>
      <c r="M51" s="115" t="s">
        <v>250</v>
      </c>
      <c r="N51" s="111" t="s">
        <v>251</v>
      </c>
      <c r="O51" s="112" t="s">
        <v>40</v>
      </c>
      <c r="P51" s="116">
        <v>100</v>
      </c>
      <c r="Q51" s="116">
        <v>39</v>
      </c>
      <c r="R51" s="117">
        <f t="shared" si="3"/>
        <v>0.39</v>
      </c>
      <c r="S51" s="116">
        <v>40</v>
      </c>
      <c r="T51" s="116">
        <v>39</v>
      </c>
      <c r="U51" s="212">
        <f t="shared" si="1"/>
        <v>0.97499999999999998</v>
      </c>
      <c r="V51" s="212"/>
      <c r="W51" s="118">
        <v>2</v>
      </c>
      <c r="X51" s="113" t="s">
        <v>253</v>
      </c>
      <c r="Y51" s="112">
        <v>100</v>
      </c>
      <c r="Z51" s="112">
        <v>40</v>
      </c>
      <c r="AA51" s="147">
        <f t="shared" si="7"/>
        <v>0.4</v>
      </c>
      <c r="AB51" s="112">
        <v>40</v>
      </c>
      <c r="AC51" s="112">
        <v>40</v>
      </c>
      <c r="AD51" s="147">
        <f t="shared" si="2"/>
        <v>1</v>
      </c>
    </row>
    <row r="52" spans="1:30" ht="74.099999999999994" customHeight="1" x14ac:dyDescent="0.25">
      <c r="A52" s="111" t="s">
        <v>254</v>
      </c>
      <c r="B52" s="111" t="s">
        <v>34</v>
      </c>
      <c r="C52" s="112">
        <v>7871</v>
      </c>
      <c r="D52" s="111" t="s">
        <v>255</v>
      </c>
      <c r="E52" s="113" t="s">
        <v>256</v>
      </c>
      <c r="F52" s="114">
        <v>100</v>
      </c>
      <c r="G52" s="114">
        <v>99.1</v>
      </c>
      <c r="H52" s="114">
        <v>74.459999999999994</v>
      </c>
      <c r="I52" s="100" t="s">
        <v>257</v>
      </c>
      <c r="J52" s="114">
        <v>100</v>
      </c>
      <c r="K52" s="114">
        <v>99.05</v>
      </c>
      <c r="L52" s="114">
        <v>42.95</v>
      </c>
      <c r="M52" s="122" t="s">
        <v>258</v>
      </c>
      <c r="N52" s="119" t="s">
        <v>259</v>
      </c>
      <c r="O52" s="112" t="s">
        <v>152</v>
      </c>
      <c r="P52" s="123">
        <v>55</v>
      </c>
      <c r="Q52" s="123">
        <v>31.02</v>
      </c>
      <c r="R52" s="117">
        <f t="shared" si="3"/>
        <v>0.56399999999999995</v>
      </c>
      <c r="S52" s="123">
        <v>31.46</v>
      </c>
      <c r="T52" s="123">
        <v>31.02</v>
      </c>
      <c r="U52" s="212">
        <f t="shared" si="1"/>
        <v>0.98601398601398593</v>
      </c>
      <c r="V52" s="212"/>
      <c r="W52" s="121">
        <v>1</v>
      </c>
      <c r="X52" s="113" t="s">
        <v>260</v>
      </c>
      <c r="Y52" s="112">
        <v>100</v>
      </c>
      <c r="Z52" s="112">
        <v>28</v>
      </c>
      <c r="AA52" s="147">
        <f>+Z52/Y52</f>
        <v>0.28000000000000003</v>
      </c>
      <c r="AB52" s="112">
        <v>28</v>
      </c>
      <c r="AC52" s="112">
        <v>28</v>
      </c>
      <c r="AD52" s="147">
        <f t="shared" si="2"/>
        <v>1</v>
      </c>
    </row>
    <row r="53" spans="1:30" ht="74.099999999999994" customHeight="1" x14ac:dyDescent="0.25">
      <c r="A53" s="111" t="s">
        <v>254</v>
      </c>
      <c r="B53" s="111" t="s">
        <v>34</v>
      </c>
      <c r="C53" s="112">
        <v>7871</v>
      </c>
      <c r="D53" s="111" t="s">
        <v>255</v>
      </c>
      <c r="E53" s="113" t="s">
        <v>256</v>
      </c>
      <c r="F53" s="114">
        <v>100</v>
      </c>
      <c r="G53" s="114">
        <v>99.1</v>
      </c>
      <c r="H53" s="114">
        <v>74.459999999999994</v>
      </c>
      <c r="I53" s="100" t="s">
        <v>257</v>
      </c>
      <c r="J53" s="114">
        <v>100</v>
      </c>
      <c r="K53" s="114">
        <v>99.05</v>
      </c>
      <c r="L53" s="114">
        <v>42.95</v>
      </c>
      <c r="M53" s="122" t="s">
        <v>258</v>
      </c>
      <c r="N53" s="119" t="s">
        <v>259</v>
      </c>
      <c r="O53" s="112" t="s">
        <v>152</v>
      </c>
      <c r="P53" s="123">
        <v>55</v>
      </c>
      <c r="Q53" s="123">
        <v>31.02</v>
      </c>
      <c r="R53" s="117">
        <f t="shared" si="3"/>
        <v>0.56399999999999995</v>
      </c>
      <c r="S53" s="123">
        <v>31.46</v>
      </c>
      <c r="T53" s="123">
        <v>31.02</v>
      </c>
      <c r="U53" s="212">
        <f t="shared" si="1"/>
        <v>0.98601398601398593</v>
      </c>
      <c r="V53" s="212"/>
      <c r="W53" s="121">
        <v>2</v>
      </c>
      <c r="X53" s="113" t="s">
        <v>261</v>
      </c>
      <c r="Y53" s="112">
        <v>100</v>
      </c>
      <c r="Z53" s="112">
        <v>35</v>
      </c>
      <c r="AA53" s="147">
        <f t="shared" ref="AA53:AA84" si="8">+Z53/Y53</f>
        <v>0.35</v>
      </c>
      <c r="AB53" s="112">
        <v>37.5</v>
      </c>
      <c r="AC53" s="112">
        <v>35</v>
      </c>
      <c r="AD53" s="147">
        <f t="shared" si="2"/>
        <v>0.93333333333333335</v>
      </c>
    </row>
    <row r="54" spans="1:30" ht="74.099999999999994" customHeight="1" x14ac:dyDescent="0.25">
      <c r="A54" s="111" t="s">
        <v>254</v>
      </c>
      <c r="B54" s="111" t="s">
        <v>34</v>
      </c>
      <c r="C54" s="112">
        <v>7871</v>
      </c>
      <c r="D54" s="111" t="s">
        <v>255</v>
      </c>
      <c r="E54" s="113" t="s">
        <v>256</v>
      </c>
      <c r="F54" s="114">
        <v>100</v>
      </c>
      <c r="G54" s="114">
        <v>99.1</v>
      </c>
      <c r="H54" s="114">
        <v>74.459999999999994</v>
      </c>
      <c r="I54" s="100" t="s">
        <v>257</v>
      </c>
      <c r="J54" s="114">
        <v>100</v>
      </c>
      <c r="K54" s="114">
        <v>99.05</v>
      </c>
      <c r="L54" s="114">
        <v>42.95</v>
      </c>
      <c r="M54" s="124" t="s">
        <v>262</v>
      </c>
      <c r="N54" s="119" t="s">
        <v>263</v>
      </c>
      <c r="O54" s="112" t="s">
        <v>60</v>
      </c>
      <c r="P54" s="123">
        <v>258</v>
      </c>
      <c r="Q54" s="123">
        <v>115</v>
      </c>
      <c r="R54" s="117">
        <f t="shared" si="3"/>
        <v>0.44573643410852715</v>
      </c>
      <c r="S54" s="123">
        <v>115</v>
      </c>
      <c r="T54" s="123">
        <v>115</v>
      </c>
      <c r="U54" s="212">
        <f t="shared" si="1"/>
        <v>1</v>
      </c>
      <c r="V54" s="212"/>
      <c r="W54" s="121">
        <v>1</v>
      </c>
      <c r="X54" s="113" t="s">
        <v>264</v>
      </c>
      <c r="Y54" s="112">
        <v>100</v>
      </c>
      <c r="Z54" s="112">
        <v>47</v>
      </c>
      <c r="AA54" s="147">
        <f t="shared" si="8"/>
        <v>0.47</v>
      </c>
      <c r="AB54" s="112">
        <v>47</v>
      </c>
      <c r="AC54" s="112">
        <v>47</v>
      </c>
      <c r="AD54" s="147">
        <f t="shared" si="2"/>
        <v>1</v>
      </c>
    </row>
    <row r="55" spans="1:30" ht="74.099999999999994" customHeight="1" x14ac:dyDescent="0.25">
      <c r="A55" s="111" t="s">
        <v>254</v>
      </c>
      <c r="B55" s="111" t="s">
        <v>34</v>
      </c>
      <c r="C55" s="112">
        <v>7871</v>
      </c>
      <c r="D55" s="111" t="s">
        <v>255</v>
      </c>
      <c r="E55" s="113" t="s">
        <v>256</v>
      </c>
      <c r="F55" s="114">
        <v>100</v>
      </c>
      <c r="G55" s="114">
        <v>99.1</v>
      </c>
      <c r="H55" s="114">
        <v>74.459999999999994</v>
      </c>
      <c r="I55" s="100" t="s">
        <v>257</v>
      </c>
      <c r="J55" s="114">
        <v>100</v>
      </c>
      <c r="K55" s="114">
        <v>99.05</v>
      </c>
      <c r="L55" s="114">
        <v>42.95</v>
      </c>
      <c r="M55" s="124" t="s">
        <v>262</v>
      </c>
      <c r="N55" s="119" t="s">
        <v>263</v>
      </c>
      <c r="O55" s="112" t="s">
        <v>60</v>
      </c>
      <c r="P55" s="123">
        <v>258</v>
      </c>
      <c r="Q55" s="123">
        <v>115</v>
      </c>
      <c r="R55" s="117">
        <f t="shared" si="3"/>
        <v>0.44573643410852715</v>
      </c>
      <c r="S55" s="123">
        <v>115</v>
      </c>
      <c r="T55" s="123">
        <v>115</v>
      </c>
      <c r="U55" s="212">
        <f t="shared" si="1"/>
        <v>1</v>
      </c>
      <c r="V55" s="212"/>
      <c r="W55" s="121">
        <v>2</v>
      </c>
      <c r="X55" s="113" t="s">
        <v>265</v>
      </c>
      <c r="Y55" s="112">
        <v>100</v>
      </c>
      <c r="Z55" s="112">
        <v>50</v>
      </c>
      <c r="AA55" s="147">
        <f t="shared" si="8"/>
        <v>0.5</v>
      </c>
      <c r="AB55" s="112">
        <v>50</v>
      </c>
      <c r="AC55" s="112">
        <v>50</v>
      </c>
      <c r="AD55" s="147">
        <f t="shared" si="2"/>
        <v>1</v>
      </c>
    </row>
    <row r="56" spans="1:30" ht="74.099999999999994" customHeight="1" x14ac:dyDescent="0.25">
      <c r="A56" s="111" t="s">
        <v>254</v>
      </c>
      <c r="B56" s="111" t="s">
        <v>34</v>
      </c>
      <c r="C56" s="112">
        <v>7871</v>
      </c>
      <c r="D56" s="111" t="s">
        <v>255</v>
      </c>
      <c r="E56" s="113" t="s">
        <v>256</v>
      </c>
      <c r="F56" s="114">
        <v>100</v>
      </c>
      <c r="G56" s="114">
        <v>99.1</v>
      </c>
      <c r="H56" s="114">
        <v>74.459999999999994</v>
      </c>
      <c r="I56" s="100" t="s">
        <v>257</v>
      </c>
      <c r="J56" s="114">
        <v>100</v>
      </c>
      <c r="K56" s="114">
        <v>99.05</v>
      </c>
      <c r="L56" s="114">
        <v>42.95</v>
      </c>
      <c r="M56" s="124" t="s">
        <v>266</v>
      </c>
      <c r="N56" s="119" t="s">
        <v>267</v>
      </c>
      <c r="O56" s="112" t="s">
        <v>60</v>
      </c>
      <c r="P56" s="123">
        <v>70</v>
      </c>
      <c r="Q56" s="123">
        <v>32</v>
      </c>
      <c r="R56" s="117">
        <f t="shared" si="3"/>
        <v>0.45714285714285713</v>
      </c>
      <c r="S56" s="123">
        <v>32</v>
      </c>
      <c r="T56" s="123">
        <v>32</v>
      </c>
      <c r="U56" s="212">
        <f t="shared" si="1"/>
        <v>1</v>
      </c>
      <c r="V56" s="212"/>
      <c r="W56" s="121">
        <v>1</v>
      </c>
      <c r="X56" s="113" t="s">
        <v>268</v>
      </c>
      <c r="Y56" s="112">
        <v>100</v>
      </c>
      <c r="Z56" s="112">
        <v>42.2</v>
      </c>
      <c r="AA56" s="147">
        <f t="shared" si="8"/>
        <v>0.42200000000000004</v>
      </c>
      <c r="AB56" s="112">
        <v>42.2</v>
      </c>
      <c r="AC56" s="112">
        <v>42.2</v>
      </c>
      <c r="AD56" s="147">
        <f t="shared" si="2"/>
        <v>1</v>
      </c>
    </row>
    <row r="57" spans="1:30" ht="74.099999999999994" customHeight="1" x14ac:dyDescent="0.25">
      <c r="A57" s="111" t="s">
        <v>254</v>
      </c>
      <c r="B57" s="111" t="s">
        <v>34</v>
      </c>
      <c r="C57" s="112">
        <v>7871</v>
      </c>
      <c r="D57" s="111" t="s">
        <v>255</v>
      </c>
      <c r="E57" s="113" t="s">
        <v>256</v>
      </c>
      <c r="F57" s="114">
        <v>100</v>
      </c>
      <c r="G57" s="114">
        <v>99.1</v>
      </c>
      <c r="H57" s="114">
        <v>74.459999999999994</v>
      </c>
      <c r="I57" s="100" t="s">
        <v>257</v>
      </c>
      <c r="J57" s="114">
        <v>100</v>
      </c>
      <c r="K57" s="114">
        <v>99.05</v>
      </c>
      <c r="L57" s="114">
        <v>42.95</v>
      </c>
      <c r="M57" s="124" t="s">
        <v>266</v>
      </c>
      <c r="N57" s="119" t="s">
        <v>267</v>
      </c>
      <c r="O57" s="112" t="s">
        <v>60</v>
      </c>
      <c r="P57" s="123">
        <v>70</v>
      </c>
      <c r="Q57" s="123">
        <v>32</v>
      </c>
      <c r="R57" s="117">
        <f t="shared" si="3"/>
        <v>0.45714285714285713</v>
      </c>
      <c r="S57" s="123">
        <v>32</v>
      </c>
      <c r="T57" s="123">
        <v>32</v>
      </c>
      <c r="U57" s="212">
        <f t="shared" si="1"/>
        <v>1</v>
      </c>
      <c r="V57" s="212"/>
      <c r="W57" s="121">
        <v>2</v>
      </c>
      <c r="X57" s="113" t="s">
        <v>269</v>
      </c>
      <c r="Y57" s="112">
        <v>100</v>
      </c>
      <c r="Z57" s="112">
        <v>48.1</v>
      </c>
      <c r="AA57" s="147">
        <f t="shared" si="8"/>
        <v>0.48100000000000004</v>
      </c>
      <c r="AB57" s="112">
        <v>48.1</v>
      </c>
      <c r="AC57" s="112">
        <v>48.1</v>
      </c>
      <c r="AD57" s="147">
        <f t="shared" si="2"/>
        <v>1</v>
      </c>
    </row>
    <row r="58" spans="1:30" ht="74.099999999999994" customHeight="1" x14ac:dyDescent="0.25">
      <c r="A58" s="111" t="s">
        <v>254</v>
      </c>
      <c r="B58" s="111" t="s">
        <v>34</v>
      </c>
      <c r="C58" s="112">
        <v>7871</v>
      </c>
      <c r="D58" s="111" t="s">
        <v>255</v>
      </c>
      <c r="E58" s="113" t="s">
        <v>256</v>
      </c>
      <c r="F58" s="114">
        <v>100</v>
      </c>
      <c r="G58" s="114">
        <v>99.1</v>
      </c>
      <c r="H58" s="114">
        <v>74.459999999999994</v>
      </c>
      <c r="I58" s="100" t="s">
        <v>257</v>
      </c>
      <c r="J58" s="114">
        <v>100</v>
      </c>
      <c r="K58" s="114">
        <v>99.05</v>
      </c>
      <c r="L58" s="114">
        <v>42.95</v>
      </c>
      <c r="M58" s="124" t="s">
        <v>266</v>
      </c>
      <c r="N58" s="119" t="s">
        <v>267</v>
      </c>
      <c r="O58" s="112" t="s">
        <v>60</v>
      </c>
      <c r="P58" s="123">
        <v>70</v>
      </c>
      <c r="Q58" s="123">
        <v>32</v>
      </c>
      <c r="R58" s="117">
        <f t="shared" si="3"/>
        <v>0.45714285714285713</v>
      </c>
      <c r="S58" s="123">
        <v>32</v>
      </c>
      <c r="T58" s="123">
        <v>32</v>
      </c>
      <c r="U58" s="212">
        <f t="shared" si="1"/>
        <v>1</v>
      </c>
      <c r="V58" s="212"/>
      <c r="W58" s="121">
        <v>3</v>
      </c>
      <c r="X58" s="113" t="s">
        <v>270</v>
      </c>
      <c r="Y58" s="112">
        <v>100</v>
      </c>
      <c r="Z58" s="112">
        <v>50</v>
      </c>
      <c r="AA58" s="147">
        <f t="shared" si="8"/>
        <v>0.5</v>
      </c>
      <c r="AB58" s="112">
        <v>50</v>
      </c>
      <c r="AC58" s="112">
        <v>50</v>
      </c>
      <c r="AD58" s="147">
        <f t="shared" si="2"/>
        <v>1</v>
      </c>
    </row>
    <row r="59" spans="1:30" ht="74.099999999999994" customHeight="1" x14ac:dyDescent="0.25">
      <c r="A59" s="111" t="s">
        <v>254</v>
      </c>
      <c r="B59" s="111" t="s">
        <v>34</v>
      </c>
      <c r="C59" s="112">
        <v>7871</v>
      </c>
      <c r="D59" s="111" t="s">
        <v>255</v>
      </c>
      <c r="E59" s="113" t="s">
        <v>256</v>
      </c>
      <c r="F59" s="114">
        <v>100</v>
      </c>
      <c r="G59" s="114">
        <v>99.1</v>
      </c>
      <c r="H59" s="114">
        <v>74.459999999999994</v>
      </c>
      <c r="I59" s="100" t="s">
        <v>257</v>
      </c>
      <c r="J59" s="114">
        <v>100</v>
      </c>
      <c r="K59" s="114">
        <v>99.05</v>
      </c>
      <c r="L59" s="114">
        <v>42.95</v>
      </c>
      <c r="M59" s="122" t="s">
        <v>271</v>
      </c>
      <c r="N59" s="111" t="s">
        <v>272</v>
      </c>
      <c r="O59" s="112" t="s">
        <v>152</v>
      </c>
      <c r="P59" s="123">
        <v>55</v>
      </c>
      <c r="Q59" s="123">
        <v>37.5</v>
      </c>
      <c r="R59" s="117">
        <f t="shared" si="3"/>
        <v>0.68181818181818177</v>
      </c>
      <c r="S59" s="123">
        <v>37.5</v>
      </c>
      <c r="T59" s="123">
        <v>37.5</v>
      </c>
      <c r="U59" s="212">
        <f t="shared" si="1"/>
        <v>1</v>
      </c>
      <c r="V59" s="212"/>
      <c r="W59" s="121">
        <v>1</v>
      </c>
      <c r="X59" s="113" t="s">
        <v>273</v>
      </c>
      <c r="Y59" s="112">
        <v>100</v>
      </c>
      <c r="Z59" s="112">
        <v>50</v>
      </c>
      <c r="AA59" s="147">
        <f t="shared" si="8"/>
        <v>0.5</v>
      </c>
      <c r="AB59" s="112">
        <v>50</v>
      </c>
      <c r="AC59" s="112">
        <v>50</v>
      </c>
      <c r="AD59" s="147">
        <f t="shared" si="2"/>
        <v>1</v>
      </c>
    </row>
    <row r="60" spans="1:30" ht="74.099999999999994" customHeight="1" x14ac:dyDescent="0.25">
      <c r="A60" s="111" t="s">
        <v>254</v>
      </c>
      <c r="B60" s="111" t="s">
        <v>34</v>
      </c>
      <c r="C60" s="112">
        <v>7871</v>
      </c>
      <c r="D60" s="111" t="s">
        <v>255</v>
      </c>
      <c r="E60" s="113" t="s">
        <v>256</v>
      </c>
      <c r="F60" s="114">
        <v>100</v>
      </c>
      <c r="G60" s="114">
        <v>99.1</v>
      </c>
      <c r="H60" s="114">
        <v>74.459999999999994</v>
      </c>
      <c r="I60" s="100" t="s">
        <v>274</v>
      </c>
      <c r="J60" s="114">
        <v>100</v>
      </c>
      <c r="K60" s="114">
        <v>100</v>
      </c>
      <c r="L60" s="114">
        <v>100</v>
      </c>
      <c r="M60" s="122" t="s">
        <v>275</v>
      </c>
      <c r="N60" s="111" t="s">
        <v>276</v>
      </c>
      <c r="O60" s="112" t="s">
        <v>40</v>
      </c>
      <c r="P60" s="116">
        <v>100</v>
      </c>
      <c r="Q60" s="116">
        <v>100</v>
      </c>
      <c r="R60" s="117">
        <f t="shared" si="3"/>
        <v>1</v>
      </c>
      <c r="S60" s="116">
        <v>100</v>
      </c>
      <c r="T60" s="116">
        <v>100</v>
      </c>
      <c r="U60" s="212">
        <f t="shared" si="1"/>
        <v>1</v>
      </c>
      <c r="V60" s="212"/>
      <c r="W60" s="118">
        <v>1</v>
      </c>
      <c r="X60" s="113" t="s">
        <v>277</v>
      </c>
      <c r="Y60" s="112">
        <v>100</v>
      </c>
      <c r="Z60" s="112">
        <v>50</v>
      </c>
      <c r="AA60" s="147">
        <f t="shared" si="8"/>
        <v>0.5</v>
      </c>
      <c r="AB60" s="112">
        <v>50</v>
      </c>
      <c r="AC60" s="112">
        <v>50</v>
      </c>
      <c r="AD60" s="147">
        <f t="shared" si="2"/>
        <v>1</v>
      </c>
    </row>
    <row r="61" spans="1:30" ht="74.099999999999994" customHeight="1" x14ac:dyDescent="0.25">
      <c r="A61" s="111" t="s">
        <v>254</v>
      </c>
      <c r="B61" s="111" t="s">
        <v>34</v>
      </c>
      <c r="C61" s="112">
        <v>7871</v>
      </c>
      <c r="D61" s="111" t="s">
        <v>255</v>
      </c>
      <c r="E61" s="113" t="s">
        <v>256</v>
      </c>
      <c r="F61" s="114">
        <v>100</v>
      </c>
      <c r="G61" s="114">
        <v>99.1</v>
      </c>
      <c r="H61" s="114">
        <v>74.459999999999994</v>
      </c>
      <c r="I61" s="100" t="s">
        <v>274</v>
      </c>
      <c r="J61" s="114">
        <v>100</v>
      </c>
      <c r="K61" s="114">
        <v>100</v>
      </c>
      <c r="L61" s="114">
        <v>100</v>
      </c>
      <c r="M61" s="122" t="s">
        <v>275</v>
      </c>
      <c r="N61" s="111" t="s">
        <v>276</v>
      </c>
      <c r="O61" s="112" t="s">
        <v>40</v>
      </c>
      <c r="P61" s="116">
        <v>100</v>
      </c>
      <c r="Q61" s="116">
        <v>100</v>
      </c>
      <c r="R61" s="117">
        <f t="shared" si="3"/>
        <v>1</v>
      </c>
      <c r="S61" s="116">
        <v>100</v>
      </c>
      <c r="T61" s="116">
        <v>100</v>
      </c>
      <c r="U61" s="212">
        <f t="shared" si="1"/>
        <v>1</v>
      </c>
      <c r="V61" s="212"/>
      <c r="W61" s="118">
        <v>2</v>
      </c>
      <c r="X61" s="113" t="s">
        <v>278</v>
      </c>
      <c r="Y61" s="112">
        <v>100</v>
      </c>
      <c r="Z61" s="112">
        <v>50</v>
      </c>
      <c r="AA61" s="147">
        <f t="shared" si="8"/>
        <v>0.5</v>
      </c>
      <c r="AB61" s="112">
        <v>50</v>
      </c>
      <c r="AC61" s="112">
        <v>50</v>
      </c>
      <c r="AD61" s="147">
        <f t="shared" si="2"/>
        <v>1</v>
      </c>
    </row>
    <row r="62" spans="1:30" ht="74.099999999999994" customHeight="1" x14ac:dyDescent="0.25">
      <c r="A62" s="111" t="s">
        <v>254</v>
      </c>
      <c r="B62" s="111" t="s">
        <v>34</v>
      </c>
      <c r="C62" s="112">
        <v>7871</v>
      </c>
      <c r="D62" s="111" t="s">
        <v>255</v>
      </c>
      <c r="E62" s="113" t="s">
        <v>256</v>
      </c>
      <c r="F62" s="114">
        <v>100</v>
      </c>
      <c r="G62" s="114">
        <v>99.1</v>
      </c>
      <c r="H62" s="114">
        <v>74.459999999999994</v>
      </c>
      <c r="I62" s="100" t="s">
        <v>274</v>
      </c>
      <c r="J62" s="114">
        <v>100</v>
      </c>
      <c r="K62" s="114">
        <v>100</v>
      </c>
      <c r="L62" s="114">
        <v>100</v>
      </c>
      <c r="M62" s="122" t="s">
        <v>275</v>
      </c>
      <c r="N62" s="111" t="s">
        <v>276</v>
      </c>
      <c r="O62" s="112" t="s">
        <v>40</v>
      </c>
      <c r="P62" s="116">
        <v>100</v>
      </c>
      <c r="Q62" s="116">
        <v>100</v>
      </c>
      <c r="R62" s="117">
        <f t="shared" si="3"/>
        <v>1</v>
      </c>
      <c r="S62" s="116">
        <v>100</v>
      </c>
      <c r="T62" s="116">
        <v>100</v>
      </c>
      <c r="U62" s="212">
        <f t="shared" si="1"/>
        <v>1</v>
      </c>
      <c r="V62" s="212"/>
      <c r="W62" s="118">
        <v>3</v>
      </c>
      <c r="X62" s="113" t="s">
        <v>279</v>
      </c>
      <c r="Y62" s="112">
        <v>100</v>
      </c>
      <c r="Z62" s="112">
        <v>50.1</v>
      </c>
      <c r="AA62" s="147">
        <f t="shared" si="8"/>
        <v>0.501</v>
      </c>
      <c r="AB62" s="112">
        <v>50.1</v>
      </c>
      <c r="AC62" s="112">
        <v>50.1</v>
      </c>
      <c r="AD62" s="147">
        <f t="shared" si="2"/>
        <v>1</v>
      </c>
    </row>
    <row r="63" spans="1:30" ht="74.099999999999994" customHeight="1" x14ac:dyDescent="0.25">
      <c r="A63" s="111" t="s">
        <v>254</v>
      </c>
      <c r="B63" s="111" t="s">
        <v>34</v>
      </c>
      <c r="C63" s="112">
        <v>7871</v>
      </c>
      <c r="D63" s="111" t="s">
        <v>255</v>
      </c>
      <c r="E63" s="113" t="s">
        <v>256</v>
      </c>
      <c r="F63" s="114">
        <v>100</v>
      </c>
      <c r="G63" s="114">
        <v>99.1</v>
      </c>
      <c r="H63" s="114">
        <v>74.459999999999994</v>
      </c>
      <c r="I63" s="100" t="s">
        <v>274</v>
      </c>
      <c r="J63" s="114">
        <v>100</v>
      </c>
      <c r="K63" s="114">
        <v>100</v>
      </c>
      <c r="L63" s="114">
        <v>100</v>
      </c>
      <c r="M63" s="122" t="s">
        <v>275</v>
      </c>
      <c r="N63" s="111" t="s">
        <v>276</v>
      </c>
      <c r="O63" s="112" t="s">
        <v>40</v>
      </c>
      <c r="P63" s="116">
        <v>100</v>
      </c>
      <c r="Q63" s="116">
        <v>100</v>
      </c>
      <c r="R63" s="117">
        <f t="shared" si="3"/>
        <v>1</v>
      </c>
      <c r="S63" s="116">
        <v>100</v>
      </c>
      <c r="T63" s="116">
        <v>100</v>
      </c>
      <c r="U63" s="212">
        <f t="shared" si="1"/>
        <v>1</v>
      </c>
      <c r="V63" s="212"/>
      <c r="W63" s="118">
        <v>4</v>
      </c>
      <c r="X63" s="113" t="s">
        <v>280</v>
      </c>
      <c r="Y63" s="112">
        <v>100</v>
      </c>
      <c r="Z63" s="112">
        <v>49.8</v>
      </c>
      <c r="AA63" s="147">
        <f t="shared" si="8"/>
        <v>0.498</v>
      </c>
      <c r="AB63" s="112">
        <v>49.8</v>
      </c>
      <c r="AC63" s="112">
        <v>49.8</v>
      </c>
      <c r="AD63" s="147">
        <f t="shared" si="2"/>
        <v>1</v>
      </c>
    </row>
    <row r="64" spans="1:30" ht="74.099999999999994" customHeight="1" x14ac:dyDescent="0.25">
      <c r="A64" s="111" t="s">
        <v>254</v>
      </c>
      <c r="B64" s="111" t="s">
        <v>34</v>
      </c>
      <c r="C64" s="112">
        <v>7871</v>
      </c>
      <c r="D64" s="111" t="s">
        <v>255</v>
      </c>
      <c r="E64" s="113" t="s">
        <v>256</v>
      </c>
      <c r="F64" s="114">
        <v>100</v>
      </c>
      <c r="G64" s="114">
        <v>99.1</v>
      </c>
      <c r="H64" s="114">
        <v>74.459999999999994</v>
      </c>
      <c r="I64" s="100" t="s">
        <v>274</v>
      </c>
      <c r="J64" s="114">
        <v>100</v>
      </c>
      <c r="K64" s="114">
        <v>100</v>
      </c>
      <c r="L64" s="114">
        <v>100</v>
      </c>
      <c r="M64" s="122" t="s">
        <v>281</v>
      </c>
      <c r="N64" s="111" t="s">
        <v>282</v>
      </c>
      <c r="O64" s="112" t="s">
        <v>40</v>
      </c>
      <c r="P64" s="116">
        <v>100</v>
      </c>
      <c r="Q64" s="116">
        <v>100</v>
      </c>
      <c r="R64" s="117">
        <f t="shared" si="3"/>
        <v>1</v>
      </c>
      <c r="S64" s="116">
        <v>100</v>
      </c>
      <c r="T64" s="116">
        <v>100</v>
      </c>
      <c r="U64" s="212">
        <f t="shared" si="1"/>
        <v>1</v>
      </c>
      <c r="V64" s="212"/>
      <c r="W64" s="118">
        <v>1</v>
      </c>
      <c r="X64" s="113" t="s">
        <v>283</v>
      </c>
      <c r="Y64" s="112">
        <v>100</v>
      </c>
      <c r="Z64" s="112">
        <v>49.8</v>
      </c>
      <c r="AA64" s="147">
        <f t="shared" si="8"/>
        <v>0.498</v>
      </c>
      <c r="AB64" s="112">
        <v>49.8</v>
      </c>
      <c r="AC64" s="112">
        <v>49.8</v>
      </c>
      <c r="AD64" s="147">
        <f t="shared" si="2"/>
        <v>1</v>
      </c>
    </row>
    <row r="65" spans="1:30" ht="74.099999999999994" customHeight="1" x14ac:dyDescent="0.25">
      <c r="A65" s="111" t="s">
        <v>254</v>
      </c>
      <c r="B65" s="111" t="s">
        <v>34</v>
      </c>
      <c r="C65" s="112">
        <v>7871</v>
      </c>
      <c r="D65" s="111" t="s">
        <v>255</v>
      </c>
      <c r="E65" s="113" t="s">
        <v>256</v>
      </c>
      <c r="F65" s="114">
        <v>100</v>
      </c>
      <c r="G65" s="114">
        <v>99.1</v>
      </c>
      <c r="H65" s="114">
        <v>74.459999999999994</v>
      </c>
      <c r="I65" s="100" t="s">
        <v>274</v>
      </c>
      <c r="J65" s="114">
        <v>100</v>
      </c>
      <c r="K65" s="114">
        <v>100</v>
      </c>
      <c r="L65" s="114">
        <v>100</v>
      </c>
      <c r="M65" s="122" t="s">
        <v>281</v>
      </c>
      <c r="N65" s="111" t="s">
        <v>282</v>
      </c>
      <c r="O65" s="112" t="s">
        <v>40</v>
      </c>
      <c r="P65" s="116">
        <v>100</v>
      </c>
      <c r="Q65" s="116">
        <v>100</v>
      </c>
      <c r="R65" s="117">
        <f t="shared" si="3"/>
        <v>1</v>
      </c>
      <c r="S65" s="116">
        <v>100</v>
      </c>
      <c r="T65" s="116">
        <v>100</v>
      </c>
      <c r="U65" s="212">
        <f t="shared" si="1"/>
        <v>1</v>
      </c>
      <c r="V65" s="212"/>
      <c r="W65" s="118">
        <v>2</v>
      </c>
      <c r="X65" s="113" t="s">
        <v>284</v>
      </c>
      <c r="Y65" s="112">
        <v>100</v>
      </c>
      <c r="Z65" s="112">
        <v>44.5</v>
      </c>
      <c r="AA65" s="147">
        <f t="shared" si="8"/>
        <v>0.44500000000000001</v>
      </c>
      <c r="AB65" s="112">
        <v>44.5</v>
      </c>
      <c r="AC65" s="112">
        <v>44.5</v>
      </c>
      <c r="AD65" s="147">
        <f t="shared" si="2"/>
        <v>1</v>
      </c>
    </row>
    <row r="66" spans="1:30" ht="74.099999999999994" customHeight="1" x14ac:dyDescent="0.25">
      <c r="A66" s="111" t="s">
        <v>254</v>
      </c>
      <c r="B66" s="111" t="s">
        <v>34</v>
      </c>
      <c r="C66" s="112">
        <v>7871</v>
      </c>
      <c r="D66" s="111" t="s">
        <v>255</v>
      </c>
      <c r="E66" s="113" t="s">
        <v>256</v>
      </c>
      <c r="F66" s="114">
        <v>100</v>
      </c>
      <c r="G66" s="114">
        <v>99.1</v>
      </c>
      <c r="H66" s="114">
        <v>74.459999999999994</v>
      </c>
      <c r="I66" s="100" t="s">
        <v>274</v>
      </c>
      <c r="J66" s="114">
        <v>100</v>
      </c>
      <c r="K66" s="114">
        <v>100</v>
      </c>
      <c r="L66" s="114">
        <v>100</v>
      </c>
      <c r="M66" s="122" t="s">
        <v>281</v>
      </c>
      <c r="N66" s="111" t="s">
        <v>282</v>
      </c>
      <c r="O66" s="112" t="s">
        <v>40</v>
      </c>
      <c r="P66" s="116">
        <v>100</v>
      </c>
      <c r="Q66" s="116">
        <v>100</v>
      </c>
      <c r="R66" s="117">
        <f t="shared" si="3"/>
        <v>1</v>
      </c>
      <c r="S66" s="116">
        <v>100</v>
      </c>
      <c r="T66" s="116">
        <v>100</v>
      </c>
      <c r="U66" s="212">
        <f t="shared" si="1"/>
        <v>1</v>
      </c>
      <c r="V66" s="212"/>
      <c r="W66" s="118">
        <v>3</v>
      </c>
      <c r="X66" s="113" t="s">
        <v>285</v>
      </c>
      <c r="Y66" s="112">
        <v>100</v>
      </c>
      <c r="Z66" s="112">
        <v>49.8</v>
      </c>
      <c r="AA66" s="147">
        <f t="shared" si="8"/>
        <v>0.498</v>
      </c>
      <c r="AB66" s="286">
        <v>49.8</v>
      </c>
      <c r="AC66" s="112">
        <v>49.8</v>
      </c>
      <c r="AD66" s="147">
        <f t="shared" si="2"/>
        <v>1</v>
      </c>
    </row>
    <row r="67" spans="1:30" ht="114" customHeight="1" x14ac:dyDescent="0.25">
      <c r="A67" s="111" t="s">
        <v>254</v>
      </c>
      <c r="B67" s="111" t="s">
        <v>34</v>
      </c>
      <c r="C67" s="112">
        <v>7871</v>
      </c>
      <c r="D67" s="111" t="s">
        <v>255</v>
      </c>
      <c r="E67" s="113" t="s">
        <v>256</v>
      </c>
      <c r="F67" s="114">
        <v>100</v>
      </c>
      <c r="G67" s="114">
        <v>99.1</v>
      </c>
      <c r="H67" s="114">
        <v>74.459999999999994</v>
      </c>
      <c r="I67" s="100" t="s">
        <v>274</v>
      </c>
      <c r="J67" s="114">
        <v>100</v>
      </c>
      <c r="K67" s="114">
        <v>100</v>
      </c>
      <c r="L67" s="114">
        <v>100</v>
      </c>
      <c r="M67" s="122" t="s">
        <v>286</v>
      </c>
      <c r="N67" s="111" t="s">
        <v>287</v>
      </c>
      <c r="O67" s="112" t="s">
        <v>40</v>
      </c>
      <c r="P67" s="116">
        <v>100</v>
      </c>
      <c r="Q67" s="116">
        <v>100</v>
      </c>
      <c r="R67" s="117">
        <f t="shared" si="3"/>
        <v>1</v>
      </c>
      <c r="S67" s="116">
        <v>100</v>
      </c>
      <c r="T67" s="116">
        <v>100</v>
      </c>
      <c r="U67" s="212">
        <f t="shared" si="1"/>
        <v>1</v>
      </c>
      <c r="V67" s="212"/>
      <c r="W67" s="118">
        <v>1</v>
      </c>
      <c r="X67" s="113" t="s">
        <v>288</v>
      </c>
      <c r="Y67" s="112">
        <v>100</v>
      </c>
      <c r="Z67" s="112">
        <v>46.7</v>
      </c>
      <c r="AA67" s="147">
        <f t="shared" si="8"/>
        <v>0.46700000000000003</v>
      </c>
      <c r="AB67" s="112">
        <v>46.7</v>
      </c>
      <c r="AC67" s="112">
        <v>46.7</v>
      </c>
      <c r="AD67" s="147">
        <f t="shared" si="2"/>
        <v>1</v>
      </c>
    </row>
    <row r="68" spans="1:30" ht="114" customHeight="1" x14ac:dyDescent="0.25">
      <c r="A68" s="111" t="s">
        <v>254</v>
      </c>
      <c r="B68" s="111" t="s">
        <v>34</v>
      </c>
      <c r="C68" s="112">
        <v>7871</v>
      </c>
      <c r="D68" s="111" t="s">
        <v>255</v>
      </c>
      <c r="E68" s="113" t="s">
        <v>256</v>
      </c>
      <c r="F68" s="114">
        <v>100</v>
      </c>
      <c r="G68" s="114">
        <v>99.1</v>
      </c>
      <c r="H68" s="114">
        <v>74.459999999999994</v>
      </c>
      <c r="I68" s="100" t="s">
        <v>274</v>
      </c>
      <c r="J68" s="114">
        <v>100</v>
      </c>
      <c r="K68" s="114">
        <v>100</v>
      </c>
      <c r="L68" s="114">
        <v>100</v>
      </c>
      <c r="M68" s="122" t="s">
        <v>286</v>
      </c>
      <c r="N68" s="111" t="s">
        <v>287</v>
      </c>
      <c r="O68" s="112" t="s">
        <v>40</v>
      </c>
      <c r="P68" s="116">
        <v>100</v>
      </c>
      <c r="Q68" s="116">
        <v>100</v>
      </c>
      <c r="R68" s="117">
        <f t="shared" si="3"/>
        <v>1</v>
      </c>
      <c r="S68" s="116">
        <v>100</v>
      </c>
      <c r="T68" s="116">
        <v>100</v>
      </c>
      <c r="U68" s="212">
        <f t="shared" si="1"/>
        <v>1</v>
      </c>
      <c r="V68" s="212"/>
      <c r="W68" s="118">
        <v>2</v>
      </c>
      <c r="X68" s="113" t="s">
        <v>289</v>
      </c>
      <c r="Y68" s="112">
        <v>100</v>
      </c>
      <c r="Z68" s="112">
        <v>51.91</v>
      </c>
      <c r="AA68" s="147">
        <f t="shared" si="8"/>
        <v>0.51910000000000001</v>
      </c>
      <c r="AB68" s="112">
        <v>49.8</v>
      </c>
      <c r="AC68" s="112">
        <v>51.91</v>
      </c>
      <c r="AD68" s="147">
        <f t="shared" si="2"/>
        <v>1.0423694779116466</v>
      </c>
    </row>
    <row r="69" spans="1:30" ht="74.099999999999994" customHeight="1" x14ac:dyDescent="0.25">
      <c r="A69" s="111" t="s">
        <v>254</v>
      </c>
      <c r="B69" s="111" t="s">
        <v>34</v>
      </c>
      <c r="C69" s="112">
        <v>7871</v>
      </c>
      <c r="D69" s="111" t="s">
        <v>255</v>
      </c>
      <c r="E69" s="113" t="s">
        <v>256</v>
      </c>
      <c r="F69" s="114">
        <v>100</v>
      </c>
      <c r="G69" s="114">
        <v>99.1</v>
      </c>
      <c r="H69" s="114">
        <v>74.459999999999994</v>
      </c>
      <c r="I69" s="100" t="s">
        <v>274</v>
      </c>
      <c r="J69" s="114">
        <v>100</v>
      </c>
      <c r="K69" s="114">
        <v>100</v>
      </c>
      <c r="L69" s="114">
        <v>100</v>
      </c>
      <c r="M69" s="122" t="s">
        <v>290</v>
      </c>
      <c r="N69" s="111" t="s">
        <v>291</v>
      </c>
      <c r="O69" s="112" t="s">
        <v>40</v>
      </c>
      <c r="P69" s="116">
        <v>100</v>
      </c>
      <c r="Q69" s="116">
        <v>99.999999999999972</v>
      </c>
      <c r="R69" s="117">
        <f t="shared" si="3"/>
        <v>0.99999999999999967</v>
      </c>
      <c r="S69" s="116">
        <v>99.999999999999972</v>
      </c>
      <c r="T69" s="116">
        <v>99.999999999999972</v>
      </c>
      <c r="U69" s="212">
        <f t="shared" si="1"/>
        <v>1</v>
      </c>
      <c r="V69" s="212"/>
      <c r="W69" s="118">
        <v>1</v>
      </c>
      <c r="X69" s="113" t="s">
        <v>292</v>
      </c>
      <c r="Y69" s="112">
        <v>100</v>
      </c>
      <c r="Z69" s="112">
        <v>50</v>
      </c>
      <c r="AA69" s="147">
        <f t="shared" si="8"/>
        <v>0.5</v>
      </c>
      <c r="AB69" s="112">
        <v>50</v>
      </c>
      <c r="AC69" s="112">
        <v>50</v>
      </c>
      <c r="AD69" s="147">
        <f t="shared" si="2"/>
        <v>1</v>
      </c>
    </row>
    <row r="70" spans="1:30" ht="74.099999999999994" customHeight="1" x14ac:dyDescent="0.25">
      <c r="A70" s="111" t="s">
        <v>254</v>
      </c>
      <c r="B70" s="111" t="s">
        <v>34</v>
      </c>
      <c r="C70" s="112">
        <v>7871</v>
      </c>
      <c r="D70" s="111" t="s">
        <v>255</v>
      </c>
      <c r="E70" s="113" t="s">
        <v>256</v>
      </c>
      <c r="F70" s="114">
        <v>100</v>
      </c>
      <c r="G70" s="114">
        <v>99.1</v>
      </c>
      <c r="H70" s="114">
        <v>74.459999999999994</v>
      </c>
      <c r="I70" s="100" t="s">
        <v>274</v>
      </c>
      <c r="J70" s="114">
        <v>100</v>
      </c>
      <c r="K70" s="114">
        <v>100</v>
      </c>
      <c r="L70" s="114">
        <v>100</v>
      </c>
      <c r="M70" s="122" t="s">
        <v>290</v>
      </c>
      <c r="N70" s="111" t="s">
        <v>291</v>
      </c>
      <c r="O70" s="112" t="s">
        <v>40</v>
      </c>
      <c r="P70" s="116">
        <v>100</v>
      </c>
      <c r="Q70" s="116">
        <v>99.999999999999972</v>
      </c>
      <c r="R70" s="117">
        <f t="shared" si="3"/>
        <v>0.99999999999999967</v>
      </c>
      <c r="S70" s="116">
        <v>99.999999999999972</v>
      </c>
      <c r="T70" s="116">
        <v>99.999999999999972</v>
      </c>
      <c r="U70" s="212">
        <f t="shared" si="1"/>
        <v>1</v>
      </c>
      <c r="V70" s="212"/>
      <c r="W70" s="118">
        <v>2</v>
      </c>
      <c r="X70" s="113" t="s">
        <v>293</v>
      </c>
      <c r="Y70" s="112">
        <v>100</v>
      </c>
      <c r="Z70" s="112">
        <v>28.6</v>
      </c>
      <c r="AA70" s="147">
        <f t="shared" si="8"/>
        <v>0.28600000000000003</v>
      </c>
      <c r="AB70" s="112">
        <v>28.6</v>
      </c>
      <c r="AC70" s="112">
        <v>28.6</v>
      </c>
      <c r="AD70" s="147">
        <f t="shared" si="2"/>
        <v>1</v>
      </c>
    </row>
    <row r="71" spans="1:30" ht="74.099999999999994" customHeight="1" x14ac:dyDescent="0.25">
      <c r="A71" s="111" t="s">
        <v>254</v>
      </c>
      <c r="B71" s="111" t="s">
        <v>34</v>
      </c>
      <c r="C71" s="112">
        <v>7871</v>
      </c>
      <c r="D71" s="111" t="s">
        <v>255</v>
      </c>
      <c r="E71" s="113" t="s">
        <v>256</v>
      </c>
      <c r="F71" s="114">
        <v>100</v>
      </c>
      <c r="G71" s="114">
        <v>99.1</v>
      </c>
      <c r="H71" s="114">
        <v>74.459999999999994</v>
      </c>
      <c r="I71" s="100" t="s">
        <v>274</v>
      </c>
      <c r="J71" s="114">
        <v>100</v>
      </c>
      <c r="K71" s="114">
        <v>100</v>
      </c>
      <c r="L71" s="114">
        <v>100</v>
      </c>
      <c r="M71" s="122" t="s">
        <v>290</v>
      </c>
      <c r="N71" s="111" t="s">
        <v>291</v>
      </c>
      <c r="O71" s="112" t="s">
        <v>40</v>
      </c>
      <c r="P71" s="116">
        <v>100</v>
      </c>
      <c r="Q71" s="116">
        <v>99.999999999999972</v>
      </c>
      <c r="R71" s="117">
        <f t="shared" si="3"/>
        <v>0.99999999999999967</v>
      </c>
      <c r="S71" s="116">
        <v>99.999999999999972</v>
      </c>
      <c r="T71" s="116">
        <v>99.999999999999972</v>
      </c>
      <c r="U71" s="212">
        <f t="shared" si="1"/>
        <v>1</v>
      </c>
      <c r="V71" s="212"/>
      <c r="W71" s="118">
        <v>3</v>
      </c>
      <c r="X71" s="113" t="s">
        <v>294</v>
      </c>
      <c r="Y71" s="112">
        <v>100</v>
      </c>
      <c r="Z71" s="112">
        <v>48.4</v>
      </c>
      <c r="AA71" s="147">
        <f t="shared" si="8"/>
        <v>0.48399999999999999</v>
      </c>
      <c r="AB71" s="112">
        <v>48.4</v>
      </c>
      <c r="AC71" s="112">
        <v>48.4</v>
      </c>
      <c r="AD71" s="147">
        <f t="shared" si="2"/>
        <v>1</v>
      </c>
    </row>
    <row r="72" spans="1:30" ht="74.099999999999994" customHeight="1" x14ac:dyDescent="0.25">
      <c r="A72" s="111" t="s">
        <v>254</v>
      </c>
      <c r="B72" s="111" t="s">
        <v>34</v>
      </c>
      <c r="C72" s="112">
        <v>7871</v>
      </c>
      <c r="D72" s="111" t="s">
        <v>255</v>
      </c>
      <c r="E72" s="113" t="s">
        <v>256</v>
      </c>
      <c r="F72" s="114">
        <v>100</v>
      </c>
      <c r="G72" s="114">
        <v>99.1</v>
      </c>
      <c r="H72" s="114">
        <v>74.459999999999994</v>
      </c>
      <c r="I72" s="100" t="s">
        <v>274</v>
      </c>
      <c r="J72" s="114">
        <v>100</v>
      </c>
      <c r="K72" s="114">
        <v>100</v>
      </c>
      <c r="L72" s="114">
        <v>100</v>
      </c>
      <c r="M72" s="122" t="s">
        <v>290</v>
      </c>
      <c r="N72" s="111" t="s">
        <v>291</v>
      </c>
      <c r="O72" s="112" t="s">
        <v>40</v>
      </c>
      <c r="P72" s="116">
        <v>100</v>
      </c>
      <c r="Q72" s="116">
        <v>99.999999999999972</v>
      </c>
      <c r="R72" s="117">
        <f t="shared" ref="R72:R112" si="9">+Q72/P72</f>
        <v>0.99999999999999967</v>
      </c>
      <c r="S72" s="116">
        <v>99.999999999999972</v>
      </c>
      <c r="T72" s="116">
        <v>99.999999999999972</v>
      </c>
      <c r="U72" s="212">
        <f t="shared" ref="U72:U112" si="10">+T72/S72</f>
        <v>1</v>
      </c>
      <c r="V72" s="212"/>
      <c r="W72" s="118">
        <v>4</v>
      </c>
      <c r="X72" s="113" t="s">
        <v>295</v>
      </c>
      <c r="Y72" s="112">
        <v>100</v>
      </c>
      <c r="Z72" s="112">
        <v>48.4</v>
      </c>
      <c r="AA72" s="147">
        <f t="shared" si="8"/>
        <v>0.48399999999999999</v>
      </c>
      <c r="AB72" s="112">
        <v>48.4</v>
      </c>
      <c r="AC72" s="112">
        <v>48.4</v>
      </c>
      <c r="AD72" s="147">
        <f t="shared" ref="AD72:AD112" si="11">+AC72/AB72</f>
        <v>1</v>
      </c>
    </row>
    <row r="73" spans="1:30" ht="74.099999999999994" customHeight="1" x14ac:dyDescent="0.25">
      <c r="A73" s="111" t="s">
        <v>254</v>
      </c>
      <c r="B73" s="111" t="s">
        <v>34</v>
      </c>
      <c r="C73" s="112">
        <v>7871</v>
      </c>
      <c r="D73" s="111" t="s">
        <v>255</v>
      </c>
      <c r="E73" s="113" t="s">
        <v>256</v>
      </c>
      <c r="F73" s="114">
        <v>100</v>
      </c>
      <c r="G73" s="114">
        <v>99.1</v>
      </c>
      <c r="H73" s="114">
        <v>74.459999999999994</v>
      </c>
      <c r="I73" s="100" t="s">
        <v>274</v>
      </c>
      <c r="J73" s="114">
        <v>100</v>
      </c>
      <c r="K73" s="114">
        <v>100</v>
      </c>
      <c r="L73" s="114">
        <v>100</v>
      </c>
      <c r="M73" s="122" t="s">
        <v>290</v>
      </c>
      <c r="N73" s="111" t="s">
        <v>291</v>
      </c>
      <c r="O73" s="112" t="s">
        <v>40</v>
      </c>
      <c r="P73" s="116">
        <v>100</v>
      </c>
      <c r="Q73" s="116">
        <v>99.999999999999972</v>
      </c>
      <c r="R73" s="117">
        <f t="shared" si="9"/>
        <v>0.99999999999999967</v>
      </c>
      <c r="S73" s="116">
        <v>99.999999999999972</v>
      </c>
      <c r="T73" s="116">
        <v>99.999999999999972</v>
      </c>
      <c r="U73" s="212">
        <f t="shared" si="10"/>
        <v>1</v>
      </c>
      <c r="V73" s="212"/>
      <c r="W73" s="118">
        <v>5</v>
      </c>
      <c r="X73" s="113" t="s">
        <v>296</v>
      </c>
      <c r="Y73" s="112">
        <v>100</v>
      </c>
      <c r="Z73" s="112">
        <v>35</v>
      </c>
      <c r="AA73" s="147">
        <f t="shared" si="8"/>
        <v>0.35</v>
      </c>
      <c r="AB73" s="305">
        <v>35</v>
      </c>
      <c r="AC73" s="305">
        <v>35</v>
      </c>
      <c r="AD73" s="147">
        <f t="shared" si="11"/>
        <v>1</v>
      </c>
    </row>
    <row r="74" spans="1:30" ht="142.5" customHeight="1" x14ac:dyDescent="0.25">
      <c r="A74" s="111" t="s">
        <v>254</v>
      </c>
      <c r="B74" s="111" t="s">
        <v>34</v>
      </c>
      <c r="C74" s="112">
        <v>7871</v>
      </c>
      <c r="D74" s="111" t="s">
        <v>255</v>
      </c>
      <c r="E74" s="113" t="s">
        <v>256</v>
      </c>
      <c r="F74" s="114">
        <v>100</v>
      </c>
      <c r="G74" s="114">
        <v>99.1</v>
      </c>
      <c r="H74" s="114">
        <v>74.459999999999994</v>
      </c>
      <c r="I74" s="100" t="s">
        <v>274</v>
      </c>
      <c r="J74" s="114">
        <v>100</v>
      </c>
      <c r="K74" s="114">
        <v>100</v>
      </c>
      <c r="L74" s="114">
        <v>100</v>
      </c>
      <c r="M74" s="122" t="s">
        <v>297</v>
      </c>
      <c r="N74" s="111" t="s">
        <v>298</v>
      </c>
      <c r="O74" s="112" t="s">
        <v>40</v>
      </c>
      <c r="P74" s="116">
        <v>100</v>
      </c>
      <c r="Q74" s="116">
        <v>99.999999999999972</v>
      </c>
      <c r="R74" s="117">
        <f t="shared" si="9"/>
        <v>0.99999999999999967</v>
      </c>
      <c r="S74" s="116">
        <v>99.999999999999972</v>
      </c>
      <c r="T74" s="116">
        <v>99.999999999999972</v>
      </c>
      <c r="U74" s="212">
        <f t="shared" si="10"/>
        <v>1</v>
      </c>
      <c r="V74" s="212"/>
      <c r="W74" s="118">
        <v>1</v>
      </c>
      <c r="X74" s="113" t="s">
        <v>299</v>
      </c>
      <c r="Y74" s="112">
        <v>100</v>
      </c>
      <c r="Z74" s="112">
        <v>49.8</v>
      </c>
      <c r="AA74" s="147">
        <f t="shared" si="8"/>
        <v>0.498</v>
      </c>
      <c r="AB74" s="112">
        <v>49.8</v>
      </c>
      <c r="AC74" s="112">
        <v>49.8</v>
      </c>
      <c r="AD74" s="147">
        <f t="shared" si="11"/>
        <v>1</v>
      </c>
    </row>
    <row r="75" spans="1:30" ht="142.5" customHeight="1" x14ac:dyDescent="0.25">
      <c r="A75" s="111" t="s">
        <v>254</v>
      </c>
      <c r="B75" s="111" t="s">
        <v>34</v>
      </c>
      <c r="C75" s="112">
        <v>7871</v>
      </c>
      <c r="D75" s="111" t="s">
        <v>255</v>
      </c>
      <c r="E75" s="113" t="s">
        <v>256</v>
      </c>
      <c r="F75" s="114">
        <v>100</v>
      </c>
      <c r="G75" s="114">
        <v>99.1</v>
      </c>
      <c r="H75" s="114">
        <v>74.459999999999994</v>
      </c>
      <c r="I75" s="100" t="s">
        <v>274</v>
      </c>
      <c r="J75" s="114">
        <v>100</v>
      </c>
      <c r="K75" s="114">
        <v>100</v>
      </c>
      <c r="L75" s="114">
        <v>100</v>
      </c>
      <c r="M75" s="122" t="s">
        <v>297</v>
      </c>
      <c r="N75" s="111" t="s">
        <v>298</v>
      </c>
      <c r="O75" s="112" t="s">
        <v>40</v>
      </c>
      <c r="P75" s="116">
        <v>100</v>
      </c>
      <c r="Q75" s="116">
        <v>99.999999999999972</v>
      </c>
      <c r="R75" s="117">
        <f t="shared" si="9"/>
        <v>0.99999999999999967</v>
      </c>
      <c r="S75" s="116">
        <v>99.999999999999972</v>
      </c>
      <c r="T75" s="116">
        <v>99.999999999999972</v>
      </c>
      <c r="U75" s="212">
        <f t="shared" si="10"/>
        <v>1</v>
      </c>
      <c r="V75" s="212"/>
      <c r="W75" s="118">
        <v>2</v>
      </c>
      <c r="X75" s="113" t="s">
        <v>300</v>
      </c>
      <c r="Y75" s="112">
        <v>100</v>
      </c>
      <c r="Z75" s="112">
        <v>49.8</v>
      </c>
      <c r="AA75" s="147">
        <f t="shared" si="8"/>
        <v>0.498</v>
      </c>
      <c r="AB75" s="112">
        <v>49.8</v>
      </c>
      <c r="AC75" s="112">
        <v>49.8</v>
      </c>
      <c r="AD75" s="147">
        <f t="shared" si="11"/>
        <v>1</v>
      </c>
    </row>
    <row r="76" spans="1:30" ht="150" customHeight="1" x14ac:dyDescent="0.25">
      <c r="A76" s="111" t="s">
        <v>254</v>
      </c>
      <c r="B76" s="111" t="s">
        <v>34</v>
      </c>
      <c r="C76" s="112">
        <v>7871</v>
      </c>
      <c r="D76" s="111" t="s">
        <v>255</v>
      </c>
      <c r="E76" s="113" t="s">
        <v>256</v>
      </c>
      <c r="F76" s="114">
        <v>100</v>
      </c>
      <c r="G76" s="114">
        <v>99.1</v>
      </c>
      <c r="H76" s="114">
        <v>74.459999999999994</v>
      </c>
      <c r="I76" s="100" t="s">
        <v>301</v>
      </c>
      <c r="J76" s="114">
        <v>100</v>
      </c>
      <c r="K76" s="114">
        <v>97.62</v>
      </c>
      <c r="L76" s="114">
        <v>79.8</v>
      </c>
      <c r="M76" s="122" t="s">
        <v>302</v>
      </c>
      <c r="N76" s="111" t="s">
        <v>303</v>
      </c>
      <c r="O76" s="112" t="s">
        <v>40</v>
      </c>
      <c r="P76" s="116">
        <v>100</v>
      </c>
      <c r="Q76" s="116">
        <v>99.999999999999972</v>
      </c>
      <c r="R76" s="117">
        <f t="shared" si="9"/>
        <v>0.99999999999999967</v>
      </c>
      <c r="S76" s="116">
        <v>99.999999999999972</v>
      </c>
      <c r="T76" s="116">
        <v>99.999999999999972</v>
      </c>
      <c r="U76" s="212">
        <f t="shared" si="10"/>
        <v>1</v>
      </c>
      <c r="V76" s="212"/>
      <c r="W76" s="118">
        <v>1</v>
      </c>
      <c r="X76" s="113" t="s">
        <v>304</v>
      </c>
      <c r="Y76" s="112">
        <v>100</v>
      </c>
      <c r="Z76" s="112">
        <v>50</v>
      </c>
      <c r="AA76" s="147">
        <f t="shared" si="8"/>
        <v>0.5</v>
      </c>
      <c r="AB76" s="112">
        <v>50</v>
      </c>
      <c r="AC76" s="112">
        <v>50</v>
      </c>
      <c r="AD76" s="147">
        <f t="shared" si="11"/>
        <v>1</v>
      </c>
    </row>
    <row r="77" spans="1:30" ht="150" customHeight="1" x14ac:dyDescent="0.25">
      <c r="A77" s="111" t="s">
        <v>254</v>
      </c>
      <c r="B77" s="111" t="s">
        <v>34</v>
      </c>
      <c r="C77" s="112">
        <v>7871</v>
      </c>
      <c r="D77" s="111" t="s">
        <v>255</v>
      </c>
      <c r="E77" s="113" t="s">
        <v>256</v>
      </c>
      <c r="F77" s="114">
        <v>100</v>
      </c>
      <c r="G77" s="114">
        <v>99.1</v>
      </c>
      <c r="H77" s="114">
        <v>74.459999999999994</v>
      </c>
      <c r="I77" s="100" t="s">
        <v>301</v>
      </c>
      <c r="J77" s="114">
        <v>100</v>
      </c>
      <c r="K77" s="114">
        <v>97.62</v>
      </c>
      <c r="L77" s="114">
        <v>79.8</v>
      </c>
      <c r="M77" s="122" t="s">
        <v>302</v>
      </c>
      <c r="N77" s="111" t="s">
        <v>303</v>
      </c>
      <c r="O77" s="112" t="s">
        <v>40</v>
      </c>
      <c r="P77" s="116">
        <v>100</v>
      </c>
      <c r="Q77" s="116">
        <v>99.999999999999972</v>
      </c>
      <c r="R77" s="117">
        <f t="shared" si="9"/>
        <v>0.99999999999999967</v>
      </c>
      <c r="S77" s="116">
        <v>99.999999999999972</v>
      </c>
      <c r="T77" s="116">
        <v>99.999999999999972</v>
      </c>
      <c r="U77" s="212">
        <f t="shared" si="10"/>
        <v>1</v>
      </c>
      <c r="V77" s="212"/>
      <c r="W77" s="118">
        <v>2</v>
      </c>
      <c r="X77" s="113" t="s">
        <v>305</v>
      </c>
      <c r="Y77" s="112">
        <v>100</v>
      </c>
      <c r="Z77" s="112">
        <v>44.8</v>
      </c>
      <c r="AA77" s="147">
        <f t="shared" si="8"/>
        <v>0.44799999999999995</v>
      </c>
      <c r="AB77" s="112">
        <v>44.8</v>
      </c>
      <c r="AC77" s="112">
        <v>44.8</v>
      </c>
      <c r="AD77" s="147">
        <f t="shared" si="11"/>
        <v>1</v>
      </c>
    </row>
    <row r="78" spans="1:30" ht="150" customHeight="1" x14ac:dyDescent="0.25">
      <c r="A78" s="111" t="s">
        <v>254</v>
      </c>
      <c r="B78" s="111" t="s">
        <v>34</v>
      </c>
      <c r="C78" s="112">
        <v>7871</v>
      </c>
      <c r="D78" s="111" t="s">
        <v>255</v>
      </c>
      <c r="E78" s="113" t="s">
        <v>256</v>
      </c>
      <c r="F78" s="114">
        <v>100</v>
      </c>
      <c r="G78" s="114">
        <v>99.1</v>
      </c>
      <c r="H78" s="114">
        <v>74.459999999999994</v>
      </c>
      <c r="I78" s="100" t="s">
        <v>301</v>
      </c>
      <c r="J78" s="114">
        <v>100</v>
      </c>
      <c r="K78" s="114">
        <v>97.62</v>
      </c>
      <c r="L78" s="114">
        <v>79.8</v>
      </c>
      <c r="M78" s="122" t="s">
        <v>302</v>
      </c>
      <c r="N78" s="111" t="s">
        <v>303</v>
      </c>
      <c r="O78" s="112" t="s">
        <v>40</v>
      </c>
      <c r="P78" s="116">
        <v>100</v>
      </c>
      <c r="Q78" s="116">
        <v>99.999999999999972</v>
      </c>
      <c r="R78" s="117">
        <f t="shared" si="9"/>
        <v>0.99999999999999967</v>
      </c>
      <c r="S78" s="116">
        <v>99.999999999999972</v>
      </c>
      <c r="T78" s="116">
        <v>99.999999999999972</v>
      </c>
      <c r="U78" s="212">
        <f t="shared" si="10"/>
        <v>1</v>
      </c>
      <c r="V78" s="212"/>
      <c r="W78" s="118">
        <v>3</v>
      </c>
      <c r="X78" s="113" t="s">
        <v>306</v>
      </c>
      <c r="Y78" s="112">
        <v>100</v>
      </c>
      <c r="Z78" s="112">
        <v>49.8</v>
      </c>
      <c r="AA78" s="147">
        <f t="shared" si="8"/>
        <v>0.498</v>
      </c>
      <c r="AB78" s="112">
        <v>49.8</v>
      </c>
      <c r="AC78" s="112">
        <v>49.8</v>
      </c>
      <c r="AD78" s="147">
        <f t="shared" si="11"/>
        <v>1</v>
      </c>
    </row>
    <row r="79" spans="1:30" ht="74.099999999999994" customHeight="1" x14ac:dyDescent="0.25">
      <c r="A79" s="111" t="s">
        <v>254</v>
      </c>
      <c r="B79" s="111" t="s">
        <v>34</v>
      </c>
      <c r="C79" s="112">
        <v>7871</v>
      </c>
      <c r="D79" s="111" t="s">
        <v>255</v>
      </c>
      <c r="E79" s="113" t="s">
        <v>256</v>
      </c>
      <c r="F79" s="114">
        <v>100</v>
      </c>
      <c r="G79" s="114">
        <v>99.1</v>
      </c>
      <c r="H79" s="114">
        <v>74.459999999999994</v>
      </c>
      <c r="I79" s="100" t="s">
        <v>301</v>
      </c>
      <c r="J79" s="114">
        <v>100</v>
      </c>
      <c r="K79" s="114">
        <v>97.62</v>
      </c>
      <c r="L79" s="114">
        <v>79.8</v>
      </c>
      <c r="M79" s="122" t="s">
        <v>307</v>
      </c>
      <c r="N79" s="111" t="s">
        <v>308</v>
      </c>
      <c r="O79" s="112" t="s">
        <v>40</v>
      </c>
      <c r="P79" s="116">
        <v>100</v>
      </c>
      <c r="Q79" s="116">
        <v>99.999999999999972</v>
      </c>
      <c r="R79" s="117">
        <f t="shared" si="9"/>
        <v>0.99999999999999967</v>
      </c>
      <c r="S79" s="116">
        <v>99.999999999999972</v>
      </c>
      <c r="T79" s="116">
        <v>99.999999999999972</v>
      </c>
      <c r="U79" s="212">
        <f t="shared" si="10"/>
        <v>1</v>
      </c>
      <c r="V79" s="212"/>
      <c r="W79" s="118">
        <v>1</v>
      </c>
      <c r="X79" s="113" t="s">
        <v>309</v>
      </c>
      <c r="Y79" s="112">
        <v>100</v>
      </c>
      <c r="Z79" s="112">
        <v>50</v>
      </c>
      <c r="AA79" s="147">
        <f t="shared" si="8"/>
        <v>0.5</v>
      </c>
      <c r="AB79" s="112">
        <v>50</v>
      </c>
      <c r="AC79" s="112">
        <v>50</v>
      </c>
      <c r="AD79" s="147">
        <f t="shared" si="11"/>
        <v>1</v>
      </c>
    </row>
    <row r="80" spans="1:30" ht="74.099999999999994" customHeight="1" x14ac:dyDescent="0.25">
      <c r="A80" s="111" t="s">
        <v>254</v>
      </c>
      <c r="B80" s="111" t="s">
        <v>34</v>
      </c>
      <c r="C80" s="112">
        <v>7871</v>
      </c>
      <c r="D80" s="111" t="s">
        <v>255</v>
      </c>
      <c r="E80" s="113" t="s">
        <v>256</v>
      </c>
      <c r="F80" s="114">
        <v>100</v>
      </c>
      <c r="G80" s="114">
        <v>99.1</v>
      </c>
      <c r="H80" s="114">
        <v>74.459999999999994</v>
      </c>
      <c r="I80" s="100" t="s">
        <v>301</v>
      </c>
      <c r="J80" s="114">
        <v>100</v>
      </c>
      <c r="K80" s="114">
        <v>97.62</v>
      </c>
      <c r="L80" s="114">
        <v>79.8</v>
      </c>
      <c r="M80" s="122" t="s">
        <v>307</v>
      </c>
      <c r="N80" s="111" t="s">
        <v>308</v>
      </c>
      <c r="O80" s="112" t="s">
        <v>40</v>
      </c>
      <c r="P80" s="116">
        <v>100</v>
      </c>
      <c r="Q80" s="116">
        <v>99.999999999999972</v>
      </c>
      <c r="R80" s="117">
        <f t="shared" si="9"/>
        <v>0.99999999999999967</v>
      </c>
      <c r="S80" s="116">
        <v>99.999999999999972</v>
      </c>
      <c r="T80" s="116">
        <v>99.999999999999972</v>
      </c>
      <c r="U80" s="212">
        <f t="shared" si="10"/>
        <v>1</v>
      </c>
      <c r="V80" s="212"/>
      <c r="W80" s="118">
        <v>2</v>
      </c>
      <c r="X80" s="113" t="s">
        <v>310</v>
      </c>
      <c r="Y80" s="112">
        <v>100</v>
      </c>
      <c r="Z80" s="112">
        <v>49.9</v>
      </c>
      <c r="AA80" s="147">
        <f t="shared" si="8"/>
        <v>0.499</v>
      </c>
      <c r="AB80" s="112">
        <v>49.9</v>
      </c>
      <c r="AC80" s="112">
        <v>49.9</v>
      </c>
      <c r="AD80" s="147">
        <f t="shared" si="11"/>
        <v>1</v>
      </c>
    </row>
    <row r="81" spans="1:30" ht="74.099999999999994" customHeight="1" x14ac:dyDescent="0.25">
      <c r="A81" s="111" t="s">
        <v>254</v>
      </c>
      <c r="B81" s="111" t="s">
        <v>34</v>
      </c>
      <c r="C81" s="112">
        <v>7871</v>
      </c>
      <c r="D81" s="111" t="s">
        <v>255</v>
      </c>
      <c r="E81" s="113" t="s">
        <v>256</v>
      </c>
      <c r="F81" s="114">
        <v>100</v>
      </c>
      <c r="G81" s="114">
        <v>99.1</v>
      </c>
      <c r="H81" s="114">
        <v>74.459999999999994</v>
      </c>
      <c r="I81" s="100" t="s">
        <v>301</v>
      </c>
      <c r="J81" s="114">
        <v>100</v>
      </c>
      <c r="K81" s="114">
        <v>97.62</v>
      </c>
      <c r="L81" s="114">
        <v>79.8</v>
      </c>
      <c r="M81" s="122" t="s">
        <v>307</v>
      </c>
      <c r="N81" s="111" t="s">
        <v>308</v>
      </c>
      <c r="O81" s="112" t="s">
        <v>40</v>
      </c>
      <c r="P81" s="116">
        <v>100</v>
      </c>
      <c r="Q81" s="116">
        <v>99.999999999999972</v>
      </c>
      <c r="R81" s="117">
        <f t="shared" si="9"/>
        <v>0.99999999999999967</v>
      </c>
      <c r="S81" s="116">
        <v>99.999999999999972</v>
      </c>
      <c r="T81" s="116">
        <v>99.999999999999972</v>
      </c>
      <c r="U81" s="212">
        <f t="shared" si="10"/>
        <v>1</v>
      </c>
      <c r="V81" s="212"/>
      <c r="W81" s="118">
        <v>3</v>
      </c>
      <c r="X81" s="113" t="s">
        <v>311</v>
      </c>
      <c r="Y81" s="112">
        <v>100</v>
      </c>
      <c r="Z81" s="112">
        <v>50</v>
      </c>
      <c r="AA81" s="147">
        <f t="shared" si="8"/>
        <v>0.5</v>
      </c>
      <c r="AB81" s="112">
        <v>50</v>
      </c>
      <c r="AC81" s="112">
        <v>50</v>
      </c>
      <c r="AD81" s="147">
        <f t="shared" si="11"/>
        <v>1</v>
      </c>
    </row>
    <row r="82" spans="1:30" ht="74.099999999999994" customHeight="1" x14ac:dyDescent="0.25">
      <c r="A82" s="111" t="s">
        <v>254</v>
      </c>
      <c r="B82" s="111" t="s">
        <v>34</v>
      </c>
      <c r="C82" s="112">
        <v>7871</v>
      </c>
      <c r="D82" s="111" t="s">
        <v>255</v>
      </c>
      <c r="E82" s="113" t="s">
        <v>256</v>
      </c>
      <c r="F82" s="114">
        <v>100</v>
      </c>
      <c r="G82" s="114">
        <v>99.1</v>
      </c>
      <c r="H82" s="114">
        <v>74.459999999999994</v>
      </c>
      <c r="I82" s="100" t="s">
        <v>301</v>
      </c>
      <c r="J82" s="114">
        <v>100</v>
      </c>
      <c r="K82" s="114">
        <v>97.62</v>
      </c>
      <c r="L82" s="114">
        <v>79.8</v>
      </c>
      <c r="M82" s="122" t="s">
        <v>312</v>
      </c>
      <c r="N82" s="111" t="s">
        <v>313</v>
      </c>
      <c r="O82" s="112" t="s">
        <v>152</v>
      </c>
      <c r="P82" s="116">
        <v>70</v>
      </c>
      <c r="Q82" s="116">
        <v>51.88</v>
      </c>
      <c r="R82" s="117">
        <f t="shared" si="9"/>
        <v>0.74114285714285721</v>
      </c>
      <c r="S82" s="298">
        <v>52.8</v>
      </c>
      <c r="T82" s="298">
        <v>51.89</v>
      </c>
      <c r="U82" s="212">
        <f t="shared" si="10"/>
        <v>0.98276515151515154</v>
      </c>
      <c r="V82" s="212"/>
      <c r="W82" s="118">
        <v>2</v>
      </c>
      <c r="X82" s="113" t="s">
        <v>314</v>
      </c>
      <c r="Y82" s="112">
        <v>100</v>
      </c>
      <c r="Z82" s="112">
        <v>80</v>
      </c>
      <c r="AA82" s="147">
        <f t="shared" si="8"/>
        <v>0.8</v>
      </c>
      <c r="AB82" s="112">
        <v>80</v>
      </c>
      <c r="AC82" s="112">
        <v>80</v>
      </c>
      <c r="AD82" s="147">
        <f t="shared" si="11"/>
        <v>1</v>
      </c>
    </row>
    <row r="83" spans="1:30" ht="74.099999999999994" customHeight="1" x14ac:dyDescent="0.25">
      <c r="A83" s="111" t="s">
        <v>254</v>
      </c>
      <c r="B83" s="111" t="s">
        <v>34</v>
      </c>
      <c r="C83" s="112">
        <v>7871</v>
      </c>
      <c r="D83" s="111" t="s">
        <v>255</v>
      </c>
      <c r="E83" s="113" t="s">
        <v>256</v>
      </c>
      <c r="F83" s="114">
        <v>100</v>
      </c>
      <c r="G83" s="114">
        <v>99.1</v>
      </c>
      <c r="H83" s="114">
        <v>74.459999999999994</v>
      </c>
      <c r="I83" s="100" t="s">
        <v>301</v>
      </c>
      <c r="J83" s="114">
        <v>100</v>
      </c>
      <c r="K83" s="114">
        <v>97.62</v>
      </c>
      <c r="L83" s="114">
        <v>79.8</v>
      </c>
      <c r="M83" s="122" t="s">
        <v>312</v>
      </c>
      <c r="N83" s="111" t="s">
        <v>313</v>
      </c>
      <c r="O83" s="112" t="s">
        <v>152</v>
      </c>
      <c r="P83" s="116">
        <v>70</v>
      </c>
      <c r="Q83" s="116">
        <v>51.88</v>
      </c>
      <c r="R83" s="117">
        <f t="shared" si="9"/>
        <v>0.74114285714285721</v>
      </c>
      <c r="S83" s="298">
        <v>52.8</v>
      </c>
      <c r="T83" s="298">
        <v>51.89</v>
      </c>
      <c r="U83" s="299">
        <f t="shared" si="10"/>
        <v>0.98276515151515154</v>
      </c>
      <c r="V83" s="212"/>
      <c r="W83" s="118">
        <v>3</v>
      </c>
      <c r="X83" s="113" t="s">
        <v>315</v>
      </c>
      <c r="Y83" s="112">
        <v>100</v>
      </c>
      <c r="Z83" s="112">
        <v>8.3000000000000007</v>
      </c>
      <c r="AA83" s="147">
        <f t="shared" si="8"/>
        <v>8.3000000000000004E-2</v>
      </c>
      <c r="AB83" s="112">
        <v>8.3000000000000007</v>
      </c>
      <c r="AC83" s="112">
        <v>8.3000000000000007</v>
      </c>
      <c r="AD83" s="147">
        <f t="shared" si="11"/>
        <v>1</v>
      </c>
    </row>
    <row r="84" spans="1:30" ht="74.099999999999994" customHeight="1" x14ac:dyDescent="0.25">
      <c r="A84" s="111" t="s">
        <v>254</v>
      </c>
      <c r="B84" s="111" t="s">
        <v>34</v>
      </c>
      <c r="C84" s="112">
        <v>7871</v>
      </c>
      <c r="D84" s="111" t="s">
        <v>255</v>
      </c>
      <c r="E84" s="113" t="s">
        <v>256</v>
      </c>
      <c r="F84" s="114">
        <v>100</v>
      </c>
      <c r="G84" s="114">
        <v>99.1</v>
      </c>
      <c r="H84" s="114">
        <v>74.459999999999994</v>
      </c>
      <c r="I84" s="100" t="s">
        <v>301</v>
      </c>
      <c r="J84" s="114">
        <v>100</v>
      </c>
      <c r="K84" s="114">
        <v>97.62</v>
      </c>
      <c r="L84" s="114">
        <v>79.8</v>
      </c>
      <c r="M84" s="122" t="s">
        <v>312</v>
      </c>
      <c r="N84" s="111" t="s">
        <v>313</v>
      </c>
      <c r="O84" s="112" t="s">
        <v>152</v>
      </c>
      <c r="P84" s="116">
        <v>70</v>
      </c>
      <c r="Q84" s="116">
        <v>51.88</v>
      </c>
      <c r="R84" s="117">
        <f t="shared" si="9"/>
        <v>0.74114285714285721</v>
      </c>
      <c r="S84" s="298">
        <v>52.8</v>
      </c>
      <c r="T84" s="298">
        <v>51.89</v>
      </c>
      <c r="U84" s="299">
        <f t="shared" si="10"/>
        <v>0.98276515151515154</v>
      </c>
      <c r="V84" s="212"/>
      <c r="W84" s="118">
        <v>4</v>
      </c>
      <c r="X84" s="113" t="s">
        <v>316</v>
      </c>
      <c r="Y84" s="112">
        <v>100</v>
      </c>
      <c r="Z84" s="106">
        <v>36.299999999999997</v>
      </c>
      <c r="AA84" s="147">
        <f t="shared" si="8"/>
        <v>0.36299999999999999</v>
      </c>
      <c r="AB84" s="112">
        <v>45.400000000000006</v>
      </c>
      <c r="AC84" s="106">
        <v>36.299999999999997</v>
      </c>
      <c r="AD84" s="147">
        <f t="shared" si="11"/>
        <v>0.79955947136563865</v>
      </c>
    </row>
    <row r="85" spans="1:30" ht="74.099999999999994" customHeight="1" x14ac:dyDescent="0.25">
      <c r="A85" s="111" t="s">
        <v>53</v>
      </c>
      <c r="B85" s="111" t="s">
        <v>70</v>
      </c>
      <c r="C85" s="112">
        <v>7872</v>
      </c>
      <c r="D85" s="111" t="s">
        <v>317</v>
      </c>
      <c r="E85" s="113" t="s">
        <v>318</v>
      </c>
      <c r="F85" s="114">
        <v>100</v>
      </c>
      <c r="G85" s="114">
        <v>100.00375798571964</v>
      </c>
      <c r="H85" s="114">
        <v>48.96</v>
      </c>
      <c r="I85" s="113" t="s">
        <v>319</v>
      </c>
      <c r="J85" s="114">
        <v>100</v>
      </c>
      <c r="K85" s="114">
        <v>100</v>
      </c>
      <c r="L85" s="114">
        <v>46</v>
      </c>
      <c r="M85" s="122" t="s">
        <v>320</v>
      </c>
      <c r="N85" s="111" t="s">
        <v>321</v>
      </c>
      <c r="O85" s="112" t="s">
        <v>152</v>
      </c>
      <c r="P85" s="116">
        <v>50</v>
      </c>
      <c r="Q85" s="116">
        <v>40</v>
      </c>
      <c r="R85" s="117">
        <f t="shared" si="9"/>
        <v>0.8</v>
      </c>
      <c r="S85" s="116">
        <v>40</v>
      </c>
      <c r="T85" s="116">
        <v>40</v>
      </c>
      <c r="U85" s="212">
        <f t="shared" si="10"/>
        <v>1</v>
      </c>
      <c r="V85" s="212"/>
      <c r="W85" s="118">
        <v>1</v>
      </c>
      <c r="X85" s="113" t="s">
        <v>322</v>
      </c>
      <c r="Y85" s="112">
        <v>100</v>
      </c>
      <c r="Z85" s="112">
        <v>50</v>
      </c>
      <c r="AA85" s="147">
        <f t="shared" ref="AA85:AA102" si="12">+Z85/Y85</f>
        <v>0.5</v>
      </c>
      <c r="AB85" s="112">
        <v>50</v>
      </c>
      <c r="AC85" s="112">
        <v>50</v>
      </c>
      <c r="AD85" s="147">
        <f t="shared" si="11"/>
        <v>1</v>
      </c>
    </row>
    <row r="86" spans="1:30" ht="74.099999999999994" customHeight="1" x14ac:dyDescent="0.25">
      <c r="A86" s="111" t="s">
        <v>53</v>
      </c>
      <c r="B86" s="111" t="s">
        <v>70</v>
      </c>
      <c r="C86" s="112">
        <v>7872</v>
      </c>
      <c r="D86" s="111" t="s">
        <v>317</v>
      </c>
      <c r="E86" s="113" t="s">
        <v>318</v>
      </c>
      <c r="F86" s="114">
        <v>100</v>
      </c>
      <c r="G86" s="114">
        <v>100.00375798571964</v>
      </c>
      <c r="H86" s="114">
        <v>48.96</v>
      </c>
      <c r="I86" s="113" t="s">
        <v>319</v>
      </c>
      <c r="J86" s="114">
        <v>100</v>
      </c>
      <c r="K86" s="114">
        <v>100</v>
      </c>
      <c r="L86" s="114">
        <v>46</v>
      </c>
      <c r="M86" s="122" t="s">
        <v>320</v>
      </c>
      <c r="N86" s="111" t="s">
        <v>321</v>
      </c>
      <c r="O86" s="112" t="s">
        <v>152</v>
      </c>
      <c r="P86" s="116">
        <v>50</v>
      </c>
      <c r="Q86" s="116">
        <v>40</v>
      </c>
      <c r="R86" s="117">
        <f t="shared" si="9"/>
        <v>0.8</v>
      </c>
      <c r="S86" s="116">
        <v>40</v>
      </c>
      <c r="T86" s="116">
        <v>40</v>
      </c>
      <c r="U86" s="212">
        <f t="shared" si="10"/>
        <v>1</v>
      </c>
      <c r="V86" s="212"/>
      <c r="W86" s="118">
        <v>2</v>
      </c>
      <c r="X86" s="113" t="s">
        <v>323</v>
      </c>
      <c r="Y86" s="112">
        <v>100</v>
      </c>
      <c r="Z86" s="112">
        <v>50</v>
      </c>
      <c r="AA86" s="147">
        <f t="shared" si="12"/>
        <v>0.5</v>
      </c>
      <c r="AB86" s="112">
        <v>50</v>
      </c>
      <c r="AC86" s="112">
        <v>50</v>
      </c>
      <c r="AD86" s="147">
        <f t="shared" si="11"/>
        <v>1</v>
      </c>
    </row>
    <row r="87" spans="1:30" ht="74.099999999999994" customHeight="1" x14ac:dyDescent="0.25">
      <c r="A87" s="111" t="s">
        <v>53</v>
      </c>
      <c r="B87" s="111" t="s">
        <v>70</v>
      </c>
      <c r="C87" s="112">
        <v>7872</v>
      </c>
      <c r="D87" s="111" t="s">
        <v>317</v>
      </c>
      <c r="E87" s="113" t="s">
        <v>318</v>
      </c>
      <c r="F87" s="114">
        <v>100</v>
      </c>
      <c r="G87" s="114">
        <v>100.00375798571964</v>
      </c>
      <c r="H87" s="114">
        <v>48.96</v>
      </c>
      <c r="I87" s="113" t="s">
        <v>319</v>
      </c>
      <c r="J87" s="114">
        <v>100</v>
      </c>
      <c r="K87" s="114">
        <v>100</v>
      </c>
      <c r="L87" s="114">
        <v>46</v>
      </c>
      <c r="M87" s="120" t="s">
        <v>324</v>
      </c>
      <c r="N87" s="111" t="s">
        <v>325</v>
      </c>
      <c r="O87" s="112" t="s">
        <v>152</v>
      </c>
      <c r="P87" s="116">
        <v>45</v>
      </c>
      <c r="Q87" s="116">
        <v>30</v>
      </c>
      <c r="R87" s="117">
        <f t="shared" si="9"/>
        <v>0.66666666666666663</v>
      </c>
      <c r="S87" s="116">
        <v>30</v>
      </c>
      <c r="T87" s="116">
        <v>30</v>
      </c>
      <c r="U87" s="212">
        <f t="shared" si="10"/>
        <v>1</v>
      </c>
      <c r="V87" s="212"/>
      <c r="W87" s="118">
        <v>1</v>
      </c>
      <c r="X87" s="113" t="s">
        <v>326</v>
      </c>
      <c r="Y87" s="112">
        <v>100</v>
      </c>
      <c r="Z87" s="112">
        <v>50</v>
      </c>
      <c r="AA87" s="147">
        <f t="shared" si="12"/>
        <v>0.5</v>
      </c>
      <c r="AB87" s="112">
        <v>50</v>
      </c>
      <c r="AC87" s="112">
        <v>50</v>
      </c>
      <c r="AD87" s="147">
        <f t="shared" si="11"/>
        <v>1</v>
      </c>
    </row>
    <row r="88" spans="1:30" ht="74.099999999999994" customHeight="1" x14ac:dyDescent="0.25">
      <c r="A88" s="111" t="s">
        <v>53</v>
      </c>
      <c r="B88" s="111" t="s">
        <v>70</v>
      </c>
      <c r="C88" s="112">
        <v>7872</v>
      </c>
      <c r="D88" s="111" t="s">
        <v>317</v>
      </c>
      <c r="E88" s="113" t="s">
        <v>318</v>
      </c>
      <c r="F88" s="114">
        <v>100</v>
      </c>
      <c r="G88" s="114">
        <v>100.00375798571964</v>
      </c>
      <c r="H88" s="114">
        <v>48.96</v>
      </c>
      <c r="I88" s="113" t="s">
        <v>319</v>
      </c>
      <c r="J88" s="114">
        <v>100</v>
      </c>
      <c r="K88" s="114">
        <v>100</v>
      </c>
      <c r="L88" s="114">
        <v>46</v>
      </c>
      <c r="M88" s="122" t="s">
        <v>76</v>
      </c>
      <c r="N88" s="111" t="s">
        <v>327</v>
      </c>
      <c r="O88" s="112" t="s">
        <v>152</v>
      </c>
      <c r="P88" s="116">
        <v>45</v>
      </c>
      <c r="Q88" s="116">
        <v>30</v>
      </c>
      <c r="R88" s="117">
        <f t="shared" si="9"/>
        <v>0.66666666666666663</v>
      </c>
      <c r="S88" s="116">
        <v>30</v>
      </c>
      <c r="T88" s="116">
        <v>30</v>
      </c>
      <c r="U88" s="212">
        <f t="shared" si="10"/>
        <v>1</v>
      </c>
      <c r="V88" s="212"/>
      <c r="W88" s="118">
        <v>1</v>
      </c>
      <c r="X88" s="113" t="s">
        <v>328</v>
      </c>
      <c r="Y88" s="112">
        <v>100</v>
      </c>
      <c r="Z88" s="112">
        <v>50</v>
      </c>
      <c r="AA88" s="147">
        <f t="shared" si="12"/>
        <v>0.5</v>
      </c>
      <c r="AB88" s="112">
        <v>50</v>
      </c>
      <c r="AC88" s="112">
        <v>50</v>
      </c>
      <c r="AD88" s="147">
        <f t="shared" si="11"/>
        <v>1</v>
      </c>
    </row>
    <row r="89" spans="1:30" ht="74.099999999999994" customHeight="1" x14ac:dyDescent="0.25">
      <c r="A89" s="111" t="s">
        <v>53</v>
      </c>
      <c r="B89" s="111" t="s">
        <v>70</v>
      </c>
      <c r="C89" s="112">
        <v>7872</v>
      </c>
      <c r="D89" s="111" t="s">
        <v>317</v>
      </c>
      <c r="E89" s="113" t="s">
        <v>318</v>
      </c>
      <c r="F89" s="114">
        <v>100</v>
      </c>
      <c r="G89" s="114">
        <v>100.00375798571964</v>
      </c>
      <c r="H89" s="114">
        <v>48.96</v>
      </c>
      <c r="I89" s="113" t="s">
        <v>319</v>
      </c>
      <c r="J89" s="114">
        <v>100</v>
      </c>
      <c r="K89" s="114">
        <v>100</v>
      </c>
      <c r="L89" s="114">
        <v>46</v>
      </c>
      <c r="M89" s="122" t="s">
        <v>76</v>
      </c>
      <c r="N89" s="111" t="s">
        <v>327</v>
      </c>
      <c r="O89" s="112" t="s">
        <v>152</v>
      </c>
      <c r="P89" s="116">
        <v>45</v>
      </c>
      <c r="Q89" s="116">
        <v>30</v>
      </c>
      <c r="R89" s="117">
        <f t="shared" si="9"/>
        <v>0.66666666666666663</v>
      </c>
      <c r="S89" s="116">
        <v>30</v>
      </c>
      <c r="T89" s="116">
        <v>30</v>
      </c>
      <c r="U89" s="212">
        <f t="shared" si="10"/>
        <v>1</v>
      </c>
      <c r="V89" s="212"/>
      <c r="W89" s="118">
        <v>2</v>
      </c>
      <c r="X89" s="113" t="s">
        <v>329</v>
      </c>
      <c r="Y89" s="112">
        <v>100</v>
      </c>
      <c r="Z89" s="112">
        <v>50</v>
      </c>
      <c r="AA89" s="147">
        <f t="shared" si="12"/>
        <v>0.5</v>
      </c>
      <c r="AB89" s="112">
        <v>50</v>
      </c>
      <c r="AC89" s="112">
        <v>50</v>
      </c>
      <c r="AD89" s="147">
        <f t="shared" si="11"/>
        <v>1</v>
      </c>
    </row>
    <row r="90" spans="1:30" ht="74.099999999999994" customHeight="1" x14ac:dyDescent="0.25">
      <c r="A90" s="111" t="s">
        <v>53</v>
      </c>
      <c r="B90" s="111" t="s">
        <v>70</v>
      </c>
      <c r="C90" s="112">
        <v>7872</v>
      </c>
      <c r="D90" s="111" t="s">
        <v>317</v>
      </c>
      <c r="E90" s="113" t="s">
        <v>318</v>
      </c>
      <c r="F90" s="114">
        <v>100</v>
      </c>
      <c r="G90" s="114">
        <v>100.00375798571964</v>
      </c>
      <c r="H90" s="114">
        <v>48.96</v>
      </c>
      <c r="I90" s="113" t="s">
        <v>319</v>
      </c>
      <c r="J90" s="114">
        <v>100</v>
      </c>
      <c r="K90" s="114">
        <v>100</v>
      </c>
      <c r="L90" s="114">
        <v>46</v>
      </c>
      <c r="M90" s="122" t="s">
        <v>330</v>
      </c>
      <c r="N90" s="111" t="s">
        <v>331</v>
      </c>
      <c r="O90" s="112" t="s">
        <v>152</v>
      </c>
      <c r="P90" s="116">
        <v>0.5</v>
      </c>
      <c r="Q90" s="116">
        <v>0.4</v>
      </c>
      <c r="R90" s="117">
        <f t="shared" si="9"/>
        <v>0.8</v>
      </c>
      <c r="S90" s="116">
        <v>0.4</v>
      </c>
      <c r="T90" s="116">
        <v>0.4</v>
      </c>
      <c r="U90" s="212">
        <f t="shared" si="10"/>
        <v>1</v>
      </c>
      <c r="V90" s="212"/>
      <c r="W90" s="118">
        <v>1</v>
      </c>
      <c r="X90" s="113" t="s">
        <v>332</v>
      </c>
      <c r="Y90" s="112">
        <v>100</v>
      </c>
      <c r="Z90" s="112">
        <v>50</v>
      </c>
      <c r="AA90" s="147">
        <f t="shared" si="12"/>
        <v>0.5</v>
      </c>
      <c r="AB90" s="112">
        <v>50</v>
      </c>
      <c r="AC90" s="112">
        <v>50</v>
      </c>
      <c r="AD90" s="147">
        <f t="shared" si="11"/>
        <v>1</v>
      </c>
    </row>
    <row r="91" spans="1:30" ht="74.099999999999994" customHeight="1" x14ac:dyDescent="0.25">
      <c r="A91" s="111" t="s">
        <v>53</v>
      </c>
      <c r="B91" s="111" t="s">
        <v>70</v>
      </c>
      <c r="C91" s="112">
        <v>7872</v>
      </c>
      <c r="D91" s="111" t="s">
        <v>317</v>
      </c>
      <c r="E91" s="113" t="s">
        <v>318</v>
      </c>
      <c r="F91" s="114">
        <v>100</v>
      </c>
      <c r="G91" s="114">
        <v>100.00375798571964</v>
      </c>
      <c r="H91" s="114">
        <v>48.96</v>
      </c>
      <c r="I91" s="113" t="s">
        <v>319</v>
      </c>
      <c r="J91" s="114">
        <v>100</v>
      </c>
      <c r="K91" s="114">
        <v>100</v>
      </c>
      <c r="L91" s="114">
        <v>46</v>
      </c>
      <c r="M91" s="122" t="s">
        <v>333</v>
      </c>
      <c r="N91" s="111" t="s">
        <v>334</v>
      </c>
      <c r="O91" s="112" t="s">
        <v>152</v>
      </c>
      <c r="P91" s="116">
        <v>0.5</v>
      </c>
      <c r="Q91" s="116">
        <v>0.36000000000000004</v>
      </c>
      <c r="R91" s="117">
        <f t="shared" si="9"/>
        <v>0.72000000000000008</v>
      </c>
      <c r="S91" s="116">
        <v>0.36000000000000004</v>
      </c>
      <c r="T91" s="116">
        <v>0.36000000000000004</v>
      </c>
      <c r="U91" s="212">
        <f t="shared" si="10"/>
        <v>1</v>
      </c>
      <c r="V91" s="212"/>
      <c r="W91" s="118">
        <v>1</v>
      </c>
      <c r="X91" s="113" t="s">
        <v>335</v>
      </c>
      <c r="Y91" s="112">
        <v>100</v>
      </c>
      <c r="Z91" s="112">
        <v>30</v>
      </c>
      <c r="AA91" s="147">
        <f t="shared" si="12"/>
        <v>0.3</v>
      </c>
      <c r="AB91" s="112">
        <v>30</v>
      </c>
      <c r="AC91" s="112">
        <v>30</v>
      </c>
      <c r="AD91" s="147">
        <f t="shared" si="11"/>
        <v>1</v>
      </c>
    </row>
    <row r="92" spans="1:30" ht="74.099999999999994" customHeight="1" x14ac:dyDescent="0.25">
      <c r="A92" s="111" t="s">
        <v>53</v>
      </c>
      <c r="B92" s="111" t="s">
        <v>70</v>
      </c>
      <c r="C92" s="112">
        <v>7872</v>
      </c>
      <c r="D92" s="111" t="s">
        <v>317</v>
      </c>
      <c r="E92" s="113" t="s">
        <v>318</v>
      </c>
      <c r="F92" s="114">
        <v>100</v>
      </c>
      <c r="G92" s="114">
        <v>100.00375798571964</v>
      </c>
      <c r="H92" s="114">
        <v>48.96</v>
      </c>
      <c r="I92" s="113" t="s">
        <v>319</v>
      </c>
      <c r="J92" s="114">
        <v>100</v>
      </c>
      <c r="K92" s="114">
        <v>100</v>
      </c>
      <c r="L92" s="114">
        <v>46</v>
      </c>
      <c r="M92" s="122" t="s">
        <v>333</v>
      </c>
      <c r="N92" s="111" t="s">
        <v>334</v>
      </c>
      <c r="O92" s="112" t="s">
        <v>152</v>
      </c>
      <c r="P92" s="116">
        <v>0.5</v>
      </c>
      <c r="Q92" s="116">
        <v>0.36000000000000004</v>
      </c>
      <c r="R92" s="117">
        <f t="shared" si="9"/>
        <v>0.72000000000000008</v>
      </c>
      <c r="S92" s="116">
        <v>0.36000000000000004</v>
      </c>
      <c r="T92" s="116">
        <v>0.36000000000000004</v>
      </c>
      <c r="U92" s="212">
        <f t="shared" si="10"/>
        <v>1</v>
      </c>
      <c r="V92" s="212"/>
      <c r="W92" s="118">
        <v>2</v>
      </c>
      <c r="X92" s="113" t="s">
        <v>336</v>
      </c>
      <c r="Y92" s="112">
        <v>100</v>
      </c>
      <c r="Z92" s="112">
        <v>30</v>
      </c>
      <c r="AA92" s="147">
        <f t="shared" si="12"/>
        <v>0.3</v>
      </c>
      <c r="AB92" s="112">
        <v>30</v>
      </c>
      <c r="AC92" s="112">
        <v>30</v>
      </c>
      <c r="AD92" s="147">
        <f t="shared" si="11"/>
        <v>1</v>
      </c>
    </row>
    <row r="93" spans="1:30" ht="74.099999999999994" customHeight="1" x14ac:dyDescent="0.25">
      <c r="A93" s="111" t="s">
        <v>53</v>
      </c>
      <c r="B93" s="111" t="s">
        <v>70</v>
      </c>
      <c r="C93" s="112">
        <v>7872</v>
      </c>
      <c r="D93" s="111" t="s">
        <v>317</v>
      </c>
      <c r="E93" s="113" t="s">
        <v>318</v>
      </c>
      <c r="F93" s="114">
        <v>100</v>
      </c>
      <c r="G93" s="114">
        <v>100.00375798571964</v>
      </c>
      <c r="H93" s="114">
        <v>48.96</v>
      </c>
      <c r="I93" s="113" t="s">
        <v>337</v>
      </c>
      <c r="J93" s="114">
        <v>100</v>
      </c>
      <c r="K93" s="114">
        <v>100</v>
      </c>
      <c r="L93" s="114">
        <v>51.92</v>
      </c>
      <c r="M93" s="122" t="s">
        <v>338</v>
      </c>
      <c r="N93" s="111" t="s">
        <v>339</v>
      </c>
      <c r="O93" s="112" t="s">
        <v>152</v>
      </c>
      <c r="P93" s="116">
        <v>64</v>
      </c>
      <c r="Q93" s="116">
        <v>51.18</v>
      </c>
      <c r="R93" s="117">
        <f t="shared" si="9"/>
        <v>0.7996875</v>
      </c>
      <c r="S93" s="116">
        <v>51.174999999999997</v>
      </c>
      <c r="T93" s="116">
        <v>51.174999999999997</v>
      </c>
      <c r="U93" s="212">
        <f t="shared" si="10"/>
        <v>1</v>
      </c>
      <c r="V93" s="212"/>
      <c r="W93" s="118">
        <v>1</v>
      </c>
      <c r="X93" s="113" t="s">
        <v>340</v>
      </c>
      <c r="Y93" s="112">
        <v>100</v>
      </c>
      <c r="Z93" s="112">
        <v>50</v>
      </c>
      <c r="AA93" s="147">
        <f t="shared" si="12"/>
        <v>0.5</v>
      </c>
      <c r="AB93" s="112">
        <v>50</v>
      </c>
      <c r="AC93" s="112">
        <v>50</v>
      </c>
      <c r="AD93" s="147">
        <f t="shared" si="11"/>
        <v>1</v>
      </c>
    </row>
    <row r="94" spans="1:30" ht="74.099999999999994" customHeight="1" x14ac:dyDescent="0.25">
      <c r="A94" s="111" t="s">
        <v>53</v>
      </c>
      <c r="B94" s="111" t="s">
        <v>70</v>
      </c>
      <c r="C94" s="112">
        <v>7872</v>
      </c>
      <c r="D94" s="111" t="s">
        <v>317</v>
      </c>
      <c r="E94" s="113" t="s">
        <v>318</v>
      </c>
      <c r="F94" s="114">
        <v>100</v>
      </c>
      <c r="G94" s="114">
        <v>100.00375798571964</v>
      </c>
      <c r="H94" s="114">
        <v>48.96</v>
      </c>
      <c r="I94" s="113" t="s">
        <v>337</v>
      </c>
      <c r="J94" s="114">
        <v>100</v>
      </c>
      <c r="K94" s="114">
        <v>100</v>
      </c>
      <c r="L94" s="114">
        <v>51.92</v>
      </c>
      <c r="M94" s="122" t="s">
        <v>338</v>
      </c>
      <c r="N94" s="111" t="s">
        <v>339</v>
      </c>
      <c r="O94" s="112" t="s">
        <v>152</v>
      </c>
      <c r="P94" s="116">
        <v>64</v>
      </c>
      <c r="Q94" s="116">
        <v>51.18</v>
      </c>
      <c r="R94" s="117">
        <f t="shared" si="9"/>
        <v>0.7996875</v>
      </c>
      <c r="S94" s="116">
        <v>51.174999999999997</v>
      </c>
      <c r="T94" s="116">
        <v>51.174999999999997</v>
      </c>
      <c r="U94" s="212">
        <f t="shared" si="10"/>
        <v>1</v>
      </c>
      <c r="V94" s="212"/>
      <c r="W94" s="118">
        <v>2</v>
      </c>
      <c r="X94" s="113" t="s">
        <v>341</v>
      </c>
      <c r="Y94" s="112">
        <v>100</v>
      </c>
      <c r="Z94" s="112">
        <v>55</v>
      </c>
      <c r="AA94" s="147">
        <f t="shared" si="12"/>
        <v>0.55000000000000004</v>
      </c>
      <c r="AB94" s="112">
        <v>55</v>
      </c>
      <c r="AC94" s="112">
        <v>55</v>
      </c>
      <c r="AD94" s="147">
        <f t="shared" si="11"/>
        <v>1</v>
      </c>
    </row>
    <row r="95" spans="1:30" ht="74.099999999999994" customHeight="1" x14ac:dyDescent="0.25">
      <c r="A95" s="111" t="s">
        <v>53</v>
      </c>
      <c r="B95" s="111" t="s">
        <v>70</v>
      </c>
      <c r="C95" s="112">
        <v>7872</v>
      </c>
      <c r="D95" s="111" t="s">
        <v>317</v>
      </c>
      <c r="E95" s="113" t="s">
        <v>318</v>
      </c>
      <c r="F95" s="114">
        <v>100</v>
      </c>
      <c r="G95" s="114">
        <v>100.00375798571964</v>
      </c>
      <c r="H95" s="114">
        <v>48.96</v>
      </c>
      <c r="I95" s="113" t="s">
        <v>337</v>
      </c>
      <c r="J95" s="114">
        <v>100</v>
      </c>
      <c r="K95" s="114">
        <v>100</v>
      </c>
      <c r="L95" s="114">
        <v>51.92</v>
      </c>
      <c r="M95" s="122" t="s">
        <v>342</v>
      </c>
      <c r="N95" s="111" t="s">
        <v>343</v>
      </c>
      <c r="O95" s="112" t="s">
        <v>40</v>
      </c>
      <c r="P95" s="148">
        <v>1</v>
      </c>
      <c r="Q95" s="116">
        <v>0.51</v>
      </c>
      <c r="R95" s="117">
        <f t="shared" si="9"/>
        <v>0.51</v>
      </c>
      <c r="S95" s="116">
        <v>0.51333333333333331</v>
      </c>
      <c r="T95" s="116">
        <v>0.51333333333333331</v>
      </c>
      <c r="U95" s="212">
        <f t="shared" si="10"/>
        <v>1</v>
      </c>
      <c r="V95" s="212"/>
      <c r="W95" s="118">
        <v>1</v>
      </c>
      <c r="X95" s="113" t="s">
        <v>344</v>
      </c>
      <c r="Y95" s="112">
        <v>100</v>
      </c>
      <c r="Z95" s="112">
        <v>54</v>
      </c>
      <c r="AA95" s="147">
        <f t="shared" si="12"/>
        <v>0.54</v>
      </c>
      <c r="AB95" s="112">
        <v>54</v>
      </c>
      <c r="AC95" s="112">
        <v>54</v>
      </c>
      <c r="AD95" s="147">
        <f t="shared" si="11"/>
        <v>1</v>
      </c>
    </row>
    <row r="96" spans="1:30" ht="74.099999999999994" customHeight="1" x14ac:dyDescent="0.25">
      <c r="A96" s="111" t="s">
        <v>53</v>
      </c>
      <c r="B96" s="111" t="s">
        <v>70</v>
      </c>
      <c r="C96" s="112">
        <v>7872</v>
      </c>
      <c r="D96" s="111" t="s">
        <v>317</v>
      </c>
      <c r="E96" s="113" t="s">
        <v>318</v>
      </c>
      <c r="F96" s="114">
        <v>100</v>
      </c>
      <c r="G96" s="114">
        <v>100.00375798571964</v>
      </c>
      <c r="H96" s="114">
        <v>48.96</v>
      </c>
      <c r="I96" s="113" t="s">
        <v>337</v>
      </c>
      <c r="J96" s="114">
        <v>100</v>
      </c>
      <c r="K96" s="114">
        <v>100</v>
      </c>
      <c r="L96" s="114">
        <v>51.92</v>
      </c>
      <c r="M96" s="122" t="s">
        <v>342</v>
      </c>
      <c r="N96" s="111" t="s">
        <v>343</v>
      </c>
      <c r="O96" s="112" t="s">
        <v>40</v>
      </c>
      <c r="P96" s="148">
        <v>1</v>
      </c>
      <c r="Q96" s="116">
        <v>0.51</v>
      </c>
      <c r="R96" s="117">
        <f t="shared" si="9"/>
        <v>0.51</v>
      </c>
      <c r="S96" s="116">
        <v>0.51333333333333331</v>
      </c>
      <c r="T96" s="116">
        <v>0.51333333333333331</v>
      </c>
      <c r="U96" s="212">
        <f t="shared" si="10"/>
        <v>1</v>
      </c>
      <c r="V96" s="212"/>
      <c r="W96" s="118">
        <v>2</v>
      </c>
      <c r="X96" s="113" t="s">
        <v>345</v>
      </c>
      <c r="Y96" s="112">
        <v>100</v>
      </c>
      <c r="Z96" s="112">
        <v>50</v>
      </c>
      <c r="AA96" s="147">
        <f t="shared" si="12"/>
        <v>0.5</v>
      </c>
      <c r="AB96" s="112">
        <v>50</v>
      </c>
      <c r="AC96" s="112">
        <v>50</v>
      </c>
      <c r="AD96" s="147">
        <f t="shared" si="11"/>
        <v>1</v>
      </c>
    </row>
    <row r="97" spans="1:30" ht="74.099999999999994" customHeight="1" x14ac:dyDescent="0.25">
      <c r="A97" s="111" t="s">
        <v>53</v>
      </c>
      <c r="B97" s="111" t="s">
        <v>70</v>
      </c>
      <c r="C97" s="112">
        <v>7872</v>
      </c>
      <c r="D97" s="111" t="s">
        <v>317</v>
      </c>
      <c r="E97" s="113" t="s">
        <v>318</v>
      </c>
      <c r="F97" s="114">
        <v>100</v>
      </c>
      <c r="G97" s="114">
        <v>100.00375798571964</v>
      </c>
      <c r="H97" s="114">
        <v>48.96</v>
      </c>
      <c r="I97" s="113" t="s">
        <v>337</v>
      </c>
      <c r="J97" s="114">
        <v>100</v>
      </c>
      <c r="K97" s="114">
        <v>100</v>
      </c>
      <c r="L97" s="114">
        <v>51.92</v>
      </c>
      <c r="M97" s="122" t="s">
        <v>342</v>
      </c>
      <c r="N97" s="111" t="s">
        <v>343</v>
      </c>
      <c r="O97" s="112" t="s">
        <v>40</v>
      </c>
      <c r="P97" s="148">
        <v>1</v>
      </c>
      <c r="Q97" s="116">
        <v>0.51</v>
      </c>
      <c r="R97" s="117">
        <f t="shared" si="9"/>
        <v>0.51</v>
      </c>
      <c r="S97" s="116">
        <v>0.51333333333333331</v>
      </c>
      <c r="T97" s="116">
        <v>0.51333333333333331</v>
      </c>
      <c r="U97" s="212">
        <f t="shared" si="10"/>
        <v>1</v>
      </c>
      <c r="V97" s="212"/>
      <c r="W97" s="118">
        <v>3</v>
      </c>
      <c r="X97" s="113" t="s">
        <v>346</v>
      </c>
      <c r="Y97" s="112">
        <v>100</v>
      </c>
      <c r="Z97" s="112">
        <v>50</v>
      </c>
      <c r="AA97" s="147">
        <f t="shared" si="12"/>
        <v>0.5</v>
      </c>
      <c r="AB97" s="112">
        <v>50</v>
      </c>
      <c r="AC97" s="112">
        <v>50</v>
      </c>
      <c r="AD97" s="147">
        <f t="shared" si="11"/>
        <v>1</v>
      </c>
    </row>
    <row r="98" spans="1:30" ht="74.099999999999994" customHeight="1" x14ac:dyDescent="0.25">
      <c r="A98" s="112" t="s">
        <v>53</v>
      </c>
      <c r="B98" s="112" t="s">
        <v>81</v>
      </c>
      <c r="C98" s="112">
        <v>7873</v>
      </c>
      <c r="D98" s="112" t="s">
        <v>347</v>
      </c>
      <c r="E98" s="112" t="s">
        <v>348</v>
      </c>
      <c r="F98" s="112">
        <v>100</v>
      </c>
      <c r="G98" s="114">
        <v>92.5</v>
      </c>
      <c r="H98" s="112">
        <v>43.31</v>
      </c>
      <c r="I98" s="113" t="s">
        <v>349</v>
      </c>
      <c r="J98" s="112">
        <v>100</v>
      </c>
      <c r="K98" s="114">
        <v>85</v>
      </c>
      <c r="L98" s="112">
        <v>42.06</v>
      </c>
      <c r="M98" s="112" t="s">
        <v>350</v>
      </c>
      <c r="N98" s="111" t="s">
        <v>351</v>
      </c>
      <c r="O98" s="112" t="s">
        <v>60</v>
      </c>
      <c r="P98" s="112">
        <v>20</v>
      </c>
      <c r="Q98" s="112">
        <v>9</v>
      </c>
      <c r="R98" s="112">
        <f t="shared" si="9"/>
        <v>0.45</v>
      </c>
      <c r="S98" s="112">
        <v>10</v>
      </c>
      <c r="T98" s="112">
        <v>9</v>
      </c>
      <c r="U98" s="112">
        <f t="shared" si="10"/>
        <v>0.9</v>
      </c>
      <c r="V98" s="112"/>
      <c r="W98" s="112">
        <v>1</v>
      </c>
      <c r="X98" s="112" t="s">
        <v>352</v>
      </c>
      <c r="Y98" s="112">
        <v>100</v>
      </c>
      <c r="Z98" s="112">
        <v>52.5</v>
      </c>
      <c r="AA98" s="147">
        <f t="shared" si="12"/>
        <v>0.52500000000000002</v>
      </c>
      <c r="AB98" s="112">
        <v>52.5</v>
      </c>
      <c r="AC98" s="112">
        <v>52.5</v>
      </c>
      <c r="AD98" s="147">
        <f t="shared" si="11"/>
        <v>1</v>
      </c>
    </row>
    <row r="99" spans="1:30" ht="101.25" customHeight="1" x14ac:dyDescent="0.25">
      <c r="A99" s="100" t="s">
        <v>53</v>
      </c>
      <c r="B99" s="100" t="s">
        <v>81</v>
      </c>
      <c r="C99" s="112">
        <v>7873</v>
      </c>
      <c r="D99" s="111" t="s">
        <v>347</v>
      </c>
      <c r="E99" s="113" t="s">
        <v>348</v>
      </c>
      <c r="F99" s="114">
        <v>100</v>
      </c>
      <c r="G99" s="114">
        <v>92.5</v>
      </c>
      <c r="H99" s="114">
        <v>43.31</v>
      </c>
      <c r="I99" s="113" t="s">
        <v>349</v>
      </c>
      <c r="J99" s="114">
        <v>100</v>
      </c>
      <c r="K99" s="114">
        <v>85</v>
      </c>
      <c r="L99" s="114">
        <v>42.06</v>
      </c>
      <c r="M99" s="122" t="s">
        <v>350</v>
      </c>
      <c r="N99" s="111" t="s">
        <v>351</v>
      </c>
      <c r="O99" s="112" t="s">
        <v>60</v>
      </c>
      <c r="P99" s="148">
        <v>20</v>
      </c>
      <c r="Q99" s="116">
        <v>9</v>
      </c>
      <c r="R99" s="117">
        <f t="shared" si="9"/>
        <v>0.45</v>
      </c>
      <c r="S99" s="116">
        <v>10</v>
      </c>
      <c r="T99" s="116">
        <v>9</v>
      </c>
      <c r="U99" s="212">
        <f t="shared" si="10"/>
        <v>0.9</v>
      </c>
      <c r="V99" s="212"/>
      <c r="W99" s="118">
        <v>2</v>
      </c>
      <c r="X99" s="113" t="s">
        <v>353</v>
      </c>
      <c r="Y99" s="112">
        <v>100</v>
      </c>
      <c r="Z99" s="112">
        <v>47.48</v>
      </c>
      <c r="AA99" s="147">
        <f t="shared" si="12"/>
        <v>0.47479999999999994</v>
      </c>
      <c r="AB99" s="112">
        <v>52.5</v>
      </c>
      <c r="AC99" s="112">
        <v>47.48</v>
      </c>
      <c r="AD99" s="147">
        <f t="shared" si="11"/>
        <v>0.90438095238095229</v>
      </c>
    </row>
    <row r="100" spans="1:30" ht="101.25" customHeight="1" x14ac:dyDescent="0.25">
      <c r="A100" s="100" t="s">
        <v>53</v>
      </c>
      <c r="B100" s="100" t="s">
        <v>81</v>
      </c>
      <c r="C100" s="112">
        <v>7873</v>
      </c>
      <c r="D100" s="111" t="s">
        <v>347</v>
      </c>
      <c r="E100" s="113" t="s">
        <v>348</v>
      </c>
      <c r="F100" s="114">
        <v>100</v>
      </c>
      <c r="G100" s="114">
        <v>92.5</v>
      </c>
      <c r="H100" s="114">
        <v>43.31</v>
      </c>
      <c r="I100" s="113" t="s">
        <v>349</v>
      </c>
      <c r="J100" s="114">
        <v>100</v>
      </c>
      <c r="K100" s="114">
        <v>85</v>
      </c>
      <c r="L100" s="114">
        <v>42.06</v>
      </c>
      <c r="M100" s="122" t="s">
        <v>350</v>
      </c>
      <c r="N100" s="111" t="s">
        <v>351</v>
      </c>
      <c r="O100" s="112" t="s">
        <v>60</v>
      </c>
      <c r="P100" s="148">
        <v>20</v>
      </c>
      <c r="Q100" s="116">
        <v>9</v>
      </c>
      <c r="R100" s="117">
        <f t="shared" si="9"/>
        <v>0.45</v>
      </c>
      <c r="S100" s="116">
        <v>10</v>
      </c>
      <c r="T100" s="116">
        <v>9</v>
      </c>
      <c r="U100" s="212">
        <f t="shared" si="10"/>
        <v>0.9</v>
      </c>
      <c r="V100" s="212"/>
      <c r="W100" s="118">
        <v>3</v>
      </c>
      <c r="X100" s="113" t="s">
        <v>354</v>
      </c>
      <c r="Y100" s="112">
        <v>100</v>
      </c>
      <c r="Z100" s="112">
        <v>43</v>
      </c>
      <c r="AA100" s="147">
        <f t="shared" si="12"/>
        <v>0.43</v>
      </c>
      <c r="AB100" s="112">
        <v>52.5</v>
      </c>
      <c r="AC100" s="297">
        <v>43</v>
      </c>
      <c r="AD100" s="147">
        <f t="shared" si="11"/>
        <v>0.81904761904761902</v>
      </c>
    </row>
    <row r="101" spans="1:30" ht="74.099999999999994" customHeight="1" x14ac:dyDescent="0.25">
      <c r="A101" s="100" t="s">
        <v>53</v>
      </c>
      <c r="B101" s="100" t="s">
        <v>81</v>
      </c>
      <c r="C101" s="112">
        <v>7873</v>
      </c>
      <c r="D101" s="111" t="s">
        <v>347</v>
      </c>
      <c r="E101" s="113" t="s">
        <v>348</v>
      </c>
      <c r="F101" s="114">
        <v>100</v>
      </c>
      <c r="G101" s="114">
        <v>92.5</v>
      </c>
      <c r="H101" s="114">
        <v>43.31</v>
      </c>
      <c r="I101" s="113" t="s">
        <v>349</v>
      </c>
      <c r="J101" s="114">
        <v>100</v>
      </c>
      <c r="K101" s="114">
        <v>85</v>
      </c>
      <c r="L101" s="114">
        <v>42.06</v>
      </c>
      <c r="M101" s="122" t="s">
        <v>355</v>
      </c>
      <c r="N101" s="111" t="s">
        <v>356</v>
      </c>
      <c r="O101" s="112" t="s">
        <v>40</v>
      </c>
      <c r="P101" s="116">
        <v>100</v>
      </c>
      <c r="Q101" s="116">
        <v>50</v>
      </c>
      <c r="R101" s="117">
        <f t="shared" si="9"/>
        <v>0.5</v>
      </c>
      <c r="S101" s="116">
        <v>50</v>
      </c>
      <c r="T101" s="116">
        <v>50</v>
      </c>
      <c r="U101" s="212">
        <f t="shared" si="10"/>
        <v>1</v>
      </c>
      <c r="V101" s="212"/>
      <c r="W101" s="118">
        <v>1</v>
      </c>
      <c r="X101" s="113" t="s">
        <v>357</v>
      </c>
      <c r="Y101" s="112">
        <v>100</v>
      </c>
      <c r="Z101" s="112">
        <v>50</v>
      </c>
      <c r="AA101" s="147">
        <f t="shared" si="12"/>
        <v>0.5</v>
      </c>
      <c r="AB101" s="112">
        <v>50</v>
      </c>
      <c r="AC101" s="112">
        <v>50</v>
      </c>
      <c r="AD101" s="147">
        <f t="shared" si="11"/>
        <v>1</v>
      </c>
    </row>
    <row r="102" spans="1:30" ht="74.099999999999994" customHeight="1" x14ac:dyDescent="0.25">
      <c r="A102" s="100" t="s">
        <v>53</v>
      </c>
      <c r="B102" s="100" t="s">
        <v>81</v>
      </c>
      <c r="C102" s="112">
        <v>7873</v>
      </c>
      <c r="D102" s="111" t="s">
        <v>347</v>
      </c>
      <c r="E102" s="113" t="s">
        <v>348</v>
      </c>
      <c r="F102" s="114">
        <v>100</v>
      </c>
      <c r="G102" s="114">
        <v>92.5</v>
      </c>
      <c r="H102" s="114">
        <v>43.31</v>
      </c>
      <c r="I102" s="113" t="s">
        <v>349</v>
      </c>
      <c r="J102" s="114">
        <v>100</v>
      </c>
      <c r="K102" s="114">
        <v>85</v>
      </c>
      <c r="L102" s="114">
        <v>42.06</v>
      </c>
      <c r="M102" s="122" t="s">
        <v>358</v>
      </c>
      <c r="N102" s="111" t="s">
        <v>359</v>
      </c>
      <c r="O102" s="112" t="s">
        <v>40</v>
      </c>
      <c r="P102" s="116">
        <v>100</v>
      </c>
      <c r="Q102" s="116">
        <v>16</v>
      </c>
      <c r="R102" s="117">
        <f t="shared" si="9"/>
        <v>0.16</v>
      </c>
      <c r="S102" s="116">
        <v>32</v>
      </c>
      <c r="T102" s="116">
        <v>16</v>
      </c>
      <c r="U102" s="212">
        <f t="shared" si="10"/>
        <v>0.5</v>
      </c>
      <c r="V102" s="212"/>
      <c r="W102" s="118">
        <v>2</v>
      </c>
      <c r="X102" s="113" t="s">
        <v>360</v>
      </c>
      <c r="Y102" s="112">
        <v>100</v>
      </c>
      <c r="Z102" s="112">
        <v>16</v>
      </c>
      <c r="AA102" s="147">
        <f t="shared" si="12"/>
        <v>0.16</v>
      </c>
      <c r="AB102" s="112">
        <v>32</v>
      </c>
      <c r="AC102" s="112">
        <v>16</v>
      </c>
      <c r="AD102" s="147">
        <f t="shared" si="11"/>
        <v>0.5</v>
      </c>
    </row>
    <row r="103" spans="1:30" ht="156" customHeight="1" x14ac:dyDescent="0.25">
      <c r="A103" s="100" t="s">
        <v>53</v>
      </c>
      <c r="B103" s="100" t="s">
        <v>81</v>
      </c>
      <c r="C103" s="112">
        <v>7873</v>
      </c>
      <c r="D103" s="111" t="s">
        <v>347</v>
      </c>
      <c r="E103" s="113" t="s">
        <v>348</v>
      </c>
      <c r="F103" s="114">
        <v>100</v>
      </c>
      <c r="G103" s="114">
        <v>92.5</v>
      </c>
      <c r="H103" s="114">
        <v>43.31</v>
      </c>
      <c r="I103" s="113" t="s">
        <v>349</v>
      </c>
      <c r="J103" s="114">
        <v>100</v>
      </c>
      <c r="K103" s="114">
        <v>85</v>
      </c>
      <c r="L103" s="114">
        <v>42.06</v>
      </c>
      <c r="M103" s="122" t="s">
        <v>361</v>
      </c>
      <c r="N103" s="111" t="s">
        <v>362</v>
      </c>
      <c r="O103" s="112" t="s">
        <v>40</v>
      </c>
      <c r="P103" s="116">
        <v>100</v>
      </c>
      <c r="Q103" s="116">
        <v>57.256458897922315</v>
      </c>
      <c r="R103" s="117">
        <f t="shared" si="9"/>
        <v>0.57256458897922313</v>
      </c>
      <c r="S103" s="116">
        <v>57.256458897922315</v>
      </c>
      <c r="T103" s="116">
        <v>57.256458897922315</v>
      </c>
      <c r="U103" s="212">
        <f t="shared" si="10"/>
        <v>1</v>
      </c>
      <c r="V103" s="212"/>
      <c r="W103" s="118">
        <v>1</v>
      </c>
      <c r="X103" s="113" t="s">
        <v>363</v>
      </c>
      <c r="Y103" s="112">
        <v>100</v>
      </c>
      <c r="Z103" s="112">
        <v>85</v>
      </c>
      <c r="AA103" s="147">
        <f t="shared" ref="AA103:AA112" si="13">+Z103/Y103</f>
        <v>0.85</v>
      </c>
      <c r="AB103" s="112">
        <v>35</v>
      </c>
      <c r="AC103" s="112">
        <v>85</v>
      </c>
      <c r="AD103" s="147">
        <f t="shared" si="11"/>
        <v>2.4285714285714284</v>
      </c>
    </row>
    <row r="104" spans="1:30" ht="74.099999999999994" customHeight="1" x14ac:dyDescent="0.25">
      <c r="A104" s="100" t="s">
        <v>53</v>
      </c>
      <c r="B104" s="100" t="s">
        <v>81</v>
      </c>
      <c r="C104" s="112">
        <v>7873</v>
      </c>
      <c r="D104" s="111" t="s">
        <v>347</v>
      </c>
      <c r="E104" s="113" t="s">
        <v>348</v>
      </c>
      <c r="F104" s="114">
        <v>100</v>
      </c>
      <c r="G104" s="114">
        <v>92.5</v>
      </c>
      <c r="H104" s="114">
        <v>43.31</v>
      </c>
      <c r="I104" s="113" t="s">
        <v>349</v>
      </c>
      <c r="J104" s="114">
        <v>100</v>
      </c>
      <c r="K104" s="114">
        <v>85</v>
      </c>
      <c r="L104" s="114">
        <v>42.06</v>
      </c>
      <c r="M104" s="122" t="s">
        <v>361</v>
      </c>
      <c r="N104" s="111" t="s">
        <v>362</v>
      </c>
      <c r="O104" s="112" t="s">
        <v>40</v>
      </c>
      <c r="P104" s="116">
        <v>100</v>
      </c>
      <c r="Q104" s="116">
        <v>57.256458897922315</v>
      </c>
      <c r="R104" s="117">
        <f t="shared" si="9"/>
        <v>0.57256458897922313</v>
      </c>
      <c r="S104" s="116">
        <v>57.256458897922315</v>
      </c>
      <c r="T104" s="116">
        <v>57.256458897922315</v>
      </c>
      <c r="U104" s="212">
        <f t="shared" si="10"/>
        <v>1</v>
      </c>
      <c r="V104" s="212"/>
      <c r="W104" s="118">
        <v>2</v>
      </c>
      <c r="X104" s="113" t="s">
        <v>364</v>
      </c>
      <c r="Y104" s="112">
        <v>100</v>
      </c>
      <c r="Z104" s="112">
        <v>49.1</v>
      </c>
      <c r="AA104" s="147">
        <f t="shared" si="13"/>
        <v>0.49099999999999999</v>
      </c>
      <c r="AB104" s="112">
        <v>49.1</v>
      </c>
      <c r="AC104" s="112">
        <v>49.1</v>
      </c>
      <c r="AD104" s="147">
        <f t="shared" si="11"/>
        <v>1</v>
      </c>
    </row>
    <row r="105" spans="1:30" ht="155.25" customHeight="1" x14ac:dyDescent="0.25">
      <c r="A105" s="100" t="s">
        <v>53</v>
      </c>
      <c r="B105" s="100" t="s">
        <v>81</v>
      </c>
      <c r="C105" s="112">
        <v>7873</v>
      </c>
      <c r="D105" s="111" t="s">
        <v>347</v>
      </c>
      <c r="E105" s="113" t="s">
        <v>348</v>
      </c>
      <c r="F105" s="114">
        <v>100</v>
      </c>
      <c r="G105" s="114">
        <v>92.5</v>
      </c>
      <c r="H105" s="114">
        <v>43.31</v>
      </c>
      <c r="I105" s="113" t="s">
        <v>349</v>
      </c>
      <c r="J105" s="114">
        <v>100</v>
      </c>
      <c r="K105" s="114">
        <v>85</v>
      </c>
      <c r="L105" s="114">
        <v>42.06</v>
      </c>
      <c r="M105" s="122" t="s">
        <v>361</v>
      </c>
      <c r="N105" s="111" t="s">
        <v>362</v>
      </c>
      <c r="O105" s="112" t="s">
        <v>40</v>
      </c>
      <c r="P105" s="116">
        <v>100</v>
      </c>
      <c r="Q105" s="116">
        <v>57.256458897922315</v>
      </c>
      <c r="R105" s="117">
        <f t="shared" si="9"/>
        <v>0.57256458897922313</v>
      </c>
      <c r="S105" s="116">
        <v>57.256458897922315</v>
      </c>
      <c r="T105" s="116">
        <v>57.256458897922315</v>
      </c>
      <c r="U105" s="212">
        <f t="shared" si="10"/>
        <v>1</v>
      </c>
      <c r="V105" s="212"/>
      <c r="W105" s="118">
        <v>3</v>
      </c>
      <c r="X105" s="113" t="s">
        <v>365</v>
      </c>
      <c r="Y105" s="112">
        <v>100</v>
      </c>
      <c r="Z105" s="112">
        <v>75</v>
      </c>
      <c r="AA105" s="147">
        <f t="shared" si="13"/>
        <v>0.75</v>
      </c>
      <c r="AB105" s="112">
        <v>40</v>
      </c>
      <c r="AC105" s="112">
        <v>75</v>
      </c>
      <c r="AD105" s="147">
        <f t="shared" si="11"/>
        <v>1.875</v>
      </c>
    </row>
    <row r="106" spans="1:30" ht="147.75" customHeight="1" x14ac:dyDescent="0.25">
      <c r="A106" s="100" t="s">
        <v>53</v>
      </c>
      <c r="B106" s="100" t="s">
        <v>81</v>
      </c>
      <c r="C106" s="112">
        <v>7873</v>
      </c>
      <c r="D106" s="111" t="s">
        <v>347</v>
      </c>
      <c r="E106" s="113" t="s">
        <v>348</v>
      </c>
      <c r="F106" s="215">
        <v>100</v>
      </c>
      <c r="G106" s="114">
        <v>92.5</v>
      </c>
      <c r="H106" s="114">
        <v>43.31</v>
      </c>
      <c r="I106" s="113" t="s">
        <v>349</v>
      </c>
      <c r="J106" s="215">
        <v>100</v>
      </c>
      <c r="K106" s="114">
        <v>85</v>
      </c>
      <c r="L106" s="114">
        <v>42.06</v>
      </c>
      <c r="M106" s="122" t="s">
        <v>361</v>
      </c>
      <c r="N106" s="111" t="s">
        <v>362</v>
      </c>
      <c r="O106" s="112" t="s">
        <v>40</v>
      </c>
      <c r="P106" s="116">
        <v>100</v>
      </c>
      <c r="Q106" s="116">
        <v>57.256458897922315</v>
      </c>
      <c r="R106" s="117">
        <f t="shared" si="9"/>
        <v>0.57256458897922313</v>
      </c>
      <c r="S106" s="116">
        <v>57.256458897922315</v>
      </c>
      <c r="T106" s="116">
        <v>57.256458897922315</v>
      </c>
      <c r="U106" s="212">
        <f t="shared" si="10"/>
        <v>1</v>
      </c>
      <c r="V106" s="212"/>
      <c r="W106" s="118">
        <v>4</v>
      </c>
      <c r="X106" s="113" t="s">
        <v>366</v>
      </c>
      <c r="Y106" s="112">
        <v>100</v>
      </c>
      <c r="Z106" s="112">
        <v>15</v>
      </c>
      <c r="AA106" s="147">
        <f t="shared" si="13"/>
        <v>0.15</v>
      </c>
      <c r="AB106" s="112">
        <v>100</v>
      </c>
      <c r="AC106" s="112">
        <v>15</v>
      </c>
      <c r="AD106" s="147">
        <f t="shared" si="11"/>
        <v>0.15</v>
      </c>
    </row>
    <row r="107" spans="1:30" ht="74.099999999999994" customHeight="1" x14ac:dyDescent="0.25">
      <c r="A107" s="100" t="s">
        <v>53</v>
      </c>
      <c r="B107" s="100" t="s">
        <v>81</v>
      </c>
      <c r="C107" s="112">
        <v>7873</v>
      </c>
      <c r="D107" s="111" t="s">
        <v>347</v>
      </c>
      <c r="E107" s="113" t="s">
        <v>348</v>
      </c>
      <c r="F107" s="114">
        <v>100</v>
      </c>
      <c r="G107" s="114">
        <v>92.5</v>
      </c>
      <c r="H107" s="114">
        <v>43.31</v>
      </c>
      <c r="I107" s="113" t="s">
        <v>367</v>
      </c>
      <c r="J107" s="114">
        <v>100</v>
      </c>
      <c r="K107" s="114">
        <v>100</v>
      </c>
      <c r="L107" s="114">
        <v>44.56</v>
      </c>
      <c r="M107" s="122" t="s">
        <v>368</v>
      </c>
      <c r="N107" s="111" t="s">
        <v>369</v>
      </c>
      <c r="O107" s="112" t="s">
        <v>40</v>
      </c>
      <c r="P107" s="116">
        <v>100</v>
      </c>
      <c r="Q107" s="116">
        <v>44.5566666666667</v>
      </c>
      <c r="R107" s="117">
        <f t="shared" si="9"/>
        <v>0.445566666666667</v>
      </c>
      <c r="S107" s="116">
        <v>44.5566666666667</v>
      </c>
      <c r="T107" s="116">
        <v>44.5566666666667</v>
      </c>
      <c r="U107" s="212">
        <f t="shared" si="10"/>
        <v>1</v>
      </c>
      <c r="V107" s="212"/>
      <c r="W107" s="118">
        <v>1</v>
      </c>
      <c r="X107" s="113" t="s">
        <v>370</v>
      </c>
      <c r="Y107" s="112">
        <v>100</v>
      </c>
      <c r="Z107" s="213">
        <v>50</v>
      </c>
      <c r="AA107" s="147">
        <f t="shared" si="13"/>
        <v>0.5</v>
      </c>
      <c r="AB107" s="112">
        <v>50</v>
      </c>
      <c r="AC107" s="213">
        <v>50</v>
      </c>
      <c r="AD107" s="147">
        <f t="shared" si="11"/>
        <v>1</v>
      </c>
    </row>
    <row r="108" spans="1:30" ht="74.099999999999994" customHeight="1" x14ac:dyDescent="0.25">
      <c r="A108" s="100" t="s">
        <v>53</v>
      </c>
      <c r="B108" s="100" t="s">
        <v>81</v>
      </c>
      <c r="C108" s="112">
        <v>7873</v>
      </c>
      <c r="D108" s="111" t="s">
        <v>347</v>
      </c>
      <c r="E108" s="113" t="s">
        <v>348</v>
      </c>
      <c r="F108" s="114">
        <v>100</v>
      </c>
      <c r="G108" s="114">
        <v>92.5</v>
      </c>
      <c r="H108" s="114">
        <v>43.31</v>
      </c>
      <c r="I108" s="113" t="s">
        <v>367</v>
      </c>
      <c r="J108" s="114">
        <v>100</v>
      </c>
      <c r="K108" s="114">
        <v>100</v>
      </c>
      <c r="L108" s="114">
        <v>44.56</v>
      </c>
      <c r="M108" s="122" t="s">
        <v>368</v>
      </c>
      <c r="N108" s="111" t="s">
        <v>369</v>
      </c>
      <c r="O108" s="112" t="s">
        <v>40</v>
      </c>
      <c r="P108" s="116">
        <v>100</v>
      </c>
      <c r="Q108" s="116">
        <v>44.5566666666667</v>
      </c>
      <c r="R108" s="117">
        <f t="shared" si="9"/>
        <v>0.445566666666667</v>
      </c>
      <c r="S108" s="116">
        <v>44.5566666666667</v>
      </c>
      <c r="T108" s="116">
        <v>44.5566666666667</v>
      </c>
      <c r="U108" s="212">
        <f t="shared" si="10"/>
        <v>1</v>
      </c>
      <c r="V108" s="212"/>
      <c r="W108" s="118">
        <v>2</v>
      </c>
      <c r="X108" s="113" t="s">
        <v>371</v>
      </c>
      <c r="Y108" s="112">
        <v>100</v>
      </c>
      <c r="Z108" s="112">
        <v>40</v>
      </c>
      <c r="AA108" s="147">
        <f t="shared" si="13"/>
        <v>0.4</v>
      </c>
      <c r="AB108" s="112">
        <v>40</v>
      </c>
      <c r="AC108" s="112">
        <v>40</v>
      </c>
      <c r="AD108" s="147">
        <f t="shared" si="11"/>
        <v>1</v>
      </c>
    </row>
    <row r="109" spans="1:30" ht="74.099999999999994" customHeight="1" x14ac:dyDescent="0.25">
      <c r="A109" s="100" t="s">
        <v>53</v>
      </c>
      <c r="B109" s="100" t="s">
        <v>81</v>
      </c>
      <c r="C109" s="112">
        <v>7873</v>
      </c>
      <c r="D109" s="111" t="s">
        <v>347</v>
      </c>
      <c r="E109" s="113" t="s">
        <v>348</v>
      </c>
      <c r="F109" s="114">
        <v>100</v>
      </c>
      <c r="G109" s="114">
        <v>92.5</v>
      </c>
      <c r="H109" s="114">
        <v>43.31</v>
      </c>
      <c r="I109" s="113" t="s">
        <v>367</v>
      </c>
      <c r="J109" s="114">
        <v>100</v>
      </c>
      <c r="K109" s="114">
        <v>100</v>
      </c>
      <c r="L109" s="114">
        <v>44.56</v>
      </c>
      <c r="M109" s="122" t="s">
        <v>368</v>
      </c>
      <c r="N109" s="111" t="s">
        <v>369</v>
      </c>
      <c r="O109" s="112" t="s">
        <v>40</v>
      </c>
      <c r="P109" s="116">
        <v>100</v>
      </c>
      <c r="Q109" s="116">
        <v>44.5566666666667</v>
      </c>
      <c r="R109" s="117">
        <f t="shared" si="9"/>
        <v>0.445566666666667</v>
      </c>
      <c r="S109" s="116">
        <v>44.5566666666667</v>
      </c>
      <c r="T109" s="116">
        <v>44.5566666666667</v>
      </c>
      <c r="U109" s="212">
        <f t="shared" si="10"/>
        <v>1</v>
      </c>
      <c r="V109" s="212"/>
      <c r="W109" s="118">
        <v>3</v>
      </c>
      <c r="X109" s="113" t="s">
        <v>372</v>
      </c>
      <c r="Y109" s="112">
        <v>100</v>
      </c>
      <c r="Z109" s="112">
        <v>44</v>
      </c>
      <c r="AA109" s="147">
        <f t="shared" si="13"/>
        <v>0.44</v>
      </c>
      <c r="AB109" s="112">
        <v>44</v>
      </c>
      <c r="AC109" s="112">
        <v>44</v>
      </c>
      <c r="AD109" s="147">
        <f t="shared" si="11"/>
        <v>1</v>
      </c>
    </row>
    <row r="110" spans="1:30" ht="74.099999999999994" customHeight="1" x14ac:dyDescent="0.25">
      <c r="A110" s="100" t="s">
        <v>53</v>
      </c>
      <c r="B110" s="100" t="s">
        <v>81</v>
      </c>
      <c r="C110" s="112">
        <v>7873</v>
      </c>
      <c r="D110" s="111" t="s">
        <v>347</v>
      </c>
      <c r="E110" s="113" t="s">
        <v>348</v>
      </c>
      <c r="F110" s="114">
        <v>100</v>
      </c>
      <c r="G110" s="114">
        <v>92.5</v>
      </c>
      <c r="H110" s="114">
        <v>43.31</v>
      </c>
      <c r="I110" s="113" t="s">
        <v>367</v>
      </c>
      <c r="J110" s="114">
        <v>100</v>
      </c>
      <c r="K110" s="114">
        <v>100</v>
      </c>
      <c r="L110" s="114">
        <v>44.56</v>
      </c>
      <c r="M110" s="122" t="s">
        <v>368</v>
      </c>
      <c r="N110" s="111" t="s">
        <v>369</v>
      </c>
      <c r="O110" s="112" t="s">
        <v>40</v>
      </c>
      <c r="P110" s="116">
        <v>100</v>
      </c>
      <c r="Q110" s="116">
        <v>44.5566666666667</v>
      </c>
      <c r="R110" s="117">
        <f t="shared" si="9"/>
        <v>0.445566666666667</v>
      </c>
      <c r="S110" s="116">
        <v>44.5566666666667</v>
      </c>
      <c r="T110" s="116">
        <v>44.5566666666667</v>
      </c>
      <c r="U110" s="212">
        <f t="shared" si="10"/>
        <v>1</v>
      </c>
      <c r="V110" s="212"/>
      <c r="W110" s="118">
        <v>4</v>
      </c>
      <c r="X110" s="113" t="s">
        <v>373</v>
      </c>
      <c r="Y110" s="112">
        <v>100</v>
      </c>
      <c r="Z110" s="112">
        <v>50.01</v>
      </c>
      <c r="AA110" s="147">
        <f t="shared" si="13"/>
        <v>0.50009999999999999</v>
      </c>
      <c r="AB110" s="112">
        <v>50.01</v>
      </c>
      <c r="AC110" s="112">
        <v>50.01</v>
      </c>
      <c r="AD110" s="147">
        <f t="shared" si="11"/>
        <v>1</v>
      </c>
    </row>
    <row r="111" spans="1:30" ht="74.099999999999994" customHeight="1" x14ac:dyDescent="0.25">
      <c r="A111" s="100" t="s">
        <v>53</v>
      </c>
      <c r="B111" s="100" t="s">
        <v>81</v>
      </c>
      <c r="C111" s="112">
        <v>7873</v>
      </c>
      <c r="D111" s="111" t="s">
        <v>347</v>
      </c>
      <c r="E111" s="113" t="s">
        <v>348</v>
      </c>
      <c r="F111" s="114">
        <v>100</v>
      </c>
      <c r="G111" s="114">
        <v>92.5</v>
      </c>
      <c r="H111" s="114">
        <v>43.31</v>
      </c>
      <c r="I111" s="113" t="s">
        <v>367</v>
      </c>
      <c r="J111" s="114">
        <v>100</v>
      </c>
      <c r="K111" s="114">
        <v>100</v>
      </c>
      <c r="L111" s="114">
        <v>44.56</v>
      </c>
      <c r="M111" s="122" t="s">
        <v>368</v>
      </c>
      <c r="N111" s="111" t="s">
        <v>369</v>
      </c>
      <c r="O111" s="112" t="s">
        <v>40</v>
      </c>
      <c r="P111" s="116">
        <v>100</v>
      </c>
      <c r="Q111" s="116">
        <v>44.5566666666667</v>
      </c>
      <c r="R111" s="117">
        <f t="shared" si="9"/>
        <v>0.445566666666667</v>
      </c>
      <c r="S111" s="116">
        <v>44.5566666666667</v>
      </c>
      <c r="T111" s="116">
        <v>44.5566666666667</v>
      </c>
      <c r="U111" s="212">
        <f t="shared" si="10"/>
        <v>1</v>
      </c>
      <c r="V111" s="212"/>
      <c r="W111" s="118">
        <v>5</v>
      </c>
      <c r="X111" s="113" t="s">
        <v>374</v>
      </c>
      <c r="Y111" s="112">
        <v>100</v>
      </c>
      <c r="Z111" s="112">
        <v>33.33</v>
      </c>
      <c r="AA111" s="147">
        <f t="shared" si="13"/>
        <v>0.33329999999999999</v>
      </c>
      <c r="AB111" s="112">
        <v>33.33</v>
      </c>
      <c r="AC111" s="112">
        <v>33.33</v>
      </c>
      <c r="AD111" s="147">
        <f t="shared" si="11"/>
        <v>1</v>
      </c>
    </row>
    <row r="112" spans="1:30" ht="120" customHeight="1" x14ac:dyDescent="0.25">
      <c r="A112" s="100" t="s">
        <v>53</v>
      </c>
      <c r="B112" s="100" t="s">
        <v>81</v>
      </c>
      <c r="C112" s="112">
        <v>7873</v>
      </c>
      <c r="D112" s="111" t="s">
        <v>347</v>
      </c>
      <c r="E112" s="113" t="s">
        <v>348</v>
      </c>
      <c r="F112" s="114">
        <v>100</v>
      </c>
      <c r="G112" s="114">
        <v>92.5</v>
      </c>
      <c r="H112" s="114">
        <v>43.31</v>
      </c>
      <c r="I112" s="113" t="s">
        <v>367</v>
      </c>
      <c r="J112" s="114">
        <v>100</v>
      </c>
      <c r="K112" s="114">
        <v>100</v>
      </c>
      <c r="L112" s="114">
        <v>44.56</v>
      </c>
      <c r="M112" s="122" t="s">
        <v>368</v>
      </c>
      <c r="N112" s="111" t="s">
        <v>369</v>
      </c>
      <c r="O112" s="112" t="s">
        <v>40</v>
      </c>
      <c r="P112" s="116">
        <v>100</v>
      </c>
      <c r="Q112" s="116">
        <v>44.5566666666667</v>
      </c>
      <c r="R112" s="117">
        <f t="shared" si="9"/>
        <v>0.445566666666667</v>
      </c>
      <c r="S112" s="116">
        <v>44.5566666666667</v>
      </c>
      <c r="T112" s="116">
        <v>44.5566666666667</v>
      </c>
      <c r="U112" s="212">
        <f t="shared" si="10"/>
        <v>1</v>
      </c>
      <c r="V112" s="212"/>
      <c r="W112" s="118">
        <v>6</v>
      </c>
      <c r="X112" s="113" t="s">
        <v>375</v>
      </c>
      <c r="Y112" s="112">
        <v>100</v>
      </c>
      <c r="Z112" s="213">
        <v>50</v>
      </c>
      <c r="AA112" s="147">
        <f t="shared" si="13"/>
        <v>0.5</v>
      </c>
      <c r="AB112" s="112">
        <v>50</v>
      </c>
      <c r="AC112" s="213">
        <v>50</v>
      </c>
      <c r="AD112" s="147">
        <f t="shared" si="11"/>
        <v>1</v>
      </c>
    </row>
    <row r="113" spans="26:26" ht="74.099999999999994" customHeight="1" x14ac:dyDescent="0.25">
      <c r="Z113" s="214"/>
    </row>
    <row r="114" spans="26:26" ht="74.099999999999994" customHeight="1" x14ac:dyDescent="0.25">
      <c r="Z114" s="214"/>
    </row>
    <row r="115" spans="26:26" ht="74.099999999999994" customHeight="1" x14ac:dyDescent="0.25">
      <c r="Z115" s="214"/>
    </row>
    <row r="116" spans="26:26" ht="74.099999999999994" customHeight="1" x14ac:dyDescent="0.25">
      <c r="Z116" s="214"/>
    </row>
    <row r="117" spans="26:26" ht="74.099999999999994" customHeight="1" x14ac:dyDescent="0.25">
      <c r="Z117" s="214"/>
    </row>
    <row r="118" spans="26:26" ht="74.099999999999994" customHeight="1" x14ac:dyDescent="0.25">
      <c r="Z118" s="214"/>
    </row>
    <row r="119" spans="26:26" ht="74.099999999999994" customHeight="1" x14ac:dyDescent="0.25">
      <c r="Z119" s="214"/>
    </row>
    <row r="120" spans="26:26" ht="74.099999999999994" customHeight="1" x14ac:dyDescent="0.25">
      <c r="Z120" s="214"/>
    </row>
    <row r="121" spans="26:26" ht="74.099999999999994" customHeight="1" x14ac:dyDescent="0.25">
      <c r="Z121" s="214"/>
    </row>
    <row r="122" spans="26:26" ht="74.099999999999994" customHeight="1" x14ac:dyDescent="0.25">
      <c r="Z122" s="214"/>
    </row>
    <row r="123" spans="26:26" ht="74.099999999999994" customHeight="1" x14ac:dyDescent="0.25">
      <c r="Z123" s="214"/>
    </row>
    <row r="124" spans="26:26" ht="74.099999999999994" customHeight="1" x14ac:dyDescent="0.25">
      <c r="Z124" s="214"/>
    </row>
    <row r="125" spans="26:26" ht="74.099999999999994" customHeight="1" x14ac:dyDescent="0.25">
      <c r="Z125" s="214"/>
    </row>
    <row r="126" spans="26:26" ht="74.099999999999994" customHeight="1" x14ac:dyDescent="0.25">
      <c r="Z126" s="214"/>
    </row>
    <row r="127" spans="26:26" ht="74.099999999999994" customHeight="1" x14ac:dyDescent="0.25">
      <c r="Z127" s="214"/>
    </row>
    <row r="128" spans="26:26" ht="74.099999999999994" customHeight="1" x14ac:dyDescent="0.25">
      <c r="Z128" s="214"/>
    </row>
    <row r="129" spans="26:26" ht="74.099999999999994" customHeight="1" x14ac:dyDescent="0.25">
      <c r="Z129" s="214"/>
    </row>
    <row r="130" spans="26:26" ht="74.099999999999994" customHeight="1" x14ac:dyDescent="0.25">
      <c r="Z130" s="214"/>
    </row>
    <row r="131" spans="26:26" ht="74.099999999999994" customHeight="1" x14ac:dyDescent="0.25">
      <c r="Z131" s="214"/>
    </row>
    <row r="132" spans="26:26" ht="74.099999999999994" customHeight="1" x14ac:dyDescent="0.25">
      <c r="Z132" s="214"/>
    </row>
    <row r="133" spans="26:26" ht="74.099999999999994" customHeight="1" x14ac:dyDescent="0.25">
      <c r="Z133" s="214"/>
    </row>
    <row r="134" spans="26:26" ht="74.099999999999994" customHeight="1" x14ac:dyDescent="0.25">
      <c r="Z134" s="214"/>
    </row>
    <row r="135" spans="26:26" ht="74.099999999999994" customHeight="1" x14ac:dyDescent="0.25">
      <c r="Z135" s="214"/>
    </row>
    <row r="136" spans="26:26" ht="74.099999999999994" customHeight="1" x14ac:dyDescent="0.25">
      <c r="Z136" s="214"/>
    </row>
    <row r="137" spans="26:26" ht="74.099999999999994" customHeight="1" x14ac:dyDescent="0.25">
      <c r="Z137" s="214"/>
    </row>
    <row r="138" spans="26:26" ht="74.099999999999994" customHeight="1" x14ac:dyDescent="0.25">
      <c r="Z138" s="214"/>
    </row>
    <row r="139" spans="26:26" ht="74.099999999999994" customHeight="1" x14ac:dyDescent="0.25">
      <c r="Z139" s="214"/>
    </row>
    <row r="140" spans="26:26" ht="74.099999999999994" customHeight="1" x14ac:dyDescent="0.25">
      <c r="Z140" s="214"/>
    </row>
    <row r="141" spans="26:26" ht="74.099999999999994" customHeight="1" x14ac:dyDescent="0.25">
      <c r="Z141" s="214"/>
    </row>
    <row r="142" spans="26:26" ht="74.099999999999994" customHeight="1" x14ac:dyDescent="0.25">
      <c r="Z142" s="214"/>
    </row>
    <row r="143" spans="26:26" ht="74.099999999999994" customHeight="1" x14ac:dyDescent="0.25">
      <c r="Z143" s="214"/>
    </row>
    <row r="144" spans="26:26" ht="74.099999999999994" customHeight="1" x14ac:dyDescent="0.25">
      <c r="Z144" s="214"/>
    </row>
    <row r="145" spans="26:26" ht="74.099999999999994" customHeight="1" x14ac:dyDescent="0.25">
      <c r="Z145" s="214"/>
    </row>
    <row r="146" spans="26:26" ht="74.099999999999994" customHeight="1" x14ac:dyDescent="0.25">
      <c r="Z146" s="214"/>
    </row>
    <row r="147" spans="26:26" ht="74.099999999999994" customHeight="1" x14ac:dyDescent="0.25">
      <c r="Z147" s="214"/>
    </row>
    <row r="148" spans="26:26" ht="74.099999999999994" customHeight="1" x14ac:dyDescent="0.25">
      <c r="Z148" s="214"/>
    </row>
    <row r="149" spans="26:26" ht="74.099999999999994" customHeight="1" x14ac:dyDescent="0.25">
      <c r="Z149" s="214"/>
    </row>
  </sheetData>
  <sheetProtection algorithmName="SHA-512" hashValue="+PiaIsgkd0Nbtdw3Vbrfrd+cT3yDujLhSy14ERVGi0o9C2YU0Y+7B35NWNO5i+2CEl3L97qVQrl1sOTjbfnvlw==" saltValue="T5zoQt9WseRQ+JX3f6/Skw==" spinCount="100000" sheet="1" objects="1" scenarios="1"/>
  <mergeCells count="7">
    <mergeCell ref="D3:F3"/>
    <mergeCell ref="D4:F4"/>
    <mergeCell ref="O3:W3"/>
    <mergeCell ref="X3:Y3"/>
    <mergeCell ref="O2:W2"/>
    <mergeCell ref="X2:Y2"/>
    <mergeCell ref="D2:F2"/>
  </mergeCells>
  <conditionalFormatting sqref="J7:K7 J9:K9 J14:K14 J20:K20 J22 J24 J26:K26 J33 J35 J37:K37 J45:K45 J54 J56 J76:K76 J79 J82 J85:K85 J93:K93 J95 J107:K107 J47 J50:K50 J52:K52 J31:K31 M29:M31 M16:M17 M52 M50 M47 M59:M60 M56 M54 M45 M40:M41 M37 M35 M33 M26 M24 M22 M20 M12:M14 M9 M107 M101:M103 M95 M93 M90:M91 M87:M88 M85 M82 M79 M76 M7 J12:J13 J16:J17 J29:J30 J40:J41 J59 J87:J88 J90:J91 J101:J103 J60:L60 J64:M64 J67:M67 J69:M69 J74:M74">
    <cfRule type="cellIs" dxfId="296" priority="562" operator="notEqual">
      <formula>""</formula>
    </cfRule>
  </conditionalFormatting>
  <conditionalFormatting sqref="J8 M8">
    <cfRule type="cellIs" dxfId="295" priority="502" operator="notEqual">
      <formula>""</formula>
    </cfRule>
  </conditionalFormatting>
  <conditionalFormatting sqref="J10 M10">
    <cfRule type="cellIs" dxfId="294" priority="501" operator="notEqual">
      <formula>""</formula>
    </cfRule>
  </conditionalFormatting>
  <conditionalFormatting sqref="J11 M11">
    <cfRule type="cellIs" dxfId="293" priority="500" operator="notEqual">
      <formula>""</formula>
    </cfRule>
  </conditionalFormatting>
  <conditionalFormatting sqref="J15 M15">
    <cfRule type="cellIs" dxfId="292" priority="499" operator="notEqual">
      <formula>""</formula>
    </cfRule>
  </conditionalFormatting>
  <conditionalFormatting sqref="J18 M18">
    <cfRule type="cellIs" dxfId="291" priority="498" operator="notEqual">
      <formula>""</formula>
    </cfRule>
  </conditionalFormatting>
  <conditionalFormatting sqref="J19 M19">
    <cfRule type="cellIs" dxfId="290" priority="497" operator="notEqual">
      <formula>""</formula>
    </cfRule>
  </conditionalFormatting>
  <conditionalFormatting sqref="J21 M21">
    <cfRule type="cellIs" dxfId="289" priority="496" operator="notEqual">
      <formula>""</formula>
    </cfRule>
  </conditionalFormatting>
  <conditionalFormatting sqref="J23 M23">
    <cfRule type="cellIs" dxfId="288" priority="495" operator="notEqual">
      <formula>""</formula>
    </cfRule>
  </conditionalFormatting>
  <conditionalFormatting sqref="J25 M25">
    <cfRule type="cellIs" dxfId="287" priority="494" operator="notEqual">
      <formula>""</formula>
    </cfRule>
  </conditionalFormatting>
  <conditionalFormatting sqref="J27 M27">
    <cfRule type="cellIs" dxfId="286" priority="493" operator="notEqual">
      <formula>""</formula>
    </cfRule>
  </conditionalFormatting>
  <conditionalFormatting sqref="J28 M28">
    <cfRule type="cellIs" dxfId="285" priority="492" operator="notEqual">
      <formula>""</formula>
    </cfRule>
  </conditionalFormatting>
  <conditionalFormatting sqref="J32 M32">
    <cfRule type="cellIs" dxfId="284" priority="491" operator="notEqual">
      <formula>""</formula>
    </cfRule>
  </conditionalFormatting>
  <conditionalFormatting sqref="J34 M34">
    <cfRule type="cellIs" dxfId="283" priority="490" operator="notEqual">
      <formula>""</formula>
    </cfRule>
  </conditionalFormatting>
  <conditionalFormatting sqref="J36 M36">
    <cfRule type="cellIs" dxfId="282" priority="489" operator="notEqual">
      <formula>""</formula>
    </cfRule>
  </conditionalFormatting>
  <conditionalFormatting sqref="J38 M38">
    <cfRule type="cellIs" dxfId="281" priority="488" operator="notEqual">
      <formula>""</formula>
    </cfRule>
  </conditionalFormatting>
  <conditionalFormatting sqref="J39 M39">
    <cfRule type="cellIs" dxfId="280" priority="487" operator="notEqual">
      <formula>""</formula>
    </cfRule>
  </conditionalFormatting>
  <conditionalFormatting sqref="J42 M42">
    <cfRule type="cellIs" dxfId="279" priority="486" operator="notEqual">
      <formula>""</formula>
    </cfRule>
  </conditionalFormatting>
  <conditionalFormatting sqref="J43 M43">
    <cfRule type="cellIs" dxfId="278" priority="485" operator="notEqual">
      <formula>""</formula>
    </cfRule>
  </conditionalFormatting>
  <conditionalFormatting sqref="J44 M44">
    <cfRule type="cellIs" dxfId="277" priority="484" operator="notEqual">
      <formula>""</formula>
    </cfRule>
  </conditionalFormatting>
  <conditionalFormatting sqref="J53 M53">
    <cfRule type="cellIs" dxfId="276" priority="483" operator="notEqual">
      <formula>""</formula>
    </cfRule>
  </conditionalFormatting>
  <conditionalFormatting sqref="J55 M55">
    <cfRule type="cellIs" dxfId="275" priority="482" operator="notEqual">
      <formula>""</formula>
    </cfRule>
  </conditionalFormatting>
  <conditionalFormatting sqref="J57 M57">
    <cfRule type="cellIs" dxfId="274" priority="481" operator="notEqual">
      <formula>""</formula>
    </cfRule>
  </conditionalFormatting>
  <conditionalFormatting sqref="J58 M58">
    <cfRule type="cellIs" dxfId="273" priority="480" operator="notEqual">
      <formula>""</formula>
    </cfRule>
  </conditionalFormatting>
  <conditionalFormatting sqref="J61 M61">
    <cfRule type="cellIs" dxfId="272" priority="479" operator="notEqual">
      <formula>""</formula>
    </cfRule>
  </conditionalFormatting>
  <conditionalFormatting sqref="J62 M62">
    <cfRule type="cellIs" dxfId="271" priority="478" operator="notEqual">
      <formula>""</formula>
    </cfRule>
  </conditionalFormatting>
  <conditionalFormatting sqref="J63 M63">
    <cfRule type="cellIs" dxfId="270" priority="477" operator="notEqual">
      <formula>""</formula>
    </cfRule>
  </conditionalFormatting>
  <conditionalFormatting sqref="J65 M65">
    <cfRule type="cellIs" dxfId="269" priority="476" operator="notEqual">
      <formula>""</formula>
    </cfRule>
  </conditionalFormatting>
  <conditionalFormatting sqref="J66 M66">
    <cfRule type="cellIs" dxfId="268" priority="475" operator="notEqual">
      <formula>""</formula>
    </cfRule>
  </conditionalFormatting>
  <conditionalFormatting sqref="J68 M68">
    <cfRule type="cellIs" dxfId="267" priority="474" operator="notEqual">
      <formula>""</formula>
    </cfRule>
  </conditionalFormatting>
  <conditionalFormatting sqref="J70 M70">
    <cfRule type="cellIs" dxfId="266" priority="473" operator="notEqual">
      <formula>""</formula>
    </cfRule>
  </conditionalFormatting>
  <conditionalFormatting sqref="J71 M71">
    <cfRule type="cellIs" dxfId="265" priority="472" operator="notEqual">
      <formula>""</formula>
    </cfRule>
  </conditionalFormatting>
  <conditionalFormatting sqref="J72 M72">
    <cfRule type="cellIs" dxfId="264" priority="471" operator="notEqual">
      <formula>""</formula>
    </cfRule>
  </conditionalFormatting>
  <conditionalFormatting sqref="J73 M73">
    <cfRule type="cellIs" dxfId="263" priority="470" operator="notEqual">
      <formula>""</formula>
    </cfRule>
  </conditionalFormatting>
  <conditionalFormatting sqref="J75 M75">
    <cfRule type="cellIs" dxfId="262" priority="469" operator="notEqual">
      <formula>""</formula>
    </cfRule>
  </conditionalFormatting>
  <conditionalFormatting sqref="J77 M77">
    <cfRule type="cellIs" dxfId="261" priority="468" operator="notEqual">
      <formula>""</formula>
    </cfRule>
  </conditionalFormatting>
  <conditionalFormatting sqref="J78 M78">
    <cfRule type="cellIs" dxfId="260" priority="467" operator="notEqual">
      <formula>""</formula>
    </cfRule>
  </conditionalFormatting>
  <conditionalFormatting sqref="J80 M80">
    <cfRule type="cellIs" dxfId="259" priority="466" operator="notEqual">
      <formula>""</formula>
    </cfRule>
  </conditionalFormatting>
  <conditionalFormatting sqref="J81 M81">
    <cfRule type="cellIs" dxfId="258" priority="465" operator="notEqual">
      <formula>""</formula>
    </cfRule>
  </conditionalFormatting>
  <conditionalFormatting sqref="J83 M83">
    <cfRule type="cellIs" dxfId="257" priority="464" operator="notEqual">
      <formula>""</formula>
    </cfRule>
  </conditionalFormatting>
  <conditionalFormatting sqref="J84 M84">
    <cfRule type="cellIs" dxfId="256" priority="463" operator="notEqual">
      <formula>""</formula>
    </cfRule>
  </conditionalFormatting>
  <conditionalFormatting sqref="J86 M86">
    <cfRule type="cellIs" dxfId="255" priority="462" operator="notEqual">
      <formula>""</formula>
    </cfRule>
  </conditionalFormatting>
  <conditionalFormatting sqref="J89 M89">
    <cfRule type="cellIs" dxfId="254" priority="461" operator="notEqual">
      <formula>""</formula>
    </cfRule>
  </conditionalFormatting>
  <conditionalFormatting sqref="J92 M92">
    <cfRule type="cellIs" dxfId="253" priority="460" operator="notEqual">
      <formula>""</formula>
    </cfRule>
  </conditionalFormatting>
  <conditionalFormatting sqref="J94 M94">
    <cfRule type="cellIs" dxfId="252" priority="459" operator="notEqual">
      <formula>""</formula>
    </cfRule>
  </conditionalFormatting>
  <conditionalFormatting sqref="J96 M96">
    <cfRule type="cellIs" dxfId="251" priority="458" operator="notEqual">
      <formula>""</formula>
    </cfRule>
  </conditionalFormatting>
  <conditionalFormatting sqref="J97 M97">
    <cfRule type="cellIs" dxfId="250" priority="457" operator="notEqual">
      <formula>""</formula>
    </cfRule>
  </conditionalFormatting>
  <conditionalFormatting sqref="J99 M99">
    <cfRule type="cellIs" dxfId="249" priority="456" operator="notEqual">
      <formula>""</formula>
    </cfRule>
  </conditionalFormatting>
  <conditionalFormatting sqref="J100 M100">
    <cfRule type="cellIs" dxfId="248" priority="455" operator="notEqual">
      <formula>""</formula>
    </cfRule>
  </conditionalFormatting>
  <conditionalFormatting sqref="J104 M104">
    <cfRule type="cellIs" dxfId="247" priority="454" operator="notEqual">
      <formula>""</formula>
    </cfRule>
  </conditionalFormatting>
  <conditionalFormatting sqref="J105 M105">
    <cfRule type="cellIs" dxfId="246" priority="453" operator="notEqual">
      <formula>""</formula>
    </cfRule>
  </conditionalFormatting>
  <conditionalFormatting sqref="J108 M108">
    <cfRule type="cellIs" dxfId="245" priority="452" operator="notEqual">
      <formula>""</formula>
    </cfRule>
  </conditionalFormatting>
  <conditionalFormatting sqref="J109 M109">
    <cfRule type="cellIs" dxfId="244" priority="451" operator="notEqual">
      <formula>""</formula>
    </cfRule>
  </conditionalFormatting>
  <conditionalFormatting sqref="J110 M110">
    <cfRule type="cellIs" dxfId="243" priority="450" operator="notEqual">
      <formula>""</formula>
    </cfRule>
  </conditionalFormatting>
  <conditionalFormatting sqref="J111 M111">
    <cfRule type="cellIs" dxfId="242" priority="449" operator="notEqual">
      <formula>""</formula>
    </cfRule>
  </conditionalFormatting>
  <conditionalFormatting sqref="J112 M112">
    <cfRule type="cellIs" dxfId="241" priority="448" operator="notEqual">
      <formula>""</formula>
    </cfRule>
  </conditionalFormatting>
  <conditionalFormatting sqref="J46 M46">
    <cfRule type="cellIs" dxfId="240" priority="447" operator="notEqual">
      <formula>""</formula>
    </cfRule>
  </conditionalFormatting>
  <conditionalFormatting sqref="J48 M48">
    <cfRule type="cellIs" dxfId="239" priority="446" operator="notEqual">
      <formula>""</formula>
    </cfRule>
  </conditionalFormatting>
  <conditionalFormatting sqref="J49 M49">
    <cfRule type="cellIs" dxfId="238" priority="445" operator="notEqual">
      <formula>""</formula>
    </cfRule>
  </conditionalFormatting>
  <conditionalFormatting sqref="J51 M51">
    <cfRule type="cellIs" dxfId="237" priority="444" operator="notEqual">
      <formula>""</formula>
    </cfRule>
  </conditionalFormatting>
  <conditionalFormatting sqref="M29:M42">
    <cfRule type="cellIs" dxfId="236" priority="427" operator="notEqual">
      <formula>""</formula>
    </cfRule>
  </conditionalFormatting>
  <conditionalFormatting sqref="M52">
    <cfRule type="cellIs" dxfId="235" priority="417" operator="notEqual">
      <formula>""</formula>
    </cfRule>
  </conditionalFormatting>
  <conditionalFormatting sqref="M85">
    <cfRule type="cellIs" dxfId="234" priority="416" operator="notEqual">
      <formula>""</formula>
    </cfRule>
  </conditionalFormatting>
  <conditionalFormatting sqref="M86">
    <cfRule type="cellIs" dxfId="233" priority="415" operator="notEqual">
      <formula>""</formula>
    </cfRule>
  </conditionalFormatting>
  <conditionalFormatting sqref="M87">
    <cfRule type="cellIs" dxfId="232" priority="414" operator="notEqual">
      <formula>""</formula>
    </cfRule>
  </conditionalFormatting>
  <conditionalFormatting sqref="M88">
    <cfRule type="cellIs" dxfId="231" priority="413" operator="notEqual">
      <formula>""</formula>
    </cfRule>
  </conditionalFormatting>
  <conditionalFormatting sqref="M89">
    <cfRule type="cellIs" dxfId="230" priority="412" operator="notEqual">
      <formula>""</formula>
    </cfRule>
  </conditionalFormatting>
  <conditionalFormatting sqref="M90">
    <cfRule type="cellIs" dxfId="229" priority="411" operator="notEqual">
      <formula>""</formula>
    </cfRule>
  </conditionalFormatting>
  <conditionalFormatting sqref="M91">
    <cfRule type="cellIs" dxfId="228" priority="410" operator="notEqual">
      <formula>""</formula>
    </cfRule>
  </conditionalFormatting>
  <conditionalFormatting sqref="M92">
    <cfRule type="cellIs" dxfId="227" priority="409" operator="notEqual">
      <formula>""</formula>
    </cfRule>
  </conditionalFormatting>
  <conditionalFormatting sqref="M93">
    <cfRule type="cellIs" dxfId="226" priority="408" operator="notEqual">
      <formula>""</formula>
    </cfRule>
  </conditionalFormatting>
  <conditionalFormatting sqref="M94">
    <cfRule type="cellIs" dxfId="225" priority="407" operator="notEqual">
      <formula>""</formula>
    </cfRule>
  </conditionalFormatting>
  <conditionalFormatting sqref="M95">
    <cfRule type="cellIs" dxfId="224" priority="406" operator="notEqual">
      <formula>""</formula>
    </cfRule>
  </conditionalFormatting>
  <conditionalFormatting sqref="M96">
    <cfRule type="cellIs" dxfId="223" priority="405" operator="notEqual">
      <formula>""</formula>
    </cfRule>
  </conditionalFormatting>
  <conditionalFormatting sqref="M97">
    <cfRule type="cellIs" dxfId="222" priority="404" operator="notEqual">
      <formula>""</formula>
    </cfRule>
  </conditionalFormatting>
  <conditionalFormatting sqref="M43">
    <cfRule type="cellIs" dxfId="221" priority="403" operator="notEqual">
      <formula>""</formula>
    </cfRule>
  </conditionalFormatting>
  <conditionalFormatting sqref="M44">
    <cfRule type="cellIs" dxfId="220" priority="402" operator="notEqual">
      <formula>""</formula>
    </cfRule>
  </conditionalFormatting>
  <conditionalFormatting sqref="M53">
    <cfRule type="cellIs" dxfId="219" priority="401" operator="notEqual">
      <formula>""</formula>
    </cfRule>
  </conditionalFormatting>
  <conditionalFormatting sqref="M99">
    <cfRule type="cellIs" dxfId="218" priority="398" operator="notEqual">
      <formula>""</formula>
    </cfRule>
  </conditionalFormatting>
  <conditionalFormatting sqref="M100">
    <cfRule type="cellIs" dxfId="217" priority="397" operator="notEqual">
      <formula>""</formula>
    </cfRule>
  </conditionalFormatting>
  <conditionalFormatting sqref="M103">
    <cfRule type="cellIs" dxfId="216" priority="396" operator="notEqual">
      <formula>""</formula>
    </cfRule>
  </conditionalFormatting>
  <conditionalFormatting sqref="M104">
    <cfRule type="cellIs" dxfId="215" priority="395" operator="notEqual">
      <formula>""</formula>
    </cfRule>
  </conditionalFormatting>
  <conditionalFormatting sqref="M105">
    <cfRule type="cellIs" dxfId="214" priority="394" operator="notEqual">
      <formula>""</formula>
    </cfRule>
  </conditionalFormatting>
  <conditionalFormatting sqref="M107">
    <cfRule type="cellIs" dxfId="213" priority="393" operator="notEqual">
      <formula>""</formula>
    </cfRule>
  </conditionalFormatting>
  <conditionalFormatting sqref="M108">
    <cfRule type="cellIs" dxfId="212" priority="392" operator="notEqual">
      <formula>""</formula>
    </cfRule>
  </conditionalFormatting>
  <conditionalFormatting sqref="M109">
    <cfRule type="cellIs" dxfId="211" priority="391" operator="notEqual">
      <formula>""</formula>
    </cfRule>
  </conditionalFormatting>
  <conditionalFormatting sqref="M110">
    <cfRule type="cellIs" dxfId="210" priority="390" operator="notEqual">
      <formula>""</formula>
    </cfRule>
  </conditionalFormatting>
  <conditionalFormatting sqref="M111">
    <cfRule type="cellIs" dxfId="209" priority="389" operator="notEqual">
      <formula>""</formula>
    </cfRule>
  </conditionalFormatting>
  <conditionalFormatting sqref="M112">
    <cfRule type="cellIs" dxfId="208" priority="388" operator="notEqual">
      <formula>""</formula>
    </cfRule>
  </conditionalFormatting>
  <conditionalFormatting sqref="L7 L9 L20 L26 L31 L37 L45 L50 L52 L76 L85 L93 L107">
    <cfRule type="cellIs" dxfId="207" priority="387" operator="notEqual">
      <formula>""</formula>
    </cfRule>
  </conditionalFormatting>
  <conditionalFormatting sqref="K15">
    <cfRule type="cellIs" dxfId="206" priority="376" operator="notEqual">
      <formula>""</formula>
    </cfRule>
  </conditionalFormatting>
  <conditionalFormatting sqref="K16">
    <cfRule type="cellIs" dxfId="205" priority="374" operator="notEqual">
      <formula>""</formula>
    </cfRule>
  </conditionalFormatting>
  <conditionalFormatting sqref="K17">
    <cfRule type="cellIs" dxfId="204" priority="372" operator="notEqual">
      <formula>""</formula>
    </cfRule>
  </conditionalFormatting>
  <conditionalFormatting sqref="K18">
    <cfRule type="cellIs" dxfId="203" priority="370" operator="notEqual">
      <formula>""</formula>
    </cfRule>
  </conditionalFormatting>
  <conditionalFormatting sqref="K19">
    <cfRule type="cellIs" dxfId="202" priority="368" operator="notEqual">
      <formula>""</formula>
    </cfRule>
  </conditionalFormatting>
  <conditionalFormatting sqref="K21">
    <cfRule type="cellIs" dxfId="201" priority="366" operator="notEqual">
      <formula>""</formula>
    </cfRule>
  </conditionalFormatting>
  <conditionalFormatting sqref="K22">
    <cfRule type="cellIs" dxfId="200" priority="364" operator="notEqual">
      <formula>""</formula>
    </cfRule>
  </conditionalFormatting>
  <conditionalFormatting sqref="K23">
    <cfRule type="cellIs" dxfId="199" priority="362" operator="notEqual">
      <formula>""</formula>
    </cfRule>
  </conditionalFormatting>
  <conditionalFormatting sqref="K24">
    <cfRule type="cellIs" dxfId="198" priority="360" operator="notEqual">
      <formula>""</formula>
    </cfRule>
  </conditionalFormatting>
  <conditionalFormatting sqref="K25">
    <cfRule type="cellIs" dxfId="197" priority="358" operator="notEqual">
      <formula>""</formula>
    </cfRule>
  </conditionalFormatting>
  <conditionalFormatting sqref="K27">
    <cfRule type="cellIs" dxfId="196" priority="356" operator="notEqual">
      <formula>""</formula>
    </cfRule>
  </conditionalFormatting>
  <conditionalFormatting sqref="K28">
    <cfRule type="cellIs" dxfId="195" priority="354" operator="notEqual">
      <formula>""</formula>
    </cfRule>
  </conditionalFormatting>
  <conditionalFormatting sqref="K29">
    <cfRule type="cellIs" dxfId="194" priority="352" operator="notEqual">
      <formula>""</formula>
    </cfRule>
  </conditionalFormatting>
  <conditionalFormatting sqref="K30">
    <cfRule type="cellIs" dxfId="193" priority="350" operator="notEqual">
      <formula>""</formula>
    </cfRule>
  </conditionalFormatting>
  <conditionalFormatting sqref="K32">
    <cfRule type="cellIs" dxfId="192" priority="348" operator="notEqual">
      <formula>""</formula>
    </cfRule>
  </conditionalFormatting>
  <conditionalFormatting sqref="K33">
    <cfRule type="cellIs" dxfId="191" priority="346" operator="notEqual">
      <formula>""</formula>
    </cfRule>
  </conditionalFormatting>
  <conditionalFormatting sqref="K34">
    <cfRule type="cellIs" dxfId="190" priority="344" operator="notEqual">
      <formula>""</formula>
    </cfRule>
  </conditionalFormatting>
  <conditionalFormatting sqref="K35">
    <cfRule type="cellIs" dxfId="189" priority="342" operator="notEqual">
      <formula>""</formula>
    </cfRule>
  </conditionalFormatting>
  <conditionalFormatting sqref="K36">
    <cfRule type="cellIs" dxfId="188" priority="340" operator="notEqual">
      <formula>""</formula>
    </cfRule>
  </conditionalFormatting>
  <conditionalFormatting sqref="K38">
    <cfRule type="cellIs" dxfId="187" priority="338" operator="notEqual">
      <formula>""</formula>
    </cfRule>
  </conditionalFormatting>
  <conditionalFormatting sqref="K39">
    <cfRule type="cellIs" dxfId="186" priority="336" operator="notEqual">
      <formula>""</formula>
    </cfRule>
  </conditionalFormatting>
  <conditionalFormatting sqref="K40">
    <cfRule type="cellIs" dxfId="185" priority="334" operator="notEqual">
      <formula>""</formula>
    </cfRule>
  </conditionalFormatting>
  <conditionalFormatting sqref="K41">
    <cfRule type="cellIs" dxfId="184" priority="332" operator="notEqual">
      <formula>""</formula>
    </cfRule>
  </conditionalFormatting>
  <conditionalFormatting sqref="L41">
    <cfRule type="cellIs" dxfId="183" priority="331" operator="notEqual">
      <formula>""</formula>
    </cfRule>
  </conditionalFormatting>
  <conditionalFormatting sqref="K42">
    <cfRule type="cellIs" dxfId="182" priority="330" operator="notEqual">
      <formula>""</formula>
    </cfRule>
  </conditionalFormatting>
  <conditionalFormatting sqref="K43">
    <cfRule type="cellIs" dxfId="181" priority="328" operator="notEqual">
      <formula>""</formula>
    </cfRule>
  </conditionalFormatting>
  <conditionalFormatting sqref="K44">
    <cfRule type="cellIs" dxfId="180" priority="326" operator="notEqual">
      <formula>""</formula>
    </cfRule>
  </conditionalFormatting>
  <conditionalFormatting sqref="K46">
    <cfRule type="cellIs" dxfId="179" priority="324" operator="notEqual">
      <formula>""</formula>
    </cfRule>
  </conditionalFormatting>
  <conditionalFormatting sqref="K47">
    <cfRule type="cellIs" dxfId="178" priority="322" operator="notEqual">
      <formula>""</formula>
    </cfRule>
  </conditionalFormatting>
  <conditionalFormatting sqref="K48">
    <cfRule type="cellIs" dxfId="177" priority="320" operator="notEqual">
      <formula>""</formula>
    </cfRule>
  </conditionalFormatting>
  <conditionalFormatting sqref="K49">
    <cfRule type="cellIs" dxfId="176" priority="318" operator="notEqual">
      <formula>""</formula>
    </cfRule>
  </conditionalFormatting>
  <conditionalFormatting sqref="L51">
    <cfRule type="cellIs" dxfId="175" priority="315" operator="notEqual">
      <formula>""</formula>
    </cfRule>
  </conditionalFormatting>
  <conditionalFormatting sqref="K86">
    <cfRule type="cellIs" dxfId="174" priority="254" operator="notEqual">
      <formula>""</formula>
    </cfRule>
  </conditionalFormatting>
  <conditionalFormatting sqref="K87">
    <cfRule type="cellIs" dxfId="173" priority="252" operator="notEqual">
      <formula>""</formula>
    </cfRule>
  </conditionalFormatting>
  <conditionalFormatting sqref="K88">
    <cfRule type="cellIs" dxfId="172" priority="250" operator="notEqual">
      <formula>""</formula>
    </cfRule>
  </conditionalFormatting>
  <conditionalFormatting sqref="K89">
    <cfRule type="cellIs" dxfId="171" priority="248" operator="notEqual">
      <formula>""</formula>
    </cfRule>
  </conditionalFormatting>
  <conditionalFormatting sqref="K90">
    <cfRule type="cellIs" dxfId="170" priority="246" operator="notEqual">
      <formula>""</formula>
    </cfRule>
  </conditionalFormatting>
  <conditionalFormatting sqref="K91">
    <cfRule type="cellIs" dxfId="169" priority="244" operator="notEqual">
      <formula>""</formula>
    </cfRule>
  </conditionalFormatting>
  <conditionalFormatting sqref="K92">
    <cfRule type="cellIs" dxfId="168" priority="242" operator="notEqual">
      <formula>""</formula>
    </cfRule>
  </conditionalFormatting>
  <conditionalFormatting sqref="K94">
    <cfRule type="cellIs" dxfId="167" priority="240" operator="notEqual">
      <formula>""</formula>
    </cfRule>
  </conditionalFormatting>
  <conditionalFormatting sqref="K95">
    <cfRule type="cellIs" dxfId="166" priority="238" operator="notEqual">
      <formula>""</formula>
    </cfRule>
  </conditionalFormatting>
  <conditionalFormatting sqref="K96">
    <cfRule type="cellIs" dxfId="165" priority="236" operator="notEqual">
      <formula>""</formula>
    </cfRule>
  </conditionalFormatting>
  <conditionalFormatting sqref="K97">
    <cfRule type="cellIs" dxfId="164" priority="234" operator="notEqual">
      <formula>""</formula>
    </cfRule>
  </conditionalFormatting>
  <conditionalFormatting sqref="K108">
    <cfRule type="cellIs" dxfId="163" priority="218" operator="notEqual">
      <formula>""</formula>
    </cfRule>
  </conditionalFormatting>
  <conditionalFormatting sqref="K109">
    <cfRule type="cellIs" dxfId="162" priority="216" operator="notEqual">
      <formula>""</formula>
    </cfRule>
  </conditionalFormatting>
  <conditionalFormatting sqref="K110">
    <cfRule type="cellIs" dxfId="161" priority="214" operator="notEqual">
      <formula>""</formula>
    </cfRule>
  </conditionalFormatting>
  <conditionalFormatting sqref="K111">
    <cfRule type="cellIs" dxfId="160" priority="212" operator="notEqual">
      <formula>""</formula>
    </cfRule>
  </conditionalFormatting>
  <conditionalFormatting sqref="K112">
    <cfRule type="cellIs" dxfId="159" priority="210" operator="notEqual">
      <formula>""</formula>
    </cfRule>
  </conditionalFormatting>
  <conditionalFormatting sqref="J106 M106">
    <cfRule type="cellIs" dxfId="158" priority="161" operator="notEqual">
      <formula>""</formula>
    </cfRule>
  </conditionalFormatting>
  <conditionalFormatting sqref="M106">
    <cfRule type="cellIs" dxfId="157" priority="160" operator="notEqual">
      <formula>""</formula>
    </cfRule>
  </conditionalFormatting>
  <conditionalFormatting sqref="K8">
    <cfRule type="cellIs" dxfId="156" priority="157" operator="notEqual">
      <formula>""</formula>
    </cfRule>
  </conditionalFormatting>
  <conditionalFormatting sqref="K10">
    <cfRule type="cellIs" dxfId="155" priority="156" operator="notEqual">
      <formula>""</formula>
    </cfRule>
  </conditionalFormatting>
  <conditionalFormatting sqref="K11">
    <cfRule type="cellIs" dxfId="154" priority="155" operator="notEqual">
      <formula>""</formula>
    </cfRule>
  </conditionalFormatting>
  <conditionalFormatting sqref="K12">
    <cfRule type="cellIs" dxfId="153" priority="154" operator="notEqual">
      <formula>""</formula>
    </cfRule>
  </conditionalFormatting>
  <conditionalFormatting sqref="K13">
    <cfRule type="cellIs" dxfId="152" priority="153" operator="notEqual">
      <formula>""</formula>
    </cfRule>
  </conditionalFormatting>
  <conditionalFormatting sqref="L8">
    <cfRule type="cellIs" dxfId="151" priority="152" operator="notEqual">
      <formula>""</formula>
    </cfRule>
  </conditionalFormatting>
  <conditionalFormatting sqref="L10">
    <cfRule type="cellIs" dxfId="150" priority="151" operator="notEqual">
      <formula>""</formula>
    </cfRule>
  </conditionalFormatting>
  <conditionalFormatting sqref="L11">
    <cfRule type="cellIs" dxfId="149" priority="150" operator="notEqual">
      <formula>""</formula>
    </cfRule>
  </conditionalFormatting>
  <conditionalFormatting sqref="L12">
    <cfRule type="cellIs" dxfId="148" priority="149" operator="notEqual">
      <formula>""</formula>
    </cfRule>
  </conditionalFormatting>
  <conditionalFormatting sqref="L13">
    <cfRule type="cellIs" dxfId="147" priority="148" operator="notEqual">
      <formula>""</formula>
    </cfRule>
  </conditionalFormatting>
  <conditionalFormatting sqref="L14:L15">
    <cfRule type="cellIs" dxfId="146" priority="147" operator="notEqual">
      <formula>""</formula>
    </cfRule>
  </conditionalFormatting>
  <conditionalFormatting sqref="L16">
    <cfRule type="cellIs" dxfId="145" priority="146" operator="notEqual">
      <formula>""</formula>
    </cfRule>
  </conditionalFormatting>
  <conditionalFormatting sqref="L17">
    <cfRule type="cellIs" dxfId="144" priority="145" operator="notEqual">
      <formula>""</formula>
    </cfRule>
  </conditionalFormatting>
  <conditionalFormatting sqref="L18">
    <cfRule type="cellIs" dxfId="143" priority="144" operator="notEqual">
      <formula>""</formula>
    </cfRule>
  </conditionalFormatting>
  <conditionalFormatting sqref="L19">
    <cfRule type="cellIs" dxfId="142" priority="143" operator="notEqual">
      <formula>""</formula>
    </cfRule>
  </conditionalFormatting>
  <conditionalFormatting sqref="L21">
    <cfRule type="cellIs" dxfId="141" priority="142" operator="notEqual">
      <formula>""</formula>
    </cfRule>
  </conditionalFormatting>
  <conditionalFormatting sqref="L22">
    <cfRule type="cellIs" dxfId="140" priority="141" operator="notEqual">
      <formula>""</formula>
    </cfRule>
  </conditionalFormatting>
  <conditionalFormatting sqref="L23">
    <cfRule type="cellIs" dxfId="139" priority="140" operator="notEqual">
      <formula>""</formula>
    </cfRule>
  </conditionalFormatting>
  <conditionalFormatting sqref="L24">
    <cfRule type="cellIs" dxfId="138" priority="139" operator="notEqual">
      <formula>""</formula>
    </cfRule>
  </conditionalFormatting>
  <conditionalFormatting sqref="L25">
    <cfRule type="cellIs" dxfId="137" priority="138" operator="notEqual">
      <formula>""</formula>
    </cfRule>
  </conditionalFormatting>
  <conditionalFormatting sqref="L27">
    <cfRule type="cellIs" dxfId="136" priority="137" operator="notEqual">
      <formula>""</formula>
    </cfRule>
  </conditionalFormatting>
  <conditionalFormatting sqref="L28">
    <cfRule type="cellIs" dxfId="135" priority="136" operator="notEqual">
      <formula>""</formula>
    </cfRule>
  </conditionalFormatting>
  <conditionalFormatting sqref="L29">
    <cfRule type="cellIs" dxfId="134" priority="135" operator="notEqual">
      <formula>""</formula>
    </cfRule>
  </conditionalFormatting>
  <conditionalFormatting sqref="L30">
    <cfRule type="cellIs" dxfId="133" priority="134" operator="notEqual">
      <formula>""</formula>
    </cfRule>
  </conditionalFormatting>
  <conditionalFormatting sqref="L32">
    <cfRule type="cellIs" dxfId="132" priority="133" operator="notEqual">
      <formula>""</formula>
    </cfRule>
  </conditionalFormatting>
  <conditionalFormatting sqref="L33">
    <cfRule type="cellIs" dxfId="131" priority="132" operator="notEqual">
      <formula>""</formula>
    </cfRule>
  </conditionalFormatting>
  <conditionalFormatting sqref="L34">
    <cfRule type="cellIs" dxfId="130" priority="131" operator="notEqual">
      <formula>""</formula>
    </cfRule>
  </conditionalFormatting>
  <conditionalFormatting sqref="L35">
    <cfRule type="cellIs" dxfId="129" priority="130" operator="notEqual">
      <formula>""</formula>
    </cfRule>
  </conditionalFormatting>
  <conditionalFormatting sqref="L36">
    <cfRule type="cellIs" dxfId="128" priority="129" operator="notEqual">
      <formula>""</formula>
    </cfRule>
  </conditionalFormatting>
  <conditionalFormatting sqref="L38">
    <cfRule type="cellIs" dxfId="127" priority="128" operator="notEqual">
      <formula>""</formula>
    </cfRule>
  </conditionalFormatting>
  <conditionalFormatting sqref="L39">
    <cfRule type="cellIs" dxfId="126" priority="127" operator="notEqual">
      <formula>""</formula>
    </cfRule>
  </conditionalFormatting>
  <conditionalFormatting sqref="L40">
    <cfRule type="cellIs" dxfId="125" priority="126" operator="notEqual">
      <formula>""</formula>
    </cfRule>
  </conditionalFormatting>
  <conditionalFormatting sqref="L42">
    <cfRule type="cellIs" dxfId="124" priority="125" operator="notEqual">
      <formula>""</formula>
    </cfRule>
  </conditionalFormatting>
  <conditionalFormatting sqref="L43">
    <cfRule type="cellIs" dxfId="123" priority="124" operator="notEqual">
      <formula>""</formula>
    </cfRule>
  </conditionalFormatting>
  <conditionalFormatting sqref="L44">
    <cfRule type="cellIs" dxfId="122" priority="123" operator="notEqual">
      <formula>""</formula>
    </cfRule>
  </conditionalFormatting>
  <conditionalFormatting sqref="L46">
    <cfRule type="cellIs" dxfId="121" priority="122" operator="notEqual">
      <formula>""</formula>
    </cfRule>
  </conditionalFormatting>
  <conditionalFormatting sqref="L47">
    <cfRule type="cellIs" dxfId="120" priority="121" operator="notEqual">
      <formula>""</formula>
    </cfRule>
  </conditionalFormatting>
  <conditionalFormatting sqref="L48">
    <cfRule type="cellIs" dxfId="119" priority="120" operator="notEqual">
      <formula>""</formula>
    </cfRule>
  </conditionalFormatting>
  <conditionalFormatting sqref="L49">
    <cfRule type="cellIs" dxfId="118" priority="119" operator="notEqual">
      <formula>""</formula>
    </cfRule>
  </conditionalFormatting>
  <conditionalFormatting sqref="K51">
    <cfRule type="cellIs" dxfId="117" priority="118" operator="notEqual">
      <formula>""</formula>
    </cfRule>
  </conditionalFormatting>
  <conditionalFormatting sqref="K53">
    <cfRule type="cellIs" dxfId="116" priority="117" operator="notEqual">
      <formula>""</formula>
    </cfRule>
  </conditionalFormatting>
  <conditionalFormatting sqref="L53">
    <cfRule type="cellIs" dxfId="115" priority="116" operator="notEqual">
      <formula>""</formula>
    </cfRule>
  </conditionalFormatting>
  <conditionalFormatting sqref="K54">
    <cfRule type="cellIs" dxfId="114" priority="115" operator="notEqual">
      <formula>""</formula>
    </cfRule>
  </conditionalFormatting>
  <conditionalFormatting sqref="L54">
    <cfRule type="cellIs" dxfId="113" priority="114" operator="notEqual">
      <formula>""</formula>
    </cfRule>
  </conditionalFormatting>
  <conditionalFormatting sqref="K55">
    <cfRule type="cellIs" dxfId="112" priority="113" operator="notEqual">
      <formula>""</formula>
    </cfRule>
  </conditionalFormatting>
  <conditionalFormatting sqref="L55">
    <cfRule type="cellIs" dxfId="111" priority="112" operator="notEqual">
      <formula>""</formula>
    </cfRule>
  </conditionalFormatting>
  <conditionalFormatting sqref="K56">
    <cfRule type="cellIs" dxfId="110" priority="111" operator="notEqual">
      <formula>""</formula>
    </cfRule>
  </conditionalFormatting>
  <conditionalFormatting sqref="L56">
    <cfRule type="cellIs" dxfId="109" priority="110" operator="notEqual">
      <formula>""</formula>
    </cfRule>
  </conditionalFormatting>
  <conditionalFormatting sqref="K57">
    <cfRule type="cellIs" dxfId="108" priority="109" operator="notEqual">
      <formula>""</formula>
    </cfRule>
  </conditionalFormatting>
  <conditionalFormatting sqref="L57">
    <cfRule type="cellIs" dxfId="107" priority="108" operator="notEqual">
      <formula>""</formula>
    </cfRule>
  </conditionalFormatting>
  <conditionalFormatting sqref="K58">
    <cfRule type="cellIs" dxfId="106" priority="107" operator="notEqual">
      <formula>""</formula>
    </cfRule>
  </conditionalFormatting>
  <conditionalFormatting sqref="L58">
    <cfRule type="cellIs" dxfId="105" priority="106" operator="notEqual">
      <formula>""</formula>
    </cfRule>
  </conditionalFormatting>
  <conditionalFormatting sqref="K59">
    <cfRule type="cellIs" dxfId="104" priority="105" operator="notEqual">
      <formula>""</formula>
    </cfRule>
  </conditionalFormatting>
  <conditionalFormatting sqref="L59">
    <cfRule type="cellIs" dxfId="103" priority="104" operator="notEqual">
      <formula>""</formula>
    </cfRule>
  </conditionalFormatting>
  <conditionalFormatting sqref="K77">
    <cfRule type="cellIs" dxfId="102" priority="72" operator="notEqual">
      <formula>""</formula>
    </cfRule>
  </conditionalFormatting>
  <conditionalFormatting sqref="L77">
    <cfRule type="cellIs" dxfId="101" priority="71" operator="notEqual">
      <formula>""</formula>
    </cfRule>
  </conditionalFormatting>
  <conditionalFormatting sqref="K78">
    <cfRule type="cellIs" dxfId="100" priority="70" operator="notEqual">
      <formula>""</formula>
    </cfRule>
  </conditionalFormatting>
  <conditionalFormatting sqref="L78">
    <cfRule type="cellIs" dxfId="99" priority="69" operator="notEqual">
      <formula>""</formula>
    </cfRule>
  </conditionalFormatting>
  <conditionalFormatting sqref="K79">
    <cfRule type="cellIs" dxfId="98" priority="68" operator="notEqual">
      <formula>""</formula>
    </cfRule>
  </conditionalFormatting>
  <conditionalFormatting sqref="L79">
    <cfRule type="cellIs" dxfId="97" priority="67" operator="notEqual">
      <formula>""</formula>
    </cfRule>
  </conditionalFormatting>
  <conditionalFormatting sqref="K80">
    <cfRule type="cellIs" dxfId="96" priority="66" operator="notEqual">
      <formula>""</formula>
    </cfRule>
  </conditionalFormatting>
  <conditionalFormatting sqref="L80">
    <cfRule type="cellIs" dxfId="95" priority="65" operator="notEqual">
      <formula>""</formula>
    </cfRule>
  </conditionalFormatting>
  <conditionalFormatting sqref="K81">
    <cfRule type="cellIs" dxfId="94" priority="64" operator="notEqual">
      <formula>""</formula>
    </cfRule>
  </conditionalFormatting>
  <conditionalFormatting sqref="L81">
    <cfRule type="cellIs" dxfId="93" priority="63" operator="notEqual">
      <formula>""</formula>
    </cfRule>
  </conditionalFormatting>
  <conditionalFormatting sqref="K82">
    <cfRule type="cellIs" dxfId="92" priority="62" operator="notEqual">
      <formula>""</formula>
    </cfRule>
  </conditionalFormatting>
  <conditionalFormatting sqref="L82">
    <cfRule type="cellIs" dxfId="91" priority="61" operator="notEqual">
      <formula>""</formula>
    </cfRule>
  </conditionalFormatting>
  <conditionalFormatting sqref="K83">
    <cfRule type="cellIs" dxfId="90" priority="60" operator="notEqual">
      <formula>""</formula>
    </cfRule>
  </conditionalFormatting>
  <conditionalFormatting sqref="L83">
    <cfRule type="cellIs" dxfId="89" priority="59" operator="notEqual">
      <formula>""</formula>
    </cfRule>
  </conditionalFormatting>
  <conditionalFormatting sqref="K84">
    <cfRule type="cellIs" dxfId="88" priority="58" operator="notEqual">
      <formula>""</formula>
    </cfRule>
  </conditionalFormatting>
  <conditionalFormatting sqref="L84">
    <cfRule type="cellIs" dxfId="87" priority="57" operator="notEqual">
      <formula>""</formula>
    </cfRule>
  </conditionalFormatting>
  <conditionalFormatting sqref="L86">
    <cfRule type="cellIs" dxfId="86" priority="56" operator="notEqual">
      <formula>""</formula>
    </cfRule>
  </conditionalFormatting>
  <conditionalFormatting sqref="L87">
    <cfRule type="cellIs" dxfId="85" priority="55" operator="notEqual">
      <formula>""</formula>
    </cfRule>
  </conditionalFormatting>
  <conditionalFormatting sqref="L88">
    <cfRule type="cellIs" dxfId="84" priority="54" operator="notEqual">
      <formula>""</formula>
    </cfRule>
  </conditionalFormatting>
  <conditionalFormatting sqref="L89">
    <cfRule type="cellIs" dxfId="83" priority="53" operator="notEqual">
      <formula>""</formula>
    </cfRule>
  </conditionalFormatting>
  <conditionalFormatting sqref="L90">
    <cfRule type="cellIs" dxfId="82" priority="52" operator="notEqual">
      <formula>""</formula>
    </cfRule>
  </conditionalFormatting>
  <conditionalFormatting sqref="L91">
    <cfRule type="cellIs" dxfId="81" priority="51" operator="notEqual">
      <formula>""</formula>
    </cfRule>
  </conditionalFormatting>
  <conditionalFormatting sqref="L92">
    <cfRule type="cellIs" dxfId="80" priority="50" operator="notEqual">
      <formula>""</formula>
    </cfRule>
  </conditionalFormatting>
  <conditionalFormatting sqref="L94">
    <cfRule type="cellIs" dxfId="79" priority="49" operator="notEqual">
      <formula>""</formula>
    </cfRule>
  </conditionalFormatting>
  <conditionalFormatting sqref="L95">
    <cfRule type="cellIs" dxfId="78" priority="48" operator="notEqual">
      <formula>""</formula>
    </cfRule>
  </conditionalFormatting>
  <conditionalFormatting sqref="L96">
    <cfRule type="cellIs" dxfId="77" priority="47" operator="notEqual">
      <formula>""</formula>
    </cfRule>
  </conditionalFormatting>
  <conditionalFormatting sqref="L97">
    <cfRule type="cellIs" dxfId="76" priority="46" operator="notEqual">
      <formula>""</formula>
    </cfRule>
  </conditionalFormatting>
  <conditionalFormatting sqref="K99">
    <cfRule type="cellIs" dxfId="75" priority="45" operator="notEqual">
      <formula>""</formula>
    </cfRule>
  </conditionalFormatting>
  <conditionalFormatting sqref="L99">
    <cfRule type="cellIs" dxfId="74" priority="44" operator="notEqual">
      <formula>""</formula>
    </cfRule>
  </conditionalFormatting>
  <conditionalFormatting sqref="K100">
    <cfRule type="cellIs" dxfId="73" priority="43" operator="notEqual">
      <formula>""</formula>
    </cfRule>
  </conditionalFormatting>
  <conditionalFormatting sqref="L100">
    <cfRule type="cellIs" dxfId="72" priority="42" operator="notEqual">
      <formula>""</formula>
    </cfRule>
  </conditionalFormatting>
  <conditionalFormatting sqref="K101">
    <cfRule type="cellIs" dxfId="71" priority="41" operator="notEqual">
      <formula>""</formula>
    </cfRule>
  </conditionalFormatting>
  <conditionalFormatting sqref="L101">
    <cfRule type="cellIs" dxfId="70" priority="40" operator="notEqual">
      <formula>""</formula>
    </cfRule>
  </conditionalFormatting>
  <conditionalFormatting sqref="K102">
    <cfRule type="cellIs" dxfId="69" priority="39" operator="notEqual">
      <formula>""</formula>
    </cfRule>
  </conditionalFormatting>
  <conditionalFormatting sqref="L102">
    <cfRule type="cellIs" dxfId="68" priority="38" operator="notEqual">
      <formula>""</formula>
    </cfRule>
  </conditionalFormatting>
  <conditionalFormatting sqref="K103">
    <cfRule type="cellIs" dxfId="67" priority="37" operator="notEqual">
      <formula>""</formula>
    </cfRule>
  </conditionalFormatting>
  <conditionalFormatting sqref="L103">
    <cfRule type="cellIs" dxfId="66" priority="36" operator="notEqual">
      <formula>""</formula>
    </cfRule>
  </conditionalFormatting>
  <conditionalFormatting sqref="K104">
    <cfRule type="cellIs" dxfId="65" priority="35" operator="notEqual">
      <formula>""</formula>
    </cfRule>
  </conditionalFormatting>
  <conditionalFormatting sqref="L104">
    <cfRule type="cellIs" dxfId="64" priority="34" operator="notEqual">
      <formula>""</formula>
    </cfRule>
  </conditionalFormatting>
  <conditionalFormatting sqref="K105">
    <cfRule type="cellIs" dxfId="63" priority="33" operator="notEqual">
      <formula>""</formula>
    </cfRule>
  </conditionalFormatting>
  <conditionalFormatting sqref="L105">
    <cfRule type="cellIs" dxfId="62" priority="32" operator="notEqual">
      <formula>""</formula>
    </cfRule>
  </conditionalFormatting>
  <conditionalFormatting sqref="K106">
    <cfRule type="cellIs" dxfId="61" priority="31" operator="notEqual">
      <formula>""</formula>
    </cfRule>
  </conditionalFormatting>
  <conditionalFormatting sqref="L106">
    <cfRule type="cellIs" dxfId="60" priority="30" operator="notEqual">
      <formula>""</formula>
    </cfRule>
  </conditionalFormatting>
  <conditionalFormatting sqref="L108">
    <cfRule type="cellIs" dxfId="59" priority="29" operator="notEqual">
      <formula>""</formula>
    </cfRule>
  </conditionalFormatting>
  <conditionalFormatting sqref="L109">
    <cfRule type="cellIs" dxfId="58" priority="28" operator="notEqual">
      <formula>""</formula>
    </cfRule>
  </conditionalFormatting>
  <conditionalFormatting sqref="L110">
    <cfRule type="cellIs" dxfId="57" priority="27" operator="notEqual">
      <formula>""</formula>
    </cfRule>
  </conditionalFormatting>
  <conditionalFormatting sqref="L111">
    <cfRule type="cellIs" dxfId="56" priority="26" operator="notEqual">
      <formula>""</formula>
    </cfRule>
  </conditionalFormatting>
  <conditionalFormatting sqref="L112">
    <cfRule type="cellIs" dxfId="55" priority="25" operator="notEqual">
      <formula>""</formula>
    </cfRule>
  </conditionalFormatting>
  <conditionalFormatting sqref="K61">
    <cfRule type="cellIs" dxfId="54" priority="23" operator="notEqual">
      <formula>""</formula>
    </cfRule>
  </conditionalFormatting>
  <conditionalFormatting sqref="L61">
    <cfRule type="cellIs" dxfId="53" priority="22" operator="notEqual">
      <formula>""</formula>
    </cfRule>
  </conditionalFormatting>
  <conditionalFormatting sqref="K62">
    <cfRule type="cellIs" dxfId="52" priority="21" operator="notEqual">
      <formula>""</formula>
    </cfRule>
  </conditionalFormatting>
  <conditionalFormatting sqref="L62">
    <cfRule type="cellIs" dxfId="51" priority="20" operator="notEqual">
      <formula>""</formula>
    </cfRule>
  </conditionalFormatting>
  <conditionalFormatting sqref="K63">
    <cfRule type="cellIs" dxfId="50" priority="19" operator="notEqual">
      <formula>""</formula>
    </cfRule>
  </conditionalFormatting>
  <conditionalFormatting sqref="L63">
    <cfRule type="cellIs" dxfId="49" priority="18" operator="notEqual">
      <formula>""</formula>
    </cfRule>
  </conditionalFormatting>
  <conditionalFormatting sqref="K65">
    <cfRule type="cellIs" dxfId="48" priority="17" operator="notEqual">
      <formula>""</formula>
    </cfRule>
  </conditionalFormatting>
  <conditionalFormatting sqref="L65">
    <cfRule type="cellIs" dxfId="47" priority="16" operator="notEqual">
      <formula>""</formula>
    </cfRule>
  </conditionalFormatting>
  <conditionalFormatting sqref="K66">
    <cfRule type="cellIs" dxfId="46" priority="15" operator="notEqual">
      <formula>""</formula>
    </cfRule>
  </conditionalFormatting>
  <conditionalFormatting sqref="L66">
    <cfRule type="cellIs" dxfId="45" priority="14" operator="notEqual">
      <formula>""</formula>
    </cfRule>
  </conditionalFormatting>
  <conditionalFormatting sqref="K68">
    <cfRule type="cellIs" dxfId="44" priority="13" operator="notEqual">
      <formula>""</formula>
    </cfRule>
  </conditionalFormatting>
  <conditionalFormatting sqref="L68">
    <cfRule type="cellIs" dxfId="43" priority="12" operator="notEqual">
      <formula>""</formula>
    </cfRule>
  </conditionalFormatting>
  <conditionalFormatting sqref="K70">
    <cfRule type="cellIs" dxfId="42" priority="11" operator="notEqual">
      <formula>""</formula>
    </cfRule>
  </conditionalFormatting>
  <conditionalFormatting sqref="L70">
    <cfRule type="cellIs" dxfId="41" priority="10" operator="notEqual">
      <formula>""</formula>
    </cfRule>
  </conditionalFormatting>
  <conditionalFormatting sqref="K71">
    <cfRule type="cellIs" dxfId="40" priority="9" operator="notEqual">
      <formula>""</formula>
    </cfRule>
  </conditionalFormatting>
  <conditionalFormatting sqref="L71">
    <cfRule type="cellIs" dxfId="39" priority="8" operator="notEqual">
      <formula>""</formula>
    </cfRule>
  </conditionalFormatting>
  <conditionalFormatting sqref="K72">
    <cfRule type="cellIs" dxfId="38" priority="7" operator="notEqual">
      <formula>""</formula>
    </cfRule>
  </conditionalFormatting>
  <conditionalFormatting sqref="L72">
    <cfRule type="cellIs" dxfId="37" priority="6" operator="notEqual">
      <formula>""</formula>
    </cfRule>
  </conditionalFormatting>
  <conditionalFormatting sqref="K73">
    <cfRule type="cellIs" dxfId="36" priority="5" operator="notEqual">
      <formula>""</formula>
    </cfRule>
  </conditionalFormatting>
  <conditionalFormatting sqref="L73">
    <cfRule type="cellIs" dxfId="35" priority="4" operator="notEqual">
      <formula>""</formula>
    </cfRule>
  </conditionalFormatting>
  <conditionalFormatting sqref="K75">
    <cfRule type="cellIs" dxfId="34" priority="3" operator="notEqual">
      <formula>""</formula>
    </cfRule>
  </conditionalFormatting>
  <conditionalFormatting sqref="L75">
    <cfRule type="cellIs" dxfId="33" priority="2" operator="notEqual">
      <formula>""</formula>
    </cfRule>
  </conditionalFormatting>
  <conditionalFormatting sqref="K98">
    <cfRule type="cellIs" dxfId="32" priority="1" operator="notEqual">
      <formula>""</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32"/>
  <sheetViews>
    <sheetView zoomScale="70" zoomScaleNormal="70" workbookViewId="0">
      <selection activeCell="D2" sqref="D2:F2"/>
    </sheetView>
  </sheetViews>
  <sheetFormatPr baseColWidth="10" defaultColWidth="11.42578125" defaultRowHeight="15" x14ac:dyDescent="0.2"/>
  <cols>
    <col min="1" max="1" width="2.28515625" style="27" customWidth="1"/>
    <col min="2" max="2" width="14" style="27" customWidth="1"/>
    <col min="3" max="3" width="45" style="27" customWidth="1"/>
    <col min="4" max="4" width="52.85546875" style="27" customWidth="1"/>
    <col min="5" max="5" width="23.42578125" style="27" customWidth="1"/>
    <col min="6" max="6" width="45.28515625" style="27" customWidth="1"/>
    <col min="7" max="7" width="27.28515625" style="31" customWidth="1"/>
    <col min="8" max="10" width="21.7109375" style="31" customWidth="1"/>
    <col min="11" max="11" width="24.7109375" style="30" customWidth="1"/>
    <col min="12" max="12" width="15.5703125" style="30" customWidth="1"/>
    <col min="13" max="13" width="19.28515625" style="30" customWidth="1"/>
    <col min="14" max="14" width="11.42578125" style="27"/>
    <col min="15" max="15" width="14.7109375" style="27" bestFit="1" customWidth="1"/>
    <col min="16" max="16384" width="11.42578125" style="27"/>
  </cols>
  <sheetData>
    <row r="1" spans="2:13" ht="20.25" customHeight="1" x14ac:dyDescent="0.2">
      <c r="B1" s="125"/>
      <c r="C1" s="125"/>
      <c r="D1" s="351" t="s">
        <v>15</v>
      </c>
      <c r="E1" s="351"/>
      <c r="F1" s="351"/>
      <c r="G1" s="25"/>
      <c r="H1" s="46"/>
      <c r="I1" s="46"/>
      <c r="J1" s="46"/>
      <c r="K1" s="143"/>
      <c r="L1" s="143"/>
      <c r="M1" s="143"/>
    </row>
    <row r="2" spans="2:13" ht="61.5" customHeight="1" x14ac:dyDescent="0.2">
      <c r="B2" s="126"/>
      <c r="C2" s="126"/>
      <c r="D2" s="356" t="s">
        <v>376</v>
      </c>
      <c r="E2" s="356"/>
      <c r="F2" s="356"/>
      <c r="G2" s="26"/>
      <c r="H2" s="68"/>
      <c r="I2" s="68"/>
      <c r="J2" s="68"/>
      <c r="K2" s="144"/>
      <c r="L2" s="144"/>
      <c r="M2" s="144"/>
    </row>
    <row r="3" spans="2:13" ht="20.25" customHeight="1" thickBot="1" x14ac:dyDescent="0.25">
      <c r="B3" s="126"/>
      <c r="C3" s="126"/>
      <c r="D3" s="356" t="s">
        <v>2</v>
      </c>
      <c r="E3" s="356"/>
      <c r="F3" s="356"/>
      <c r="G3" s="26"/>
      <c r="H3" s="108" t="s">
        <v>17</v>
      </c>
      <c r="I3" s="108"/>
      <c r="J3" s="108"/>
      <c r="K3" s="108"/>
      <c r="L3" s="108"/>
      <c r="M3" s="108"/>
    </row>
    <row r="4" spans="2:13" x14ac:dyDescent="0.2">
      <c r="F4" s="127"/>
    </row>
    <row r="5" spans="2:13" ht="94.5" x14ac:dyDescent="0.2">
      <c r="B5" s="28" t="s">
        <v>20</v>
      </c>
      <c r="C5" s="28" t="s">
        <v>124</v>
      </c>
      <c r="D5" s="28" t="s">
        <v>22</v>
      </c>
      <c r="E5" s="28" t="s">
        <v>377</v>
      </c>
      <c r="F5" s="28" t="s">
        <v>378</v>
      </c>
      <c r="G5" s="28" t="s">
        <v>379</v>
      </c>
      <c r="H5" s="28" t="s">
        <v>380</v>
      </c>
      <c r="I5" s="28" t="s">
        <v>381</v>
      </c>
      <c r="J5" s="28" t="s">
        <v>29</v>
      </c>
      <c r="K5" s="219" t="s">
        <v>382</v>
      </c>
      <c r="L5" s="219" t="s">
        <v>31</v>
      </c>
      <c r="M5" s="220" t="s">
        <v>32</v>
      </c>
    </row>
    <row r="6" spans="2:13" ht="217.5" customHeight="1" x14ac:dyDescent="0.2">
      <c r="B6" s="122">
        <v>7867</v>
      </c>
      <c r="C6" s="111" t="s">
        <v>111</v>
      </c>
      <c r="D6" s="111" t="s">
        <v>383</v>
      </c>
      <c r="E6" s="122" t="s">
        <v>384</v>
      </c>
      <c r="F6" s="111" t="s">
        <v>385</v>
      </c>
      <c r="G6" s="122" t="s">
        <v>60</v>
      </c>
      <c r="H6" s="116">
        <v>1</v>
      </c>
      <c r="I6" s="116">
        <v>0</v>
      </c>
      <c r="J6" s="117">
        <f>+I6/H6</f>
        <v>0</v>
      </c>
      <c r="K6" s="296">
        <v>1</v>
      </c>
      <c r="L6" s="296">
        <v>0</v>
      </c>
      <c r="M6" s="117">
        <f>+L6/K6</f>
        <v>0</v>
      </c>
    </row>
    <row r="7" spans="2:13" ht="45" x14ac:dyDescent="0.2">
      <c r="B7" s="122">
        <v>7867</v>
      </c>
      <c r="C7" s="111" t="s">
        <v>111</v>
      </c>
      <c r="D7" s="111" t="s">
        <v>383</v>
      </c>
      <c r="E7" s="122" t="s">
        <v>386</v>
      </c>
      <c r="F7" s="111" t="s">
        <v>387</v>
      </c>
      <c r="G7" s="122" t="s">
        <v>60</v>
      </c>
      <c r="H7" s="116">
        <v>1</v>
      </c>
      <c r="I7" s="116">
        <v>0</v>
      </c>
      <c r="J7" s="117">
        <f t="shared" ref="J7:J32" si="0">+I7/H7</f>
        <v>0</v>
      </c>
      <c r="K7" s="296">
        <v>0</v>
      </c>
      <c r="L7" s="296">
        <v>0</v>
      </c>
      <c r="M7" s="117">
        <v>0</v>
      </c>
    </row>
    <row r="8" spans="2:13" ht="45" x14ac:dyDescent="0.2">
      <c r="B8" s="122">
        <v>7867</v>
      </c>
      <c r="C8" s="111" t="s">
        <v>111</v>
      </c>
      <c r="D8" s="111" t="s">
        <v>383</v>
      </c>
      <c r="E8" s="122" t="s">
        <v>388</v>
      </c>
      <c r="F8" s="111" t="s">
        <v>389</v>
      </c>
      <c r="G8" s="122" t="s">
        <v>390</v>
      </c>
      <c r="H8" s="116">
        <v>2</v>
      </c>
      <c r="I8" s="116">
        <v>0</v>
      </c>
      <c r="J8" s="117">
        <f t="shared" si="0"/>
        <v>0</v>
      </c>
      <c r="K8" s="296">
        <v>1</v>
      </c>
      <c r="L8" s="296">
        <v>0</v>
      </c>
      <c r="M8" s="117">
        <f t="shared" ref="M8" si="1">+L8/K8</f>
        <v>0</v>
      </c>
    </row>
    <row r="9" spans="2:13" ht="30" x14ac:dyDescent="0.2">
      <c r="B9" s="122">
        <v>7868</v>
      </c>
      <c r="C9" s="111" t="s">
        <v>87</v>
      </c>
      <c r="D9" s="111" t="s">
        <v>391</v>
      </c>
      <c r="E9" s="122" t="s">
        <v>392</v>
      </c>
      <c r="F9" s="111" t="s">
        <v>393</v>
      </c>
      <c r="G9" s="122" t="s">
        <v>40</v>
      </c>
      <c r="H9" s="116">
        <v>3</v>
      </c>
      <c r="I9" s="116">
        <v>0</v>
      </c>
      <c r="J9" s="117">
        <f t="shared" si="0"/>
        <v>0</v>
      </c>
      <c r="K9" s="296">
        <v>0</v>
      </c>
      <c r="L9" s="296">
        <v>0</v>
      </c>
      <c r="M9" s="117">
        <v>0</v>
      </c>
    </row>
    <row r="10" spans="2:13" ht="30" x14ac:dyDescent="0.2">
      <c r="B10" s="122">
        <v>7868</v>
      </c>
      <c r="C10" s="111" t="s">
        <v>87</v>
      </c>
      <c r="D10" s="111" t="s">
        <v>391</v>
      </c>
      <c r="E10" s="122" t="s">
        <v>394</v>
      </c>
      <c r="F10" s="111" t="s">
        <v>395</v>
      </c>
      <c r="G10" s="122" t="s">
        <v>40</v>
      </c>
      <c r="H10" s="116">
        <v>56</v>
      </c>
      <c r="I10" s="116">
        <v>0</v>
      </c>
      <c r="J10" s="117">
        <f t="shared" si="0"/>
        <v>0</v>
      </c>
      <c r="K10" s="296">
        <v>0</v>
      </c>
      <c r="L10" s="296">
        <v>0</v>
      </c>
      <c r="M10" s="117">
        <v>0</v>
      </c>
    </row>
    <row r="11" spans="2:13" ht="30" x14ac:dyDescent="0.2">
      <c r="B11" s="122">
        <v>7868</v>
      </c>
      <c r="C11" s="111" t="s">
        <v>87</v>
      </c>
      <c r="D11" s="111" t="s">
        <v>391</v>
      </c>
      <c r="E11" s="122" t="s">
        <v>396</v>
      </c>
      <c r="F11" s="111" t="s">
        <v>397</v>
      </c>
      <c r="G11" s="122" t="s">
        <v>40</v>
      </c>
      <c r="H11" s="116">
        <v>56</v>
      </c>
      <c r="I11" s="116">
        <v>0</v>
      </c>
      <c r="J11" s="117">
        <f t="shared" si="0"/>
        <v>0</v>
      </c>
      <c r="K11" s="296">
        <v>0</v>
      </c>
      <c r="L11" s="296">
        <v>0</v>
      </c>
      <c r="M11" s="117">
        <v>0</v>
      </c>
    </row>
    <row r="12" spans="2:13" ht="30" x14ac:dyDescent="0.2">
      <c r="B12" s="122">
        <v>7868</v>
      </c>
      <c r="C12" s="111" t="s">
        <v>87</v>
      </c>
      <c r="D12" s="111" t="s">
        <v>391</v>
      </c>
      <c r="E12" s="122" t="s">
        <v>398</v>
      </c>
      <c r="F12" s="111" t="s">
        <v>399</v>
      </c>
      <c r="G12" s="122" t="s">
        <v>60</v>
      </c>
      <c r="H12" s="116">
        <v>5</v>
      </c>
      <c r="I12" s="116">
        <v>2</v>
      </c>
      <c r="J12" s="117">
        <f t="shared" si="0"/>
        <v>0.4</v>
      </c>
      <c r="K12" s="296">
        <v>2</v>
      </c>
      <c r="L12" s="296">
        <v>2</v>
      </c>
      <c r="M12" s="117">
        <f t="shared" ref="M12:M32" si="2">+L12/K12</f>
        <v>1</v>
      </c>
    </row>
    <row r="13" spans="2:13" ht="45" x14ac:dyDescent="0.2">
      <c r="B13" s="122">
        <v>7868</v>
      </c>
      <c r="C13" s="111" t="s">
        <v>87</v>
      </c>
      <c r="D13" s="111" t="s">
        <v>391</v>
      </c>
      <c r="E13" s="122" t="s">
        <v>400</v>
      </c>
      <c r="F13" s="111" t="s">
        <v>401</v>
      </c>
      <c r="G13" s="122" t="s">
        <v>40</v>
      </c>
      <c r="H13" s="116">
        <v>56</v>
      </c>
      <c r="I13" s="116">
        <v>0</v>
      </c>
      <c r="J13" s="117">
        <f t="shared" si="0"/>
        <v>0</v>
      </c>
      <c r="K13" s="296">
        <v>0</v>
      </c>
      <c r="L13" s="296">
        <v>0</v>
      </c>
      <c r="M13" s="117">
        <v>0</v>
      </c>
    </row>
    <row r="14" spans="2:13" ht="45" x14ac:dyDescent="0.2">
      <c r="B14" s="122">
        <v>7869</v>
      </c>
      <c r="C14" s="111" t="s">
        <v>55</v>
      </c>
      <c r="D14" s="111" t="s">
        <v>402</v>
      </c>
      <c r="E14" s="122" t="s">
        <v>403</v>
      </c>
      <c r="F14" s="111" t="s">
        <v>404</v>
      </c>
      <c r="G14" s="122" t="s">
        <v>60</v>
      </c>
      <c r="H14" s="128">
        <v>2</v>
      </c>
      <c r="I14" s="128">
        <v>0</v>
      </c>
      <c r="J14" s="117">
        <f t="shared" si="0"/>
        <v>0</v>
      </c>
      <c r="K14" s="296">
        <v>0</v>
      </c>
      <c r="L14" s="296">
        <v>0</v>
      </c>
      <c r="M14" s="117">
        <v>0</v>
      </c>
    </row>
    <row r="15" spans="2:13" ht="30" x14ac:dyDescent="0.2">
      <c r="B15" s="122">
        <v>7869</v>
      </c>
      <c r="C15" s="111" t="s">
        <v>55</v>
      </c>
      <c r="D15" s="111" t="s">
        <v>402</v>
      </c>
      <c r="E15" s="122" t="s">
        <v>405</v>
      </c>
      <c r="F15" s="111" t="s">
        <v>393</v>
      </c>
      <c r="G15" s="122" t="s">
        <v>60</v>
      </c>
      <c r="H15" s="116">
        <v>2</v>
      </c>
      <c r="I15" s="116">
        <v>1</v>
      </c>
      <c r="J15" s="117">
        <f t="shared" si="0"/>
        <v>0.5</v>
      </c>
      <c r="K15" s="296">
        <v>1</v>
      </c>
      <c r="L15" s="296">
        <v>1</v>
      </c>
      <c r="M15" s="117">
        <f t="shared" si="2"/>
        <v>1</v>
      </c>
    </row>
    <row r="16" spans="2:13" ht="30" x14ac:dyDescent="0.2">
      <c r="B16" s="122">
        <v>7869</v>
      </c>
      <c r="C16" s="111" t="s">
        <v>55</v>
      </c>
      <c r="D16" s="111" t="s">
        <v>402</v>
      </c>
      <c r="E16" s="122" t="s">
        <v>406</v>
      </c>
      <c r="F16" s="111" t="s">
        <v>407</v>
      </c>
      <c r="G16" s="122" t="s">
        <v>60</v>
      </c>
      <c r="H16" s="116">
        <v>2</v>
      </c>
      <c r="I16" s="116">
        <v>0</v>
      </c>
      <c r="J16" s="117">
        <f t="shared" si="0"/>
        <v>0</v>
      </c>
      <c r="K16" s="296">
        <v>0</v>
      </c>
      <c r="L16" s="296">
        <v>0</v>
      </c>
      <c r="M16" s="117">
        <v>0</v>
      </c>
    </row>
    <row r="17" spans="2:13" ht="30" x14ac:dyDescent="0.2">
      <c r="B17" s="122">
        <v>7870</v>
      </c>
      <c r="C17" s="111" t="s">
        <v>82</v>
      </c>
      <c r="D17" s="111" t="s">
        <v>408</v>
      </c>
      <c r="E17" s="122" t="s">
        <v>409</v>
      </c>
      <c r="F17" s="111" t="s">
        <v>410</v>
      </c>
      <c r="G17" s="122" t="s">
        <v>60</v>
      </c>
      <c r="H17" s="116">
        <v>8</v>
      </c>
      <c r="I17" s="116">
        <v>4</v>
      </c>
      <c r="J17" s="117">
        <f t="shared" si="0"/>
        <v>0.5</v>
      </c>
      <c r="K17" s="296">
        <v>4</v>
      </c>
      <c r="L17" s="296">
        <v>4</v>
      </c>
      <c r="M17" s="117">
        <f t="shared" si="2"/>
        <v>1</v>
      </c>
    </row>
    <row r="18" spans="2:13" ht="30" x14ac:dyDescent="0.2">
      <c r="B18" s="122">
        <v>7870</v>
      </c>
      <c r="C18" s="111" t="s">
        <v>82</v>
      </c>
      <c r="D18" s="111" t="s">
        <v>408</v>
      </c>
      <c r="E18" s="122" t="s">
        <v>411</v>
      </c>
      <c r="F18" s="111" t="s">
        <v>385</v>
      </c>
      <c r="G18" s="122" t="s">
        <v>60</v>
      </c>
      <c r="H18" s="116">
        <v>4</v>
      </c>
      <c r="I18" s="116">
        <v>2</v>
      </c>
      <c r="J18" s="117">
        <f t="shared" si="0"/>
        <v>0.5</v>
      </c>
      <c r="K18" s="296">
        <v>2</v>
      </c>
      <c r="L18" s="296">
        <v>2</v>
      </c>
      <c r="M18" s="117">
        <f t="shared" si="2"/>
        <v>1</v>
      </c>
    </row>
    <row r="19" spans="2:13" ht="180.75" customHeight="1" x14ac:dyDescent="0.2">
      <c r="B19" s="122">
        <v>7870</v>
      </c>
      <c r="C19" s="111" t="s">
        <v>82</v>
      </c>
      <c r="D19" s="111" t="s">
        <v>408</v>
      </c>
      <c r="E19" s="122" t="s">
        <v>412</v>
      </c>
      <c r="F19" s="111" t="s">
        <v>413</v>
      </c>
      <c r="G19" s="122" t="s">
        <v>40</v>
      </c>
      <c r="H19" s="116">
        <v>100</v>
      </c>
      <c r="I19" s="116">
        <v>98.988333333333344</v>
      </c>
      <c r="J19" s="117">
        <f t="shared" si="0"/>
        <v>0.98988333333333345</v>
      </c>
      <c r="K19" s="296">
        <v>100</v>
      </c>
      <c r="L19" s="116">
        <v>98.988333333333344</v>
      </c>
      <c r="M19" s="117">
        <f t="shared" si="2"/>
        <v>0.98988333333333345</v>
      </c>
    </row>
    <row r="20" spans="2:13" ht="30" customHeight="1" x14ac:dyDescent="0.2">
      <c r="B20" s="122">
        <v>7871</v>
      </c>
      <c r="C20" s="111" t="s">
        <v>35</v>
      </c>
      <c r="D20" s="111" t="s">
        <v>414</v>
      </c>
      <c r="E20" s="122" t="s">
        <v>415</v>
      </c>
      <c r="F20" s="111" t="s">
        <v>416</v>
      </c>
      <c r="G20" s="122" t="s">
        <v>60</v>
      </c>
      <c r="H20" s="129">
        <v>258</v>
      </c>
      <c r="I20" s="129">
        <v>114.99999999999999</v>
      </c>
      <c r="J20" s="117">
        <f t="shared" si="0"/>
        <v>0.44573643410852709</v>
      </c>
      <c r="K20" s="296">
        <v>115</v>
      </c>
      <c r="L20" s="296">
        <v>114.99999999999999</v>
      </c>
      <c r="M20" s="117">
        <f t="shared" si="2"/>
        <v>0.99999999999999989</v>
      </c>
    </row>
    <row r="21" spans="2:13" ht="45" x14ac:dyDescent="0.2">
      <c r="B21" s="122">
        <v>7871</v>
      </c>
      <c r="C21" s="111" t="s">
        <v>35</v>
      </c>
      <c r="D21" s="111" t="s">
        <v>414</v>
      </c>
      <c r="E21" s="122" t="s">
        <v>417</v>
      </c>
      <c r="F21" s="111" t="s">
        <v>418</v>
      </c>
      <c r="G21" s="122" t="s">
        <v>60</v>
      </c>
      <c r="H21" s="129">
        <v>49961</v>
      </c>
      <c r="I21" s="129">
        <v>20845</v>
      </c>
      <c r="J21" s="117">
        <f t="shared" si="0"/>
        <v>0.41722543583995514</v>
      </c>
      <c r="K21" s="296">
        <v>24455</v>
      </c>
      <c r="L21" s="296">
        <v>20845</v>
      </c>
      <c r="M21" s="117">
        <f t="shared" si="2"/>
        <v>0.85238192598650586</v>
      </c>
    </row>
    <row r="22" spans="2:13" ht="45" x14ac:dyDescent="0.2">
      <c r="B22" s="122">
        <v>7871</v>
      </c>
      <c r="C22" s="111" t="s">
        <v>35</v>
      </c>
      <c r="D22" s="111" t="s">
        <v>414</v>
      </c>
      <c r="E22" s="122" t="s">
        <v>419</v>
      </c>
      <c r="F22" s="111" t="s">
        <v>420</v>
      </c>
      <c r="G22" s="122" t="s">
        <v>60</v>
      </c>
      <c r="H22" s="129">
        <v>2</v>
      </c>
      <c r="I22" s="129">
        <v>2</v>
      </c>
      <c r="J22" s="117">
        <f t="shared" si="0"/>
        <v>1</v>
      </c>
      <c r="K22" s="296">
        <v>1</v>
      </c>
      <c r="L22" s="296">
        <v>1</v>
      </c>
      <c r="M22" s="300">
        <f t="shared" si="2"/>
        <v>1</v>
      </c>
    </row>
    <row r="23" spans="2:13" ht="45" x14ac:dyDescent="0.2">
      <c r="B23" s="122">
        <v>7871</v>
      </c>
      <c r="C23" s="111" t="s">
        <v>35</v>
      </c>
      <c r="D23" s="111" t="s">
        <v>414</v>
      </c>
      <c r="E23" s="122" t="s">
        <v>421</v>
      </c>
      <c r="F23" s="111" t="s">
        <v>422</v>
      </c>
      <c r="G23" s="122" t="s">
        <v>60</v>
      </c>
      <c r="H23" s="129">
        <v>1</v>
      </c>
      <c r="I23" s="129">
        <v>1</v>
      </c>
      <c r="J23" s="117">
        <f t="shared" si="0"/>
        <v>1</v>
      </c>
      <c r="K23" s="296">
        <v>1</v>
      </c>
      <c r="L23" s="296">
        <v>1</v>
      </c>
      <c r="M23" s="117">
        <f t="shared" si="2"/>
        <v>1</v>
      </c>
    </row>
    <row r="24" spans="2:13" ht="45" x14ac:dyDescent="0.2">
      <c r="B24" s="122">
        <v>7872</v>
      </c>
      <c r="C24" s="111" t="s">
        <v>71</v>
      </c>
      <c r="D24" s="111" t="s">
        <v>423</v>
      </c>
      <c r="E24" s="122" t="s">
        <v>424</v>
      </c>
      <c r="F24" s="111" t="s">
        <v>404</v>
      </c>
      <c r="G24" s="122" t="s">
        <v>60</v>
      </c>
      <c r="H24" s="116">
        <v>2</v>
      </c>
      <c r="I24" s="116">
        <v>1</v>
      </c>
      <c r="J24" s="117">
        <f t="shared" si="0"/>
        <v>0.5</v>
      </c>
      <c r="K24" s="296">
        <v>1</v>
      </c>
      <c r="L24" s="296">
        <v>1</v>
      </c>
      <c r="M24" s="117">
        <f t="shared" si="2"/>
        <v>1</v>
      </c>
    </row>
    <row r="25" spans="2:13" ht="30" x14ac:dyDescent="0.2">
      <c r="B25" s="122">
        <v>7872</v>
      </c>
      <c r="C25" s="111" t="s">
        <v>71</v>
      </c>
      <c r="D25" s="111" t="s">
        <v>423</v>
      </c>
      <c r="E25" s="122" t="s">
        <v>425</v>
      </c>
      <c r="F25" s="111" t="s">
        <v>426</v>
      </c>
      <c r="G25" s="122" t="s">
        <v>60</v>
      </c>
      <c r="H25" s="116">
        <v>5</v>
      </c>
      <c r="I25" s="116">
        <v>2</v>
      </c>
      <c r="J25" s="117">
        <f t="shared" si="0"/>
        <v>0.4</v>
      </c>
      <c r="K25" s="296">
        <v>2</v>
      </c>
      <c r="L25" s="296">
        <v>2</v>
      </c>
      <c r="M25" s="117">
        <f t="shared" si="2"/>
        <v>1</v>
      </c>
    </row>
    <row r="26" spans="2:13" ht="60" x14ac:dyDescent="0.2">
      <c r="B26" s="122">
        <v>7872</v>
      </c>
      <c r="C26" s="111" t="s">
        <v>71</v>
      </c>
      <c r="D26" s="111" t="s">
        <v>423</v>
      </c>
      <c r="E26" s="122" t="s">
        <v>427</v>
      </c>
      <c r="F26" s="111" t="s">
        <v>428</v>
      </c>
      <c r="G26" s="122" t="s">
        <v>60</v>
      </c>
      <c r="H26" s="116">
        <v>4</v>
      </c>
      <c r="I26" s="116">
        <v>2</v>
      </c>
      <c r="J26" s="117">
        <f t="shared" si="0"/>
        <v>0.5</v>
      </c>
      <c r="K26" s="296">
        <v>2</v>
      </c>
      <c r="L26" s="296">
        <v>2</v>
      </c>
      <c r="M26" s="117">
        <f t="shared" si="2"/>
        <v>1</v>
      </c>
    </row>
    <row r="27" spans="2:13" ht="30" x14ac:dyDescent="0.2">
      <c r="B27" s="122">
        <v>7873</v>
      </c>
      <c r="C27" s="111" t="s">
        <v>99</v>
      </c>
      <c r="D27" s="111" t="s">
        <v>429</v>
      </c>
      <c r="E27" s="122" t="s">
        <v>430</v>
      </c>
      <c r="F27" s="111" t="s">
        <v>431</v>
      </c>
      <c r="G27" s="122" t="s">
        <v>60</v>
      </c>
      <c r="H27" s="129">
        <v>6</v>
      </c>
      <c r="I27" s="129">
        <v>4</v>
      </c>
      <c r="J27" s="117">
        <f t="shared" si="0"/>
        <v>0.66666666666666663</v>
      </c>
      <c r="K27" s="296">
        <v>4</v>
      </c>
      <c r="L27" s="296">
        <v>4</v>
      </c>
      <c r="M27" s="117">
        <f t="shared" si="2"/>
        <v>1</v>
      </c>
    </row>
    <row r="28" spans="2:13" ht="30" x14ac:dyDescent="0.2">
      <c r="B28" s="122">
        <v>7873</v>
      </c>
      <c r="C28" s="111" t="s">
        <v>99</v>
      </c>
      <c r="D28" s="111" t="s">
        <v>429</v>
      </c>
      <c r="E28" s="122" t="s">
        <v>432</v>
      </c>
      <c r="F28" s="111" t="s">
        <v>433</v>
      </c>
      <c r="G28" s="122" t="s">
        <v>60</v>
      </c>
      <c r="H28" s="116">
        <v>4</v>
      </c>
      <c r="I28" s="116">
        <v>2</v>
      </c>
      <c r="J28" s="117">
        <f t="shared" si="0"/>
        <v>0.5</v>
      </c>
      <c r="K28" s="296">
        <v>2</v>
      </c>
      <c r="L28" s="296">
        <v>2</v>
      </c>
      <c r="M28" s="117">
        <f t="shared" si="2"/>
        <v>1</v>
      </c>
    </row>
    <row r="29" spans="2:13" ht="30" x14ac:dyDescent="0.2">
      <c r="B29" s="122">
        <v>7873</v>
      </c>
      <c r="C29" s="111" t="s">
        <v>99</v>
      </c>
      <c r="D29" s="111" t="s">
        <v>429</v>
      </c>
      <c r="E29" s="122" t="s">
        <v>434</v>
      </c>
      <c r="F29" s="111" t="s">
        <v>435</v>
      </c>
      <c r="G29" s="122" t="s">
        <v>60</v>
      </c>
      <c r="H29" s="116">
        <v>1</v>
      </c>
      <c r="I29" s="116">
        <v>0</v>
      </c>
      <c r="J29" s="117">
        <f t="shared" si="0"/>
        <v>0</v>
      </c>
      <c r="K29" s="296">
        <v>0</v>
      </c>
      <c r="L29" s="296">
        <v>0</v>
      </c>
      <c r="M29" s="117">
        <v>0</v>
      </c>
    </row>
    <row r="30" spans="2:13" ht="30" x14ac:dyDescent="0.2">
      <c r="B30" s="122">
        <v>7873</v>
      </c>
      <c r="C30" s="111" t="s">
        <v>99</v>
      </c>
      <c r="D30" s="111" t="s">
        <v>429</v>
      </c>
      <c r="E30" s="122" t="s">
        <v>436</v>
      </c>
      <c r="F30" s="111" t="s">
        <v>437</v>
      </c>
      <c r="G30" s="122" t="s">
        <v>60</v>
      </c>
      <c r="H30" s="129">
        <v>0.2</v>
      </c>
      <c r="I30" s="129">
        <v>8.9999999999999983E-2</v>
      </c>
      <c r="J30" s="117">
        <f t="shared" si="0"/>
        <v>0.4499999999999999</v>
      </c>
      <c r="K30" s="296">
        <v>0.1</v>
      </c>
      <c r="L30" s="296">
        <v>8.9999999999999983E-2</v>
      </c>
      <c r="M30" s="117">
        <f t="shared" si="2"/>
        <v>0.8999999999999998</v>
      </c>
    </row>
    <row r="31" spans="2:13" ht="213" customHeight="1" x14ac:dyDescent="0.2">
      <c r="B31" s="122">
        <v>7873</v>
      </c>
      <c r="C31" s="111" t="s">
        <v>99</v>
      </c>
      <c r="D31" s="111" t="s">
        <v>429</v>
      </c>
      <c r="E31" s="122" t="s">
        <v>438</v>
      </c>
      <c r="F31" s="111" t="s">
        <v>439</v>
      </c>
      <c r="G31" s="122" t="s">
        <v>60</v>
      </c>
      <c r="H31" s="129">
        <v>26</v>
      </c>
      <c r="I31" s="129">
        <v>25</v>
      </c>
      <c r="J31" s="117">
        <f t="shared" si="0"/>
        <v>0.96153846153846156</v>
      </c>
      <c r="K31" s="296">
        <v>0</v>
      </c>
      <c r="L31" s="307">
        <v>25</v>
      </c>
      <c r="M31" s="300">
        <v>0.96153846153846156</v>
      </c>
    </row>
    <row r="32" spans="2:13" ht="30" x14ac:dyDescent="0.2">
      <c r="B32" s="122">
        <v>7873</v>
      </c>
      <c r="C32" s="111" t="s">
        <v>99</v>
      </c>
      <c r="D32" s="111" t="s">
        <v>429</v>
      </c>
      <c r="E32" s="122" t="s">
        <v>440</v>
      </c>
      <c r="F32" s="111" t="s">
        <v>441</v>
      </c>
      <c r="G32" s="122" t="s">
        <v>60</v>
      </c>
      <c r="H32" s="129">
        <v>0.22</v>
      </c>
      <c r="I32" s="129">
        <v>0.11846153846153845</v>
      </c>
      <c r="J32" s="117">
        <f t="shared" si="0"/>
        <v>0.53846153846153844</v>
      </c>
      <c r="K32" s="296">
        <v>0.12</v>
      </c>
      <c r="L32" s="296">
        <v>0.12</v>
      </c>
      <c r="M32" s="117">
        <f t="shared" si="2"/>
        <v>1</v>
      </c>
    </row>
  </sheetData>
  <sheetProtection algorithmName="SHA-512" hashValue="9UUyaO2CHX8fica4sUtYIRvDkOabtuS9hXSVMYM7UJIsctEwK09xHYN2E5i1UR5BGj/GrKJawywQ8C2YSLEngA==" saltValue="U+yTGQrd4CY/YSGKJBnVIg==" spinCount="100000" sheet="1" objects="1" scenarios="1"/>
  <mergeCells count="3">
    <mergeCell ref="D1:F1"/>
    <mergeCell ref="D2:F2"/>
    <mergeCell ref="D3:F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B1:J16"/>
  <sheetViews>
    <sheetView zoomScale="85" zoomScaleNormal="85" workbookViewId="0">
      <selection activeCell="D1" sqref="D1"/>
    </sheetView>
  </sheetViews>
  <sheetFormatPr baseColWidth="10" defaultColWidth="10.85546875" defaultRowHeight="15" x14ac:dyDescent="0.2"/>
  <cols>
    <col min="1" max="1" width="2.85546875" style="130" customWidth="1"/>
    <col min="2" max="2" width="7" style="130" customWidth="1"/>
    <col min="3" max="3" width="32.28515625" style="130" customWidth="1"/>
    <col min="4" max="4" width="30.28515625" style="130" customWidth="1"/>
    <col min="5" max="5" width="30.7109375" style="130" customWidth="1"/>
    <col min="6" max="6" width="34" style="130" customWidth="1"/>
    <col min="7" max="7" width="24" style="130" customWidth="1"/>
    <col min="8" max="8" width="27.42578125" style="130" customWidth="1"/>
    <col min="9" max="9" width="23.140625" style="130" customWidth="1"/>
    <col min="10" max="10" width="17.140625" style="130" customWidth="1"/>
    <col min="11" max="16384" width="10.85546875" style="130"/>
  </cols>
  <sheetData>
    <row r="1" spans="2:10" ht="16.5" thickBot="1" x14ac:dyDescent="0.25">
      <c r="C1" s="131"/>
    </row>
    <row r="2" spans="2:10" ht="18.75" customHeight="1" x14ac:dyDescent="0.2">
      <c r="B2" s="366"/>
      <c r="C2" s="367"/>
      <c r="D2" s="370" t="s">
        <v>15</v>
      </c>
      <c r="E2" s="370"/>
      <c r="F2" s="370"/>
      <c r="G2" s="223"/>
      <c r="H2" s="223"/>
      <c r="I2" s="223"/>
      <c r="J2" s="223"/>
    </row>
    <row r="3" spans="2:10" ht="19.5" customHeight="1" x14ac:dyDescent="0.2">
      <c r="B3" s="368"/>
      <c r="C3" s="369"/>
      <c r="D3" s="371" t="s">
        <v>442</v>
      </c>
      <c r="E3" s="371"/>
      <c r="F3" s="371"/>
      <c r="G3" s="224"/>
      <c r="H3" s="224"/>
      <c r="I3" s="224"/>
      <c r="J3" s="224"/>
    </row>
    <row r="4" spans="2:10" ht="18.75" customHeight="1" thickBot="1" x14ac:dyDescent="0.25">
      <c r="B4" s="368"/>
      <c r="C4" s="369"/>
      <c r="D4" s="61" t="s">
        <v>2</v>
      </c>
      <c r="E4" s="61"/>
      <c r="F4" s="108" t="s">
        <v>17</v>
      </c>
      <c r="G4" s="224"/>
      <c r="H4" s="224"/>
      <c r="I4" s="224"/>
      <c r="J4" s="224"/>
    </row>
    <row r="6" spans="2:10" ht="47.25" x14ac:dyDescent="0.2">
      <c r="B6" s="69" t="s">
        <v>443</v>
      </c>
      <c r="C6" s="372" t="s">
        <v>444</v>
      </c>
      <c r="D6" s="372"/>
      <c r="E6" s="372" t="s">
        <v>445</v>
      </c>
      <c r="F6" s="372"/>
      <c r="G6" s="132" t="s">
        <v>446</v>
      </c>
      <c r="H6" s="132" t="s">
        <v>447</v>
      </c>
      <c r="I6" s="132" t="s">
        <v>448</v>
      </c>
      <c r="J6" s="132" t="s">
        <v>449</v>
      </c>
    </row>
    <row r="7" spans="2:10" ht="35.1" customHeight="1" x14ac:dyDescent="0.2">
      <c r="B7" s="218">
        <v>7867</v>
      </c>
      <c r="C7" s="362" t="s">
        <v>111</v>
      </c>
      <c r="D7" s="362"/>
      <c r="E7" s="365">
        <v>21246649000</v>
      </c>
      <c r="F7" s="365"/>
      <c r="G7" s="216">
        <v>10834027324</v>
      </c>
      <c r="H7" s="134">
        <f t="shared" ref="H7:H14" si="0">+G7/E7</f>
        <v>0.50991699086288855</v>
      </c>
      <c r="I7" s="216">
        <v>2940226006</v>
      </c>
      <c r="J7" s="134">
        <f t="shared" ref="J7:J14" si="1">+I7/E7</f>
        <v>0.13838539931638161</v>
      </c>
    </row>
    <row r="8" spans="2:10" ht="35.1" customHeight="1" x14ac:dyDescent="0.2">
      <c r="B8" s="218">
        <v>7868</v>
      </c>
      <c r="C8" s="362" t="s">
        <v>87</v>
      </c>
      <c r="D8" s="362"/>
      <c r="E8" s="365">
        <v>9540461000</v>
      </c>
      <c r="F8" s="365"/>
      <c r="G8" s="216">
        <v>8673450877</v>
      </c>
      <c r="H8" s="134">
        <f t="shared" si="0"/>
        <v>0.90912282718832982</v>
      </c>
      <c r="I8" s="216">
        <v>3402999119</v>
      </c>
      <c r="J8" s="134">
        <f t="shared" si="1"/>
        <v>0.35669126670084389</v>
      </c>
    </row>
    <row r="9" spans="2:10" ht="35.1" customHeight="1" x14ac:dyDescent="0.2">
      <c r="B9" s="218">
        <v>7869</v>
      </c>
      <c r="C9" s="362" t="s">
        <v>55</v>
      </c>
      <c r="D9" s="362"/>
      <c r="E9" s="365">
        <v>2491102000</v>
      </c>
      <c r="F9" s="365"/>
      <c r="G9" s="216">
        <v>2031408188</v>
      </c>
      <c r="H9" s="134">
        <f t="shared" si="0"/>
        <v>0.81546568065057157</v>
      </c>
      <c r="I9" s="216">
        <v>595307696</v>
      </c>
      <c r="J9" s="134">
        <f t="shared" si="1"/>
        <v>0.2389736333558401</v>
      </c>
    </row>
    <row r="10" spans="2:10" ht="35.1" customHeight="1" x14ac:dyDescent="0.2">
      <c r="B10" s="218">
        <v>7870</v>
      </c>
      <c r="C10" s="362" t="s">
        <v>82</v>
      </c>
      <c r="D10" s="362"/>
      <c r="E10" s="365">
        <v>5347081000</v>
      </c>
      <c r="F10" s="365"/>
      <c r="G10" s="216">
        <v>4472179652</v>
      </c>
      <c r="H10" s="134">
        <f t="shared" si="0"/>
        <v>0.83637776424183585</v>
      </c>
      <c r="I10" s="216">
        <v>1598813444</v>
      </c>
      <c r="J10" s="134">
        <f t="shared" si="1"/>
        <v>0.29900677472437764</v>
      </c>
    </row>
    <row r="11" spans="2:10" ht="35.1" customHeight="1" x14ac:dyDescent="0.2">
      <c r="B11" s="218">
        <v>7871</v>
      </c>
      <c r="C11" s="362" t="s">
        <v>450</v>
      </c>
      <c r="D11" s="363"/>
      <c r="E11" s="365">
        <v>28787418000</v>
      </c>
      <c r="F11" s="365"/>
      <c r="G11" s="216">
        <v>25238308023</v>
      </c>
      <c r="H11" s="134">
        <f t="shared" si="0"/>
        <v>0.87671315374654302</v>
      </c>
      <c r="I11" s="216">
        <v>10234874863</v>
      </c>
      <c r="J11" s="134">
        <f t="shared" si="1"/>
        <v>0.35553292285539467</v>
      </c>
    </row>
    <row r="12" spans="2:10" ht="35.1" customHeight="1" x14ac:dyDescent="0.2">
      <c r="B12" s="218">
        <v>7872</v>
      </c>
      <c r="C12" s="362" t="s">
        <v>71</v>
      </c>
      <c r="D12" s="362"/>
      <c r="E12" s="365">
        <v>15428222000</v>
      </c>
      <c r="F12" s="365"/>
      <c r="G12" s="216">
        <v>11953742955</v>
      </c>
      <c r="H12" s="134">
        <f t="shared" si="0"/>
        <v>0.77479718369362327</v>
      </c>
      <c r="I12" s="216">
        <v>5641196691</v>
      </c>
      <c r="J12" s="134">
        <f t="shared" si="1"/>
        <v>0.36564139996170653</v>
      </c>
    </row>
    <row r="13" spans="2:10" ht="35.1" customHeight="1" x14ac:dyDescent="0.2">
      <c r="B13" s="133" t="s">
        <v>451</v>
      </c>
      <c r="C13" s="363" t="s">
        <v>99</v>
      </c>
      <c r="D13" s="364"/>
      <c r="E13" s="365">
        <v>13883637000</v>
      </c>
      <c r="F13" s="365"/>
      <c r="G13" s="216">
        <v>11171616833</v>
      </c>
      <c r="H13" s="134">
        <f t="shared" si="0"/>
        <v>0.80466068314808292</v>
      </c>
      <c r="I13" s="216">
        <v>4396855834</v>
      </c>
      <c r="J13" s="134">
        <f t="shared" si="1"/>
        <v>0.31669337321337343</v>
      </c>
    </row>
    <row r="14" spans="2:10" ht="15.75" x14ac:dyDescent="0.2">
      <c r="B14" s="357" t="s">
        <v>452</v>
      </c>
      <c r="C14" s="358"/>
      <c r="D14" s="359"/>
      <c r="E14" s="360">
        <f>SUM(E7:F13)</f>
        <v>96724570000</v>
      </c>
      <c r="F14" s="361"/>
      <c r="G14" s="149">
        <f>SUM(G7:G13)</f>
        <v>74374733852</v>
      </c>
      <c r="H14" s="217">
        <f t="shared" si="0"/>
        <v>0.76893320747768634</v>
      </c>
      <c r="I14" s="149">
        <f>SUM(I7:I13)</f>
        <v>28810273653</v>
      </c>
      <c r="J14" s="217">
        <f t="shared" si="1"/>
        <v>0.29785889617291655</v>
      </c>
    </row>
    <row r="16" spans="2:10" x14ac:dyDescent="0.2">
      <c r="B16" s="130" t="s">
        <v>453</v>
      </c>
    </row>
  </sheetData>
  <sheetProtection algorithmName="SHA-512" hashValue="/3tAIUWJu0lTmk8Ycw7eCpV+dFAIqNf+UdfhMx2KXdtEDONBmmqWcMT3JMhUKBb0AHZSxLHn7Y6Nz51ugyRckg==" saltValue="7EkxCyn6ybUUpakSduM+SA==" spinCount="100000" sheet="1" objects="1" scenarios="1"/>
  <mergeCells count="21">
    <mergeCell ref="B2:C4"/>
    <mergeCell ref="D2:F2"/>
    <mergeCell ref="D3:F3"/>
    <mergeCell ref="C8:D8"/>
    <mergeCell ref="C6:D6"/>
    <mergeCell ref="E6:F6"/>
    <mergeCell ref="C9:D9"/>
    <mergeCell ref="C12:D12"/>
    <mergeCell ref="C7:D7"/>
    <mergeCell ref="E13:F13"/>
    <mergeCell ref="E9:F9"/>
    <mergeCell ref="E7:F7"/>
    <mergeCell ref="E8:F8"/>
    <mergeCell ref="E10:F10"/>
    <mergeCell ref="B14:D14"/>
    <mergeCell ref="E14:F14"/>
    <mergeCell ref="C10:D10"/>
    <mergeCell ref="C13:D13"/>
    <mergeCell ref="E12:F12"/>
    <mergeCell ref="C11:D11"/>
    <mergeCell ref="E11:F11"/>
  </mergeCells>
  <pageMargins left="0.7" right="0.7" top="0.75" bottom="0.75" header="0.3" footer="0.3"/>
  <ignoredErrors>
    <ignoredError sqref="B13"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D1048576"/>
  <sheetViews>
    <sheetView zoomScale="85" zoomScaleNormal="85" workbookViewId="0">
      <selection activeCell="H5" sqref="H5"/>
    </sheetView>
  </sheetViews>
  <sheetFormatPr baseColWidth="10" defaultColWidth="11.42578125" defaultRowHeight="64.349999999999994" customHeight="1" x14ac:dyDescent="0.2"/>
  <cols>
    <col min="1" max="1" width="3.140625" style="6" customWidth="1"/>
    <col min="2" max="2" width="12.42578125" style="4" customWidth="1"/>
    <col min="3" max="3" width="13.7109375" style="4" customWidth="1"/>
    <col min="4" max="4" width="9.42578125" style="4" customWidth="1"/>
    <col min="5" max="5" width="10" style="4" customWidth="1"/>
    <col min="6" max="6" width="24.42578125" style="4" customWidth="1"/>
    <col min="7" max="7" width="32.28515625" style="4" customWidth="1"/>
    <col min="8" max="8" width="31.85546875" style="4" customWidth="1"/>
    <col min="9" max="9" width="31.140625" style="4" customWidth="1"/>
    <col min="10" max="10" width="37.140625" style="4" customWidth="1"/>
    <col min="11" max="11" width="17.42578125" style="4" customWidth="1"/>
    <col min="12" max="12" width="13" style="4" customWidth="1"/>
    <col min="13" max="13" width="14.7109375" style="4" customWidth="1"/>
    <col min="14" max="15" width="13" style="4" customWidth="1"/>
    <col min="16" max="16" width="14.42578125" style="4" customWidth="1"/>
    <col min="17" max="20" width="13" style="4" customWidth="1"/>
    <col min="21" max="21" width="31.42578125" style="4" customWidth="1"/>
    <col min="22" max="22" width="17.7109375" style="4" customWidth="1"/>
    <col min="23" max="23" width="15.85546875" style="4" customWidth="1"/>
    <col min="24" max="24" width="13" style="4" customWidth="1"/>
    <col min="25" max="25" width="40.85546875" style="4" customWidth="1"/>
    <col min="26" max="26" width="43.5703125" style="4" customWidth="1"/>
    <col min="27" max="27" width="16.42578125" style="4" customWidth="1"/>
    <col min="28" max="30" width="31.85546875" style="4" customWidth="1"/>
    <col min="31" max="36" width="14" style="4" customWidth="1"/>
    <col min="37" max="37" width="16.7109375" style="4" customWidth="1"/>
    <col min="38" max="46" width="14.7109375" style="4" customWidth="1"/>
    <col min="47" max="47" width="14.7109375" style="5" customWidth="1"/>
    <col min="48" max="50" width="14.7109375" style="4" customWidth="1"/>
    <col min="51" max="62" width="30.7109375" style="4" customWidth="1"/>
    <col min="63" max="68" width="24.5703125" style="4" customWidth="1"/>
    <col min="69" max="69" width="23.28515625" style="242" customWidth="1"/>
    <col min="70" max="70" width="71.85546875" style="4" customWidth="1"/>
    <col min="71" max="71" width="86.85546875" style="4" customWidth="1"/>
    <col min="72" max="76" width="23.28515625" style="4" customWidth="1"/>
    <col min="77" max="82" width="28.42578125" style="4" customWidth="1"/>
    <col min="83" max="16384" width="11.42578125" style="6"/>
  </cols>
  <sheetData>
    <row r="1" spans="2:71" ht="23.1" customHeight="1" x14ac:dyDescent="0.2"/>
    <row r="2" spans="2:71" s="1" customFormat="1" ht="14.25" customHeight="1" x14ac:dyDescent="0.2">
      <c r="B2" s="34"/>
      <c r="C2" s="35"/>
      <c r="D2" s="35"/>
      <c r="E2" s="35"/>
      <c r="F2" s="379" t="s">
        <v>454</v>
      </c>
      <c r="G2" s="379"/>
      <c r="H2" s="379"/>
      <c r="I2" s="379"/>
      <c r="J2" s="379"/>
      <c r="K2" s="379"/>
      <c r="L2" s="379"/>
      <c r="M2" s="379"/>
      <c r="N2" s="379"/>
      <c r="O2" s="379"/>
      <c r="P2" s="36"/>
      <c r="Q2" s="37"/>
      <c r="R2" s="19"/>
      <c r="S2" s="19"/>
      <c r="T2" s="19"/>
      <c r="U2" s="19"/>
      <c r="V2" s="19"/>
      <c r="W2" s="19"/>
      <c r="X2" s="19"/>
      <c r="Y2" s="19"/>
      <c r="BQ2" s="3"/>
    </row>
    <row r="3" spans="2:71" s="1" customFormat="1" ht="27.75" customHeight="1" x14ac:dyDescent="0.2">
      <c r="B3" s="38"/>
      <c r="C3" s="20"/>
      <c r="D3" s="20"/>
      <c r="E3" s="20"/>
      <c r="F3" s="355" t="s">
        <v>455</v>
      </c>
      <c r="G3" s="355"/>
      <c r="H3" s="355"/>
      <c r="I3" s="355"/>
      <c r="J3" s="355"/>
      <c r="K3" s="355"/>
      <c r="L3" s="355"/>
      <c r="M3" s="355"/>
      <c r="N3" s="355"/>
      <c r="O3" s="355"/>
      <c r="P3" s="18"/>
      <c r="Q3" s="39"/>
      <c r="R3" s="19"/>
      <c r="S3" s="19"/>
      <c r="T3" s="19"/>
      <c r="U3" s="19"/>
      <c r="V3" s="19"/>
      <c r="W3" s="19"/>
      <c r="X3" s="19"/>
      <c r="Y3" s="19"/>
      <c r="BQ3" s="3"/>
      <c r="BR3" s="4"/>
    </row>
    <row r="4" spans="2:71" s="1" customFormat="1" ht="20.25" customHeight="1" thickBot="1" x14ac:dyDescent="0.25">
      <c r="B4" s="38"/>
      <c r="C4" s="20"/>
      <c r="D4" s="20"/>
      <c r="E4" s="20"/>
      <c r="F4" s="355" t="s">
        <v>2</v>
      </c>
      <c r="G4" s="355"/>
      <c r="H4" s="355"/>
      <c r="I4" s="355"/>
      <c r="J4" s="355"/>
      <c r="K4" s="355"/>
      <c r="L4" s="355"/>
      <c r="M4" s="355"/>
      <c r="N4" s="355"/>
      <c r="O4" s="355"/>
      <c r="P4" s="33" t="s">
        <v>17</v>
      </c>
      <c r="Q4" s="39"/>
      <c r="R4" s="19"/>
      <c r="S4" s="19"/>
      <c r="T4" s="19">
        <v>22</v>
      </c>
      <c r="U4" s="19"/>
      <c r="V4" s="19"/>
      <c r="W4" s="19"/>
      <c r="X4" s="19"/>
      <c r="Y4" s="19"/>
      <c r="BQ4" s="3"/>
    </row>
    <row r="5" spans="2:71" s="1" customFormat="1" ht="12.75" x14ac:dyDescent="0.2">
      <c r="F5" s="2"/>
      <c r="G5" s="2"/>
      <c r="H5" s="3"/>
      <c r="I5" s="3"/>
      <c r="J5" s="3"/>
      <c r="K5" s="3"/>
      <c r="L5" s="3"/>
      <c r="M5" s="3"/>
      <c r="N5" s="3"/>
      <c r="BQ5" s="3"/>
    </row>
    <row r="6" spans="2:71" ht="12.75" x14ac:dyDescent="0.2"/>
    <row r="7" spans="2:71" s="150" customFormat="1" ht="43.9" customHeight="1" x14ac:dyDescent="0.2">
      <c r="B7" s="229" t="s">
        <v>456</v>
      </c>
      <c r="C7" s="229"/>
      <c r="D7" s="229"/>
      <c r="E7" s="229"/>
      <c r="F7" s="229"/>
      <c r="G7" s="225" t="s">
        <v>457</v>
      </c>
      <c r="H7" s="229" t="s">
        <v>458</v>
      </c>
      <c r="I7" s="229"/>
      <c r="J7" s="229"/>
      <c r="K7" s="229"/>
      <c r="L7" s="229"/>
      <c r="M7" s="229"/>
      <c r="N7" s="229"/>
      <c r="O7" s="229"/>
      <c r="P7" s="229"/>
      <c r="Q7" s="229"/>
      <c r="R7" s="229"/>
      <c r="S7" s="229"/>
      <c r="T7" s="229"/>
      <c r="U7" s="229"/>
      <c r="V7" s="376" t="s">
        <v>459</v>
      </c>
      <c r="W7" s="377"/>
      <c r="X7" s="378"/>
      <c r="Y7" s="376" t="s">
        <v>460</v>
      </c>
      <c r="Z7" s="377"/>
      <c r="AA7" s="377"/>
      <c r="AB7" s="377"/>
      <c r="AC7" s="377"/>
      <c r="AD7" s="378"/>
      <c r="AE7" s="376" t="s">
        <v>461</v>
      </c>
      <c r="AF7" s="377"/>
      <c r="AG7" s="377"/>
      <c r="AH7" s="377"/>
      <c r="AI7" s="377"/>
      <c r="AJ7" s="377"/>
      <c r="AK7" s="378"/>
      <c r="AL7" s="376" t="s">
        <v>462</v>
      </c>
      <c r="AM7" s="377"/>
      <c r="AN7" s="377"/>
      <c r="AO7" s="377"/>
      <c r="AP7" s="377"/>
      <c r="AQ7" s="377"/>
      <c r="AR7" s="377"/>
      <c r="AS7" s="377"/>
      <c r="AT7" s="377"/>
      <c r="AU7" s="377"/>
      <c r="AV7" s="377"/>
      <c r="AW7" s="377"/>
      <c r="AX7" s="378"/>
      <c r="AY7" s="376" t="s">
        <v>463</v>
      </c>
      <c r="AZ7" s="377"/>
      <c r="BA7" s="377"/>
      <c r="BB7" s="377"/>
      <c r="BC7" s="377"/>
      <c r="BD7" s="377"/>
      <c r="BE7" s="377"/>
      <c r="BF7" s="377"/>
      <c r="BG7" s="377"/>
      <c r="BH7" s="377"/>
      <c r="BI7" s="377"/>
      <c r="BJ7" s="378"/>
      <c r="BK7" s="373" t="s">
        <v>464</v>
      </c>
      <c r="BL7" s="374"/>
      <c r="BM7" s="374"/>
      <c r="BN7" s="374"/>
      <c r="BO7" s="374"/>
      <c r="BP7" s="375"/>
      <c r="BQ7" s="373" t="s">
        <v>3197</v>
      </c>
      <c r="BR7" s="374"/>
      <c r="BS7" s="375"/>
    </row>
    <row r="8" spans="2:71" s="4" customFormat="1" ht="54.6" customHeight="1" x14ac:dyDescent="0.2">
      <c r="B8" s="151" t="s">
        <v>465</v>
      </c>
      <c r="C8" s="151" t="s">
        <v>466</v>
      </c>
      <c r="D8" s="151" t="s">
        <v>467</v>
      </c>
      <c r="E8" s="151" t="s">
        <v>468</v>
      </c>
      <c r="F8" s="151" t="s">
        <v>469</v>
      </c>
      <c r="G8" s="151" t="s">
        <v>470</v>
      </c>
      <c r="H8" s="151" t="s">
        <v>471</v>
      </c>
      <c r="I8" s="151" t="s">
        <v>472</v>
      </c>
      <c r="J8" s="151" t="s">
        <v>473</v>
      </c>
      <c r="K8" s="151" t="s">
        <v>474</v>
      </c>
      <c r="L8" s="151" t="s">
        <v>475</v>
      </c>
      <c r="M8" s="151" t="s">
        <v>476</v>
      </c>
      <c r="N8" s="151" t="s">
        <v>477</v>
      </c>
      <c r="O8" s="151" t="s">
        <v>478</v>
      </c>
      <c r="P8" s="151" t="s">
        <v>479</v>
      </c>
      <c r="Q8" s="151" t="s">
        <v>379</v>
      </c>
      <c r="R8" s="151" t="s">
        <v>480</v>
      </c>
      <c r="S8" s="151" t="s">
        <v>481</v>
      </c>
      <c r="T8" s="151" t="s">
        <v>482</v>
      </c>
      <c r="U8" s="151" t="s">
        <v>483</v>
      </c>
      <c r="V8" s="151" t="s">
        <v>484</v>
      </c>
      <c r="W8" s="151" t="s">
        <v>485</v>
      </c>
      <c r="X8" s="151" t="s">
        <v>486</v>
      </c>
      <c r="Y8" s="151" t="s">
        <v>487</v>
      </c>
      <c r="Z8" s="151" t="s">
        <v>488</v>
      </c>
      <c r="AA8" s="151" t="s">
        <v>489</v>
      </c>
      <c r="AB8" s="151" t="s">
        <v>490</v>
      </c>
      <c r="AC8" s="151" t="s">
        <v>491</v>
      </c>
      <c r="AD8" s="151" t="s">
        <v>492</v>
      </c>
      <c r="AE8" s="151" t="s">
        <v>493</v>
      </c>
      <c r="AF8" s="151" t="s">
        <v>494</v>
      </c>
      <c r="AG8" s="151" t="s">
        <v>495</v>
      </c>
      <c r="AH8" s="151" t="s">
        <v>496</v>
      </c>
      <c r="AI8" s="151" t="s">
        <v>497</v>
      </c>
      <c r="AJ8" s="151" t="s">
        <v>498</v>
      </c>
      <c r="AK8" s="151" t="s">
        <v>499</v>
      </c>
      <c r="AL8" s="151" t="s">
        <v>500</v>
      </c>
      <c r="AM8" s="151" t="s">
        <v>501</v>
      </c>
      <c r="AN8" s="151" t="s">
        <v>502</v>
      </c>
      <c r="AO8" s="151" t="s">
        <v>503</v>
      </c>
      <c r="AP8" s="151" t="s">
        <v>504</v>
      </c>
      <c r="AQ8" s="151" t="s">
        <v>505</v>
      </c>
      <c r="AR8" s="151" t="s">
        <v>506</v>
      </c>
      <c r="AS8" s="151" t="s">
        <v>507</v>
      </c>
      <c r="AT8" s="151" t="s">
        <v>508</v>
      </c>
      <c r="AU8" s="151" t="s">
        <v>509</v>
      </c>
      <c r="AV8" s="151" t="s">
        <v>510</v>
      </c>
      <c r="AW8" s="151" t="s">
        <v>511</v>
      </c>
      <c r="AX8" s="151" t="s">
        <v>512</v>
      </c>
      <c r="AY8" s="151" t="s">
        <v>513</v>
      </c>
      <c r="AZ8" s="151" t="s">
        <v>514</v>
      </c>
      <c r="BA8" s="151" t="s">
        <v>515</v>
      </c>
      <c r="BB8" s="151" t="s">
        <v>516</v>
      </c>
      <c r="BC8" s="151" t="s">
        <v>517</v>
      </c>
      <c r="BD8" s="151" t="s">
        <v>518</v>
      </c>
      <c r="BE8" s="151" t="s">
        <v>519</v>
      </c>
      <c r="BF8" s="151" t="s">
        <v>520</v>
      </c>
      <c r="BG8" s="151" t="s">
        <v>521</v>
      </c>
      <c r="BH8" s="151" t="s">
        <v>522</v>
      </c>
      <c r="BI8" s="151" t="s">
        <v>523</v>
      </c>
      <c r="BJ8" s="151" t="s">
        <v>524</v>
      </c>
      <c r="BK8" s="151" t="s">
        <v>525</v>
      </c>
      <c r="BL8" s="151" t="s">
        <v>526</v>
      </c>
      <c r="BM8" s="151" t="s">
        <v>527</v>
      </c>
      <c r="BN8" s="151" t="s">
        <v>528</v>
      </c>
      <c r="BO8" s="151" t="s">
        <v>529</v>
      </c>
      <c r="BP8" s="151" t="s">
        <v>530</v>
      </c>
      <c r="BQ8" s="151" t="s">
        <v>531</v>
      </c>
      <c r="BR8" s="151" t="s">
        <v>532</v>
      </c>
      <c r="BS8" s="151" t="s">
        <v>533</v>
      </c>
    </row>
    <row r="9" spans="2:71" s="160" customFormat="1" ht="75" customHeight="1" x14ac:dyDescent="0.25">
      <c r="B9" s="230" t="s">
        <v>534</v>
      </c>
      <c r="C9" s="231">
        <v>44536</v>
      </c>
      <c r="D9" s="230">
        <v>1</v>
      </c>
      <c r="E9" s="230">
        <v>2022</v>
      </c>
      <c r="F9" s="152" t="s">
        <v>402</v>
      </c>
      <c r="G9" s="230" t="s">
        <v>535</v>
      </c>
      <c r="H9" s="233" t="s">
        <v>536</v>
      </c>
      <c r="I9" s="154" t="s">
        <v>537</v>
      </c>
      <c r="J9" s="154" t="s">
        <v>538</v>
      </c>
      <c r="K9" s="234" t="s">
        <v>539</v>
      </c>
      <c r="L9" s="155">
        <v>2020</v>
      </c>
      <c r="M9" s="154">
        <v>2022</v>
      </c>
      <c r="N9" s="230" t="s">
        <v>40</v>
      </c>
      <c r="O9" s="235" t="s">
        <v>540</v>
      </c>
      <c r="P9" s="235" t="s">
        <v>541</v>
      </c>
      <c r="Q9" s="235" t="s">
        <v>542</v>
      </c>
      <c r="R9" s="88">
        <v>100</v>
      </c>
      <c r="S9" s="88">
        <v>2021</v>
      </c>
      <c r="T9" s="88" t="s">
        <v>540</v>
      </c>
      <c r="U9" s="88" t="s">
        <v>543</v>
      </c>
      <c r="V9" s="230" t="s">
        <v>41</v>
      </c>
      <c r="W9" s="236" t="s">
        <v>544</v>
      </c>
      <c r="X9" s="236" t="s">
        <v>41</v>
      </c>
      <c r="Y9" s="235" t="s">
        <v>545</v>
      </c>
      <c r="Z9" s="157" t="s">
        <v>546</v>
      </c>
      <c r="AA9" s="157" t="s">
        <v>547</v>
      </c>
      <c r="AB9" s="157" t="s">
        <v>548</v>
      </c>
      <c r="AC9" s="157" t="s">
        <v>549</v>
      </c>
      <c r="AD9" s="235" t="s">
        <v>550</v>
      </c>
      <c r="AE9" s="230">
        <v>100</v>
      </c>
      <c r="AF9" s="230">
        <v>100</v>
      </c>
      <c r="AG9" s="158">
        <v>100</v>
      </c>
      <c r="AH9" s="237" t="s">
        <v>41</v>
      </c>
      <c r="AI9" s="237" t="s">
        <v>41</v>
      </c>
      <c r="AJ9" s="237" t="s">
        <v>41</v>
      </c>
      <c r="AK9" s="237" t="s">
        <v>41</v>
      </c>
      <c r="AL9" s="158">
        <v>100</v>
      </c>
      <c r="AM9" s="158">
        <v>100</v>
      </c>
      <c r="AN9" s="158">
        <v>100</v>
      </c>
      <c r="AO9" s="158">
        <v>100</v>
      </c>
      <c r="AP9" s="158">
        <v>100</v>
      </c>
      <c r="AQ9" s="158">
        <v>100</v>
      </c>
      <c r="AR9" s="158">
        <v>100</v>
      </c>
      <c r="AS9" s="158">
        <v>100</v>
      </c>
      <c r="AT9" s="158">
        <v>100</v>
      </c>
      <c r="AU9" s="158">
        <v>100</v>
      </c>
      <c r="AV9" s="158">
        <v>100</v>
      </c>
      <c r="AW9" s="158">
        <v>100</v>
      </c>
      <c r="AX9" s="158">
        <v>100</v>
      </c>
      <c r="AY9" s="158" t="s">
        <v>551</v>
      </c>
      <c r="AZ9" s="158" t="s">
        <v>551</v>
      </c>
      <c r="BA9" s="158" t="s">
        <v>551</v>
      </c>
      <c r="BB9" s="158" t="s">
        <v>551</v>
      </c>
      <c r="BC9" s="158" t="s">
        <v>551</v>
      </c>
      <c r="BD9" s="158" t="s">
        <v>551</v>
      </c>
      <c r="BE9" s="158" t="s">
        <v>551</v>
      </c>
      <c r="BF9" s="158" t="s">
        <v>551</v>
      </c>
      <c r="BG9" s="158" t="s">
        <v>551</v>
      </c>
      <c r="BH9" s="158" t="s">
        <v>551</v>
      </c>
      <c r="BI9" s="158" t="s">
        <v>551</v>
      </c>
      <c r="BJ9" s="158" t="s">
        <v>551</v>
      </c>
      <c r="BK9" s="159" t="s">
        <v>552</v>
      </c>
      <c r="BL9" s="159" t="s">
        <v>553</v>
      </c>
      <c r="BM9" s="159" t="s">
        <v>552</v>
      </c>
      <c r="BN9" s="159" t="s">
        <v>553</v>
      </c>
      <c r="BO9" s="159" t="s">
        <v>554</v>
      </c>
      <c r="BP9" s="159" t="s">
        <v>555</v>
      </c>
      <c r="BQ9" s="238">
        <v>1</v>
      </c>
      <c r="BR9" s="88" t="s">
        <v>556</v>
      </c>
      <c r="BS9" s="88" t="s">
        <v>557</v>
      </c>
    </row>
    <row r="10" spans="2:71" s="160" customFormat="1" ht="75" customHeight="1" x14ac:dyDescent="0.25">
      <c r="B10" s="230" t="s">
        <v>558</v>
      </c>
      <c r="C10" s="231">
        <v>44607</v>
      </c>
      <c r="D10" s="230">
        <v>2</v>
      </c>
      <c r="E10" s="230">
        <v>2022</v>
      </c>
      <c r="F10" s="152" t="s">
        <v>559</v>
      </c>
      <c r="G10" s="230" t="s">
        <v>560</v>
      </c>
      <c r="H10" s="233" t="s">
        <v>561</v>
      </c>
      <c r="I10" s="154" t="s">
        <v>562</v>
      </c>
      <c r="J10" s="154" t="s">
        <v>563</v>
      </c>
      <c r="K10" s="234" t="s">
        <v>539</v>
      </c>
      <c r="L10" s="155">
        <v>2020</v>
      </c>
      <c r="M10" s="154">
        <v>2022</v>
      </c>
      <c r="N10" s="230" t="s">
        <v>49</v>
      </c>
      <c r="O10" s="235" t="s">
        <v>540</v>
      </c>
      <c r="P10" s="235" t="s">
        <v>541</v>
      </c>
      <c r="Q10" s="235" t="s">
        <v>542</v>
      </c>
      <c r="R10" s="88">
        <v>100</v>
      </c>
      <c r="S10" s="88">
        <v>2020</v>
      </c>
      <c r="T10" s="88" t="s">
        <v>540</v>
      </c>
      <c r="U10" s="88" t="s">
        <v>564</v>
      </c>
      <c r="V10" s="230" t="s">
        <v>41</v>
      </c>
      <c r="W10" s="236" t="s">
        <v>544</v>
      </c>
      <c r="X10" s="236" t="s">
        <v>41</v>
      </c>
      <c r="Y10" s="235" t="s">
        <v>565</v>
      </c>
      <c r="Z10" s="157" t="s">
        <v>566</v>
      </c>
      <c r="AA10" s="157" t="s">
        <v>547</v>
      </c>
      <c r="AB10" s="157" t="s">
        <v>567</v>
      </c>
      <c r="AC10" s="157" t="s">
        <v>568</v>
      </c>
      <c r="AD10" s="155" t="s">
        <v>569</v>
      </c>
      <c r="AE10" s="230">
        <v>100</v>
      </c>
      <c r="AF10" s="230">
        <v>100</v>
      </c>
      <c r="AG10" s="158">
        <v>100</v>
      </c>
      <c r="AH10" s="237" t="s">
        <v>41</v>
      </c>
      <c r="AI10" s="237" t="s">
        <v>41</v>
      </c>
      <c r="AJ10" s="237" t="s">
        <v>41</v>
      </c>
      <c r="AK10" s="237" t="s">
        <v>41</v>
      </c>
      <c r="AL10" s="158">
        <v>30</v>
      </c>
      <c r="AM10" s="158">
        <v>30</v>
      </c>
      <c r="AN10" s="158">
        <v>32.3333333333333</v>
      </c>
      <c r="AO10" s="158">
        <v>32.3333333333333</v>
      </c>
      <c r="AP10" s="158">
        <v>32.3333333333333</v>
      </c>
      <c r="AQ10" s="158">
        <v>34.6666666666667</v>
      </c>
      <c r="AR10" s="158">
        <v>34.6666666666667</v>
      </c>
      <c r="AS10" s="158">
        <v>37</v>
      </c>
      <c r="AT10" s="158">
        <v>41.6666666666667</v>
      </c>
      <c r="AU10" s="158">
        <v>55.6666666666667</v>
      </c>
      <c r="AV10" s="158">
        <v>60.3333333333333</v>
      </c>
      <c r="AW10" s="158">
        <v>100</v>
      </c>
      <c r="AX10" s="158">
        <v>100</v>
      </c>
      <c r="AY10" s="158" t="s">
        <v>570</v>
      </c>
      <c r="AZ10" s="152" t="s">
        <v>571</v>
      </c>
      <c r="BA10" s="152" t="s">
        <v>572</v>
      </c>
      <c r="BB10" s="152" t="s">
        <v>571</v>
      </c>
      <c r="BC10" s="152" t="s">
        <v>571</v>
      </c>
      <c r="BD10" s="152" t="s">
        <v>572</v>
      </c>
      <c r="BE10" s="152" t="s">
        <v>571</v>
      </c>
      <c r="BF10" s="152" t="s">
        <v>572</v>
      </c>
      <c r="BG10" s="152" t="s">
        <v>572</v>
      </c>
      <c r="BH10" s="152" t="s">
        <v>573</v>
      </c>
      <c r="BI10" s="152" t="s">
        <v>573</v>
      </c>
      <c r="BJ10" s="152" t="s">
        <v>573</v>
      </c>
      <c r="BK10" s="159" t="s">
        <v>574</v>
      </c>
      <c r="BL10" s="159" t="s">
        <v>575</v>
      </c>
      <c r="BM10" s="159" t="s">
        <v>574</v>
      </c>
      <c r="BN10" s="159" t="s">
        <v>575</v>
      </c>
      <c r="BO10" s="159" t="s">
        <v>576</v>
      </c>
      <c r="BP10" s="159" t="s">
        <v>577</v>
      </c>
      <c r="BQ10" s="238">
        <v>1</v>
      </c>
      <c r="BR10" s="88" t="s">
        <v>578</v>
      </c>
      <c r="BS10" s="88" t="s">
        <v>579</v>
      </c>
    </row>
    <row r="11" spans="2:71" s="160" customFormat="1" ht="112.5" customHeight="1" x14ac:dyDescent="0.25">
      <c r="B11" s="230" t="s">
        <v>580</v>
      </c>
      <c r="C11" s="231">
        <v>44607</v>
      </c>
      <c r="D11" s="230">
        <v>2</v>
      </c>
      <c r="E11" s="230">
        <v>2022</v>
      </c>
      <c r="F11" s="152" t="s">
        <v>559</v>
      </c>
      <c r="G11" s="230" t="s">
        <v>560</v>
      </c>
      <c r="H11" s="233" t="s">
        <v>581</v>
      </c>
      <c r="I11" s="154" t="s">
        <v>582</v>
      </c>
      <c r="J11" s="154" t="s">
        <v>583</v>
      </c>
      <c r="K11" s="234" t="s">
        <v>539</v>
      </c>
      <c r="L11" s="155">
        <v>2021</v>
      </c>
      <c r="M11" s="154">
        <v>2024</v>
      </c>
      <c r="N11" s="230" t="s">
        <v>49</v>
      </c>
      <c r="O11" s="235" t="s">
        <v>540</v>
      </c>
      <c r="P11" s="235" t="s">
        <v>541</v>
      </c>
      <c r="Q11" s="235" t="s">
        <v>542</v>
      </c>
      <c r="R11" s="88">
        <v>100</v>
      </c>
      <c r="S11" s="88">
        <v>2020</v>
      </c>
      <c r="T11" s="88" t="s">
        <v>540</v>
      </c>
      <c r="U11" s="88" t="s">
        <v>564</v>
      </c>
      <c r="V11" s="230" t="s">
        <v>41</v>
      </c>
      <c r="W11" s="236" t="s">
        <v>544</v>
      </c>
      <c r="X11" s="236" t="s">
        <v>41</v>
      </c>
      <c r="Y11" s="235" t="s">
        <v>584</v>
      </c>
      <c r="Z11" s="157" t="s">
        <v>585</v>
      </c>
      <c r="AA11" s="157" t="s">
        <v>547</v>
      </c>
      <c r="AB11" s="157" t="s">
        <v>586</v>
      </c>
      <c r="AC11" s="157" t="s">
        <v>587</v>
      </c>
      <c r="AD11" s="235" t="s">
        <v>588</v>
      </c>
      <c r="AE11" s="230">
        <v>100</v>
      </c>
      <c r="AF11" s="230">
        <v>100</v>
      </c>
      <c r="AG11" s="158">
        <v>100</v>
      </c>
      <c r="AH11" s="237">
        <v>100</v>
      </c>
      <c r="AI11" s="237">
        <v>100</v>
      </c>
      <c r="AJ11" s="237">
        <v>100</v>
      </c>
      <c r="AK11" s="237" t="s">
        <v>41</v>
      </c>
      <c r="AL11" s="158">
        <v>30</v>
      </c>
      <c r="AM11" s="158">
        <v>30</v>
      </c>
      <c r="AN11" s="158">
        <v>38.484848484848499</v>
      </c>
      <c r="AO11" s="158">
        <v>43.787878787878803</v>
      </c>
      <c r="AP11" s="158">
        <v>52.272727272727302</v>
      </c>
      <c r="AQ11" s="158">
        <v>61.818181818181799</v>
      </c>
      <c r="AR11" s="158">
        <v>68.181818181818201</v>
      </c>
      <c r="AS11" s="158">
        <v>75.606060606060595</v>
      </c>
      <c r="AT11" s="158">
        <v>84.090909090909093</v>
      </c>
      <c r="AU11" s="158">
        <v>92.575757575757606</v>
      </c>
      <c r="AV11" s="158">
        <v>100</v>
      </c>
      <c r="AW11" s="158">
        <v>100</v>
      </c>
      <c r="AX11" s="158">
        <v>100</v>
      </c>
      <c r="AY11" s="158" t="s">
        <v>589</v>
      </c>
      <c r="AZ11" s="158" t="s">
        <v>41</v>
      </c>
      <c r="BA11" s="158" t="s">
        <v>590</v>
      </c>
      <c r="BB11" s="158" t="s">
        <v>590</v>
      </c>
      <c r="BC11" s="158" t="s">
        <v>590</v>
      </c>
      <c r="BD11" s="158" t="s">
        <v>590</v>
      </c>
      <c r="BE11" s="158" t="s">
        <v>590</v>
      </c>
      <c r="BF11" s="158" t="s">
        <v>590</v>
      </c>
      <c r="BG11" s="158" t="s">
        <v>590</v>
      </c>
      <c r="BH11" s="158" t="s">
        <v>590</v>
      </c>
      <c r="BI11" s="158" t="s">
        <v>590</v>
      </c>
      <c r="BJ11" s="158" t="s">
        <v>41</v>
      </c>
      <c r="BK11" s="159" t="s">
        <v>574</v>
      </c>
      <c r="BL11" s="159" t="s">
        <v>575</v>
      </c>
      <c r="BM11" s="159" t="s">
        <v>574</v>
      </c>
      <c r="BN11" s="159" t="s">
        <v>575</v>
      </c>
      <c r="BO11" s="159" t="s">
        <v>576</v>
      </c>
      <c r="BP11" s="159" t="s">
        <v>577</v>
      </c>
      <c r="BQ11" s="238">
        <v>1</v>
      </c>
      <c r="BR11" s="88" t="s">
        <v>591</v>
      </c>
      <c r="BS11" s="88" t="s">
        <v>592</v>
      </c>
    </row>
    <row r="12" spans="2:71" s="160" customFormat="1" ht="75" customHeight="1" x14ac:dyDescent="0.25">
      <c r="B12" s="230" t="s">
        <v>593</v>
      </c>
      <c r="C12" s="231">
        <v>44686</v>
      </c>
      <c r="D12" s="230">
        <v>2</v>
      </c>
      <c r="E12" s="230">
        <v>2022</v>
      </c>
      <c r="F12" s="152" t="s">
        <v>383</v>
      </c>
      <c r="G12" s="230" t="s">
        <v>594</v>
      </c>
      <c r="H12" s="154" t="s">
        <v>595</v>
      </c>
      <c r="I12" s="154" t="s">
        <v>596</v>
      </c>
      <c r="J12" s="156" t="s">
        <v>597</v>
      </c>
      <c r="K12" s="234" t="s">
        <v>539</v>
      </c>
      <c r="L12" s="155">
        <v>2020</v>
      </c>
      <c r="M12" s="154">
        <v>2022</v>
      </c>
      <c r="N12" s="230" t="s">
        <v>40</v>
      </c>
      <c r="O12" s="235" t="s">
        <v>540</v>
      </c>
      <c r="P12" s="235" t="s">
        <v>541</v>
      </c>
      <c r="Q12" s="235" t="s">
        <v>542</v>
      </c>
      <c r="R12" s="88">
        <v>100</v>
      </c>
      <c r="S12" s="88">
        <v>2019</v>
      </c>
      <c r="T12" s="88" t="s">
        <v>540</v>
      </c>
      <c r="U12" s="88" t="s">
        <v>598</v>
      </c>
      <c r="V12" s="230" t="s">
        <v>41</v>
      </c>
      <c r="W12" s="236" t="s">
        <v>544</v>
      </c>
      <c r="X12" s="236" t="s">
        <v>41</v>
      </c>
      <c r="Y12" s="155" t="s">
        <v>599</v>
      </c>
      <c r="Z12" s="155" t="s">
        <v>600</v>
      </c>
      <c r="AA12" s="88" t="s">
        <v>547</v>
      </c>
      <c r="AB12" s="155" t="s">
        <v>601</v>
      </c>
      <c r="AC12" s="155" t="s">
        <v>602</v>
      </c>
      <c r="AD12" s="155" t="s">
        <v>603</v>
      </c>
      <c r="AE12" s="230">
        <v>100</v>
      </c>
      <c r="AF12" s="230">
        <v>100</v>
      </c>
      <c r="AG12" s="158">
        <v>100</v>
      </c>
      <c r="AH12" s="237" t="s">
        <v>41</v>
      </c>
      <c r="AI12" s="237" t="s">
        <v>41</v>
      </c>
      <c r="AJ12" s="237" t="s">
        <v>41</v>
      </c>
      <c r="AK12" s="237" t="s">
        <v>604</v>
      </c>
      <c r="AL12" s="158">
        <v>100</v>
      </c>
      <c r="AM12" s="158">
        <v>100</v>
      </c>
      <c r="AN12" s="158">
        <v>100</v>
      </c>
      <c r="AO12" s="239">
        <v>0</v>
      </c>
      <c r="AP12" s="239">
        <v>100</v>
      </c>
      <c r="AQ12" s="239">
        <v>100</v>
      </c>
      <c r="AR12" s="239">
        <v>100</v>
      </c>
      <c r="AS12" s="239">
        <v>100</v>
      </c>
      <c r="AT12" s="239">
        <v>100</v>
      </c>
      <c r="AU12" s="239">
        <v>100</v>
      </c>
      <c r="AV12" s="239">
        <v>100</v>
      </c>
      <c r="AW12" s="239">
        <v>100</v>
      </c>
      <c r="AX12" s="158">
        <v>100</v>
      </c>
      <c r="AY12" s="158" t="s">
        <v>605</v>
      </c>
      <c r="AZ12" s="158" t="s">
        <v>605</v>
      </c>
      <c r="BA12" s="158" t="s">
        <v>605</v>
      </c>
      <c r="BB12" s="239" t="s">
        <v>41</v>
      </c>
      <c r="BC12" s="239" t="s">
        <v>606</v>
      </c>
      <c r="BD12" s="239" t="s">
        <v>606</v>
      </c>
      <c r="BE12" s="239" t="s">
        <v>606</v>
      </c>
      <c r="BF12" s="239" t="s">
        <v>606</v>
      </c>
      <c r="BG12" s="239" t="s">
        <v>606</v>
      </c>
      <c r="BH12" s="239" t="s">
        <v>606</v>
      </c>
      <c r="BI12" s="239" t="s">
        <v>606</v>
      </c>
      <c r="BJ12" s="239" t="s">
        <v>606</v>
      </c>
      <c r="BK12" s="159" t="s">
        <v>607</v>
      </c>
      <c r="BL12" s="159" t="s">
        <v>608</v>
      </c>
      <c r="BM12" s="159" t="s">
        <v>607</v>
      </c>
      <c r="BN12" s="159" t="s">
        <v>608</v>
      </c>
      <c r="BO12" s="159" t="s">
        <v>609</v>
      </c>
      <c r="BP12" s="159" t="s">
        <v>577</v>
      </c>
      <c r="BQ12" s="240">
        <v>0.875</v>
      </c>
      <c r="BR12" s="88" t="s">
        <v>610</v>
      </c>
      <c r="BS12" s="88" t="s">
        <v>611</v>
      </c>
    </row>
    <row r="13" spans="2:71" s="160" customFormat="1" ht="75" customHeight="1" x14ac:dyDescent="0.25">
      <c r="B13" s="230" t="s">
        <v>612</v>
      </c>
      <c r="C13" s="231">
        <v>44551</v>
      </c>
      <c r="D13" s="230">
        <v>1</v>
      </c>
      <c r="E13" s="230">
        <v>2022</v>
      </c>
      <c r="F13" s="152" t="s">
        <v>613</v>
      </c>
      <c r="G13" s="230" t="s">
        <v>614</v>
      </c>
      <c r="H13" s="233" t="s">
        <v>615</v>
      </c>
      <c r="I13" s="154" t="s">
        <v>616</v>
      </c>
      <c r="J13" s="154" t="s">
        <v>617</v>
      </c>
      <c r="K13" s="234" t="s">
        <v>539</v>
      </c>
      <c r="L13" s="155">
        <v>2020</v>
      </c>
      <c r="M13" s="154">
        <v>2024</v>
      </c>
      <c r="N13" s="230" t="s">
        <v>40</v>
      </c>
      <c r="O13" s="235" t="s">
        <v>540</v>
      </c>
      <c r="P13" s="235" t="s">
        <v>541</v>
      </c>
      <c r="Q13" s="235" t="s">
        <v>542</v>
      </c>
      <c r="R13" s="88">
        <v>96</v>
      </c>
      <c r="S13" s="88">
        <v>2019</v>
      </c>
      <c r="T13" s="88" t="s">
        <v>540</v>
      </c>
      <c r="U13" s="88" t="s">
        <v>618</v>
      </c>
      <c r="V13" s="230" t="s">
        <v>41</v>
      </c>
      <c r="W13" s="236" t="s">
        <v>544</v>
      </c>
      <c r="X13" s="236" t="s">
        <v>41</v>
      </c>
      <c r="Y13" s="235" t="s">
        <v>619</v>
      </c>
      <c r="Z13" s="157" t="s">
        <v>620</v>
      </c>
      <c r="AA13" s="157" t="s">
        <v>540</v>
      </c>
      <c r="AB13" s="157" t="s">
        <v>621</v>
      </c>
      <c r="AC13" s="157" t="s">
        <v>41</v>
      </c>
      <c r="AD13" s="235" t="s">
        <v>622</v>
      </c>
      <c r="AE13" s="230">
        <v>96</v>
      </c>
      <c r="AF13" s="230">
        <v>96</v>
      </c>
      <c r="AG13" s="158">
        <v>96</v>
      </c>
      <c r="AH13" s="237">
        <v>96</v>
      </c>
      <c r="AI13" s="237">
        <v>96</v>
      </c>
      <c r="AJ13" s="237">
        <v>96</v>
      </c>
      <c r="AK13" s="237" t="s">
        <v>41</v>
      </c>
      <c r="AL13" s="158">
        <v>96</v>
      </c>
      <c r="AM13" s="158">
        <v>96</v>
      </c>
      <c r="AN13" s="158">
        <v>96</v>
      </c>
      <c r="AO13" s="158">
        <v>96</v>
      </c>
      <c r="AP13" s="158">
        <v>96</v>
      </c>
      <c r="AQ13" s="158">
        <v>96</v>
      </c>
      <c r="AR13" s="158">
        <v>96</v>
      </c>
      <c r="AS13" s="158">
        <v>96</v>
      </c>
      <c r="AT13" s="158">
        <v>96</v>
      </c>
      <c r="AU13" s="158">
        <v>96</v>
      </c>
      <c r="AV13" s="158">
        <v>96</v>
      </c>
      <c r="AW13" s="158">
        <v>96</v>
      </c>
      <c r="AX13" s="158">
        <v>96</v>
      </c>
      <c r="AY13" s="158" t="s">
        <v>623</v>
      </c>
      <c r="AZ13" s="158" t="s">
        <v>623</v>
      </c>
      <c r="BA13" s="158" t="s">
        <v>623</v>
      </c>
      <c r="BB13" s="158" t="s">
        <v>623</v>
      </c>
      <c r="BC13" s="158" t="s">
        <v>623</v>
      </c>
      <c r="BD13" s="158" t="s">
        <v>623</v>
      </c>
      <c r="BE13" s="158" t="s">
        <v>623</v>
      </c>
      <c r="BF13" s="158" t="s">
        <v>623</v>
      </c>
      <c r="BG13" s="158" t="s">
        <v>623</v>
      </c>
      <c r="BH13" s="158" t="s">
        <v>623</v>
      </c>
      <c r="BI13" s="158" t="s">
        <v>623</v>
      </c>
      <c r="BJ13" s="158" t="s">
        <v>623</v>
      </c>
      <c r="BK13" s="159" t="s">
        <v>624</v>
      </c>
      <c r="BL13" s="159" t="s">
        <v>625</v>
      </c>
      <c r="BM13" s="159" t="s">
        <v>624</v>
      </c>
      <c r="BN13" s="159" t="s">
        <v>625</v>
      </c>
      <c r="BO13" s="159" t="s">
        <v>626</v>
      </c>
      <c r="BP13" s="159" t="s">
        <v>577</v>
      </c>
      <c r="BQ13" s="238">
        <v>1</v>
      </c>
      <c r="BR13" s="88" t="s">
        <v>627</v>
      </c>
      <c r="BS13" s="88" t="s">
        <v>628</v>
      </c>
    </row>
    <row r="14" spans="2:71" s="160" customFormat="1" ht="75" customHeight="1" x14ac:dyDescent="0.25">
      <c r="B14" s="230" t="s">
        <v>629</v>
      </c>
      <c r="C14" s="231">
        <v>44551</v>
      </c>
      <c r="D14" s="230">
        <v>1</v>
      </c>
      <c r="E14" s="230">
        <v>2022</v>
      </c>
      <c r="F14" s="152" t="s">
        <v>613</v>
      </c>
      <c r="G14" s="230" t="s">
        <v>614</v>
      </c>
      <c r="H14" s="233" t="s">
        <v>630</v>
      </c>
      <c r="I14" s="154" t="s">
        <v>631</v>
      </c>
      <c r="J14" s="154" t="s">
        <v>632</v>
      </c>
      <c r="K14" s="234" t="s">
        <v>633</v>
      </c>
      <c r="L14" s="155">
        <v>2022</v>
      </c>
      <c r="M14" s="154">
        <v>2022</v>
      </c>
      <c r="N14" s="230" t="s">
        <v>60</v>
      </c>
      <c r="O14" s="235" t="s">
        <v>540</v>
      </c>
      <c r="P14" s="235" t="s">
        <v>634</v>
      </c>
      <c r="Q14" s="235" t="s">
        <v>542</v>
      </c>
      <c r="R14" s="88" t="s">
        <v>41</v>
      </c>
      <c r="S14" s="88" t="s">
        <v>41</v>
      </c>
      <c r="T14" s="88" t="s">
        <v>540</v>
      </c>
      <c r="U14" s="88" t="s">
        <v>41</v>
      </c>
      <c r="V14" s="230" t="s">
        <v>41</v>
      </c>
      <c r="W14" s="236" t="s">
        <v>544</v>
      </c>
      <c r="X14" s="236" t="s">
        <v>41</v>
      </c>
      <c r="Y14" s="235" t="s">
        <v>635</v>
      </c>
      <c r="Z14" s="157" t="s">
        <v>636</v>
      </c>
      <c r="AA14" s="157" t="s">
        <v>547</v>
      </c>
      <c r="AB14" s="157" t="s">
        <v>637</v>
      </c>
      <c r="AC14" s="157" t="s">
        <v>638</v>
      </c>
      <c r="AD14" s="235" t="s">
        <v>639</v>
      </c>
      <c r="AE14" s="230" t="s">
        <v>41</v>
      </c>
      <c r="AF14" s="230" t="s">
        <v>41</v>
      </c>
      <c r="AG14" s="158">
        <v>7</v>
      </c>
      <c r="AH14" s="237" t="s">
        <v>41</v>
      </c>
      <c r="AI14" s="237" t="s">
        <v>41</v>
      </c>
      <c r="AJ14" s="237" t="s">
        <v>41</v>
      </c>
      <c r="AK14" s="237" t="s">
        <v>41</v>
      </c>
      <c r="AL14" s="158">
        <v>0</v>
      </c>
      <c r="AM14" s="158">
        <v>0</v>
      </c>
      <c r="AN14" s="158">
        <v>0</v>
      </c>
      <c r="AO14" s="158">
        <v>0</v>
      </c>
      <c r="AP14" s="158">
        <v>0</v>
      </c>
      <c r="AQ14" s="158">
        <v>3</v>
      </c>
      <c r="AR14" s="158">
        <v>0</v>
      </c>
      <c r="AS14" s="158">
        <v>0</v>
      </c>
      <c r="AT14" s="158">
        <v>0</v>
      </c>
      <c r="AU14" s="158">
        <v>0</v>
      </c>
      <c r="AV14" s="158">
        <v>0</v>
      </c>
      <c r="AW14" s="158">
        <v>4</v>
      </c>
      <c r="AX14" s="158">
        <v>7</v>
      </c>
      <c r="AY14" s="158" t="s">
        <v>41</v>
      </c>
      <c r="AZ14" s="158" t="s">
        <v>41</v>
      </c>
      <c r="BA14" s="158" t="s">
        <v>41</v>
      </c>
      <c r="BB14" s="158" t="s">
        <v>41</v>
      </c>
      <c r="BC14" s="158" t="s">
        <v>41</v>
      </c>
      <c r="BD14" s="158" t="s">
        <v>640</v>
      </c>
      <c r="BE14" s="158" t="s">
        <v>41</v>
      </c>
      <c r="BF14" s="158" t="s">
        <v>41</v>
      </c>
      <c r="BG14" s="158" t="s">
        <v>41</v>
      </c>
      <c r="BH14" s="158" t="s">
        <v>41</v>
      </c>
      <c r="BI14" s="158" t="s">
        <v>41</v>
      </c>
      <c r="BJ14" s="158" t="s">
        <v>640</v>
      </c>
      <c r="BK14" s="159" t="s">
        <v>624</v>
      </c>
      <c r="BL14" s="159" t="s">
        <v>625</v>
      </c>
      <c r="BM14" s="159" t="s">
        <v>624</v>
      </c>
      <c r="BN14" s="159" t="s">
        <v>625</v>
      </c>
      <c r="BO14" s="159" t="s">
        <v>626</v>
      </c>
      <c r="BP14" s="152" t="s">
        <v>577</v>
      </c>
      <c r="BQ14" s="238">
        <v>1</v>
      </c>
      <c r="BR14" s="88" t="s">
        <v>641</v>
      </c>
      <c r="BS14" s="88" t="s">
        <v>642</v>
      </c>
    </row>
    <row r="15" spans="2:71" s="160" customFormat="1" ht="141" customHeight="1" x14ac:dyDescent="0.25">
      <c r="B15" s="230" t="s">
        <v>643</v>
      </c>
      <c r="C15" s="231">
        <v>44634</v>
      </c>
      <c r="D15" s="230">
        <v>2</v>
      </c>
      <c r="E15" s="230">
        <v>2022</v>
      </c>
      <c r="F15" s="152" t="s">
        <v>36</v>
      </c>
      <c r="G15" s="230" t="s">
        <v>644</v>
      </c>
      <c r="H15" s="233" t="s">
        <v>645</v>
      </c>
      <c r="I15" s="154" t="s">
        <v>646</v>
      </c>
      <c r="J15" s="154" t="s">
        <v>647</v>
      </c>
      <c r="K15" s="234" t="s">
        <v>633</v>
      </c>
      <c r="L15" s="155">
        <v>2022</v>
      </c>
      <c r="M15" s="154">
        <v>2022</v>
      </c>
      <c r="N15" s="230" t="s">
        <v>40</v>
      </c>
      <c r="O15" s="235" t="s">
        <v>540</v>
      </c>
      <c r="P15" s="235" t="s">
        <v>648</v>
      </c>
      <c r="Q15" s="235" t="s">
        <v>542</v>
      </c>
      <c r="R15" s="88">
        <v>79</v>
      </c>
      <c r="S15" s="88">
        <v>2021</v>
      </c>
      <c r="T15" s="88" t="s">
        <v>649</v>
      </c>
      <c r="U15" s="88" t="s">
        <v>650</v>
      </c>
      <c r="V15" s="230" t="s">
        <v>41</v>
      </c>
      <c r="W15" s="236" t="s">
        <v>544</v>
      </c>
      <c r="X15" s="236" t="s">
        <v>41</v>
      </c>
      <c r="Y15" s="235" t="s">
        <v>651</v>
      </c>
      <c r="Z15" s="157" t="s">
        <v>652</v>
      </c>
      <c r="AA15" s="157" t="s">
        <v>540</v>
      </c>
      <c r="AB15" s="157" t="s">
        <v>653</v>
      </c>
      <c r="AC15" s="157" t="s">
        <v>654</v>
      </c>
      <c r="AD15" s="235" t="s">
        <v>655</v>
      </c>
      <c r="AE15" s="230" t="s">
        <v>41</v>
      </c>
      <c r="AF15" s="230" t="s">
        <v>41</v>
      </c>
      <c r="AG15" s="158">
        <v>79</v>
      </c>
      <c r="AH15" s="237" t="s">
        <v>41</v>
      </c>
      <c r="AI15" s="237" t="s">
        <v>41</v>
      </c>
      <c r="AJ15" s="237" t="s">
        <v>41</v>
      </c>
      <c r="AK15" s="237" t="s">
        <v>41</v>
      </c>
      <c r="AL15" s="158">
        <v>0</v>
      </c>
      <c r="AM15" s="158">
        <v>0</v>
      </c>
      <c r="AN15" s="158">
        <v>0</v>
      </c>
      <c r="AO15" s="158">
        <v>0</v>
      </c>
      <c r="AP15" s="158">
        <v>0</v>
      </c>
      <c r="AQ15" s="158">
        <v>79</v>
      </c>
      <c r="AR15" s="158">
        <v>0</v>
      </c>
      <c r="AS15" s="158">
        <v>0</v>
      </c>
      <c r="AT15" s="158">
        <v>0</v>
      </c>
      <c r="AU15" s="158">
        <v>0</v>
      </c>
      <c r="AV15" s="158">
        <v>0</v>
      </c>
      <c r="AW15" s="158">
        <v>79</v>
      </c>
      <c r="AX15" s="158">
        <v>79</v>
      </c>
      <c r="AY15" s="158" t="s">
        <v>41</v>
      </c>
      <c r="AZ15" s="158" t="s">
        <v>41</v>
      </c>
      <c r="BA15" s="158" t="s">
        <v>41</v>
      </c>
      <c r="BB15" s="158" t="s">
        <v>41</v>
      </c>
      <c r="BC15" s="158" t="s">
        <v>41</v>
      </c>
      <c r="BD15" s="158" t="s">
        <v>656</v>
      </c>
      <c r="BE15" s="158" t="s">
        <v>41</v>
      </c>
      <c r="BF15" s="158" t="s">
        <v>41</v>
      </c>
      <c r="BG15" s="158" t="s">
        <v>41</v>
      </c>
      <c r="BH15" s="158" t="s">
        <v>41</v>
      </c>
      <c r="BI15" s="158" t="s">
        <v>41</v>
      </c>
      <c r="BJ15" s="158" t="s">
        <v>656</v>
      </c>
      <c r="BK15" s="159" t="s">
        <v>657</v>
      </c>
      <c r="BL15" s="159" t="s">
        <v>658</v>
      </c>
      <c r="BM15" s="159" t="s">
        <v>657</v>
      </c>
      <c r="BN15" s="159" t="s">
        <v>658</v>
      </c>
      <c r="BO15" s="159" t="s">
        <v>659</v>
      </c>
      <c r="BP15" s="159" t="s">
        <v>660</v>
      </c>
      <c r="BQ15" s="238">
        <v>1</v>
      </c>
      <c r="BR15" s="88" t="s">
        <v>661</v>
      </c>
      <c r="BS15" s="88" t="s">
        <v>662</v>
      </c>
    </row>
    <row r="16" spans="2:71" s="160" customFormat="1" ht="75" customHeight="1" x14ac:dyDescent="0.25">
      <c r="B16" s="230" t="s">
        <v>663</v>
      </c>
      <c r="C16" s="231">
        <v>44553</v>
      </c>
      <c r="D16" s="230">
        <v>1</v>
      </c>
      <c r="E16" s="230">
        <v>2022</v>
      </c>
      <c r="F16" s="152" t="s">
        <v>36</v>
      </c>
      <c r="G16" s="230" t="s">
        <v>644</v>
      </c>
      <c r="H16" s="233" t="s">
        <v>664</v>
      </c>
      <c r="I16" s="154" t="s">
        <v>665</v>
      </c>
      <c r="J16" s="154" t="s">
        <v>666</v>
      </c>
      <c r="K16" s="234" t="s">
        <v>667</v>
      </c>
      <c r="L16" s="155">
        <v>2022</v>
      </c>
      <c r="M16" s="154">
        <v>2022</v>
      </c>
      <c r="N16" s="230" t="s">
        <v>40</v>
      </c>
      <c r="O16" s="235" t="s">
        <v>540</v>
      </c>
      <c r="P16" s="235" t="s">
        <v>541</v>
      </c>
      <c r="Q16" s="235" t="s">
        <v>542</v>
      </c>
      <c r="R16" s="88">
        <v>100</v>
      </c>
      <c r="S16" s="88">
        <v>2021</v>
      </c>
      <c r="T16" s="88" t="s">
        <v>649</v>
      </c>
      <c r="U16" s="88" t="s">
        <v>668</v>
      </c>
      <c r="V16" s="230" t="s">
        <v>544</v>
      </c>
      <c r="W16" s="236" t="s">
        <v>544</v>
      </c>
      <c r="X16" s="236" t="s">
        <v>41</v>
      </c>
      <c r="Y16" s="235" t="s">
        <v>669</v>
      </c>
      <c r="Z16" s="157" t="s">
        <v>670</v>
      </c>
      <c r="AA16" s="157" t="s">
        <v>547</v>
      </c>
      <c r="AB16" s="157" t="s">
        <v>671</v>
      </c>
      <c r="AC16" s="157" t="s">
        <v>672</v>
      </c>
      <c r="AD16" s="235" t="s">
        <v>673</v>
      </c>
      <c r="AE16" s="230" t="s">
        <v>41</v>
      </c>
      <c r="AF16" s="230" t="s">
        <v>41</v>
      </c>
      <c r="AG16" s="158">
        <v>100</v>
      </c>
      <c r="AH16" s="237" t="s">
        <v>41</v>
      </c>
      <c r="AI16" s="237" t="s">
        <v>41</v>
      </c>
      <c r="AJ16" s="237" t="s">
        <v>41</v>
      </c>
      <c r="AK16" s="237" t="s">
        <v>41</v>
      </c>
      <c r="AL16" s="158">
        <v>0</v>
      </c>
      <c r="AM16" s="158">
        <v>0</v>
      </c>
      <c r="AN16" s="158">
        <v>100</v>
      </c>
      <c r="AO16" s="158">
        <v>0</v>
      </c>
      <c r="AP16" s="158">
        <v>0</v>
      </c>
      <c r="AQ16" s="158">
        <v>100</v>
      </c>
      <c r="AR16" s="158">
        <v>0</v>
      </c>
      <c r="AS16" s="158">
        <v>0</v>
      </c>
      <c r="AT16" s="158">
        <v>100</v>
      </c>
      <c r="AU16" s="158">
        <v>0</v>
      </c>
      <c r="AV16" s="158">
        <v>0</v>
      </c>
      <c r="AW16" s="158">
        <v>100</v>
      </c>
      <c r="AX16" s="158">
        <v>100</v>
      </c>
      <c r="AY16" s="158" t="s">
        <v>41</v>
      </c>
      <c r="AZ16" s="158" t="s">
        <v>41</v>
      </c>
      <c r="BA16" s="158" t="s">
        <v>674</v>
      </c>
      <c r="BB16" s="158" t="s">
        <v>41</v>
      </c>
      <c r="BC16" s="158" t="s">
        <v>41</v>
      </c>
      <c r="BD16" s="158" t="s">
        <v>674</v>
      </c>
      <c r="BE16" s="158" t="s">
        <v>41</v>
      </c>
      <c r="BF16" s="158" t="s">
        <v>41</v>
      </c>
      <c r="BG16" s="158" t="s">
        <v>674</v>
      </c>
      <c r="BH16" s="158" t="s">
        <v>41</v>
      </c>
      <c r="BI16" s="158" t="s">
        <v>41</v>
      </c>
      <c r="BJ16" s="158" t="s">
        <v>674</v>
      </c>
      <c r="BK16" s="159" t="s">
        <v>657</v>
      </c>
      <c r="BL16" s="159" t="s">
        <v>658</v>
      </c>
      <c r="BM16" s="159" t="s">
        <v>657</v>
      </c>
      <c r="BN16" s="159" t="s">
        <v>658</v>
      </c>
      <c r="BO16" s="159" t="s">
        <v>659</v>
      </c>
      <c r="BP16" s="159" t="s">
        <v>660</v>
      </c>
      <c r="BQ16" s="238">
        <v>1</v>
      </c>
      <c r="BR16" s="88" t="s">
        <v>675</v>
      </c>
      <c r="BS16" s="88" t="s">
        <v>676</v>
      </c>
    </row>
    <row r="17" spans="2:71" s="160" customFormat="1" ht="154.5" customHeight="1" x14ac:dyDescent="0.25">
      <c r="B17" s="230" t="s">
        <v>677</v>
      </c>
      <c r="C17" s="231">
        <v>44553</v>
      </c>
      <c r="D17" s="230">
        <v>1</v>
      </c>
      <c r="E17" s="230">
        <v>2022</v>
      </c>
      <c r="F17" s="152" t="s">
        <v>36</v>
      </c>
      <c r="G17" s="230" t="s">
        <v>644</v>
      </c>
      <c r="H17" s="233" t="s">
        <v>678</v>
      </c>
      <c r="I17" s="154" t="s">
        <v>679</v>
      </c>
      <c r="J17" s="154" t="s">
        <v>680</v>
      </c>
      <c r="K17" s="234" t="s">
        <v>633</v>
      </c>
      <c r="L17" s="155">
        <v>2022</v>
      </c>
      <c r="M17" s="154">
        <v>2022</v>
      </c>
      <c r="N17" s="230" t="s">
        <v>40</v>
      </c>
      <c r="O17" s="235" t="s">
        <v>540</v>
      </c>
      <c r="P17" s="235" t="s">
        <v>541</v>
      </c>
      <c r="Q17" s="235" t="s">
        <v>542</v>
      </c>
      <c r="R17" s="88">
        <v>100</v>
      </c>
      <c r="S17" s="88">
        <v>2021</v>
      </c>
      <c r="T17" s="88" t="s">
        <v>649</v>
      </c>
      <c r="U17" s="88" t="s">
        <v>668</v>
      </c>
      <c r="V17" s="230" t="s">
        <v>544</v>
      </c>
      <c r="W17" s="236" t="s">
        <v>544</v>
      </c>
      <c r="X17" s="236" t="s">
        <v>41</v>
      </c>
      <c r="Y17" s="235" t="s">
        <v>681</v>
      </c>
      <c r="Z17" s="157" t="s">
        <v>682</v>
      </c>
      <c r="AA17" s="157" t="s">
        <v>547</v>
      </c>
      <c r="AB17" s="157" t="s">
        <v>683</v>
      </c>
      <c r="AC17" s="157" t="s">
        <v>684</v>
      </c>
      <c r="AD17" s="235" t="s">
        <v>673</v>
      </c>
      <c r="AE17" s="230" t="s">
        <v>41</v>
      </c>
      <c r="AF17" s="230" t="s">
        <v>41</v>
      </c>
      <c r="AG17" s="158">
        <v>100</v>
      </c>
      <c r="AH17" s="237" t="s">
        <v>41</v>
      </c>
      <c r="AI17" s="237" t="s">
        <v>41</v>
      </c>
      <c r="AJ17" s="237" t="s">
        <v>41</v>
      </c>
      <c r="AK17" s="237" t="s">
        <v>41</v>
      </c>
      <c r="AL17" s="158">
        <v>0</v>
      </c>
      <c r="AM17" s="158">
        <v>0</v>
      </c>
      <c r="AN17" s="158">
        <v>0</v>
      </c>
      <c r="AO17" s="158">
        <v>0</v>
      </c>
      <c r="AP17" s="158">
        <v>0</v>
      </c>
      <c r="AQ17" s="158">
        <v>100</v>
      </c>
      <c r="AR17" s="158">
        <v>0</v>
      </c>
      <c r="AS17" s="158">
        <v>0</v>
      </c>
      <c r="AT17" s="158">
        <v>0</v>
      </c>
      <c r="AU17" s="158">
        <v>0</v>
      </c>
      <c r="AV17" s="158">
        <v>0</v>
      </c>
      <c r="AW17" s="158">
        <v>100</v>
      </c>
      <c r="AX17" s="158">
        <v>100</v>
      </c>
      <c r="AY17" s="158" t="s">
        <v>41</v>
      </c>
      <c r="AZ17" s="158" t="s">
        <v>41</v>
      </c>
      <c r="BA17" s="158" t="s">
        <v>41</v>
      </c>
      <c r="BB17" s="158" t="s">
        <v>41</v>
      </c>
      <c r="BC17" s="158" t="s">
        <v>41</v>
      </c>
      <c r="BD17" s="158" t="s">
        <v>685</v>
      </c>
      <c r="BE17" s="158" t="s">
        <v>41</v>
      </c>
      <c r="BF17" s="158" t="s">
        <v>41</v>
      </c>
      <c r="BG17" s="158" t="s">
        <v>41</v>
      </c>
      <c r="BH17" s="158" t="s">
        <v>41</v>
      </c>
      <c r="BI17" s="158" t="s">
        <v>41</v>
      </c>
      <c r="BJ17" s="158" t="s">
        <v>686</v>
      </c>
      <c r="BK17" s="159" t="s">
        <v>657</v>
      </c>
      <c r="BL17" s="159" t="s">
        <v>658</v>
      </c>
      <c r="BM17" s="159" t="s">
        <v>657</v>
      </c>
      <c r="BN17" s="159" t="s">
        <v>658</v>
      </c>
      <c r="BO17" s="159" t="s">
        <v>659</v>
      </c>
      <c r="BP17" s="159" t="s">
        <v>660</v>
      </c>
      <c r="BQ17" s="238">
        <v>1</v>
      </c>
      <c r="BR17" s="88" t="s">
        <v>687</v>
      </c>
      <c r="BS17" s="88" t="s">
        <v>688</v>
      </c>
    </row>
    <row r="18" spans="2:71" s="160" customFormat="1" ht="80.25" customHeight="1" x14ac:dyDescent="0.25">
      <c r="B18" s="230" t="s">
        <v>689</v>
      </c>
      <c r="C18" s="231">
        <v>44545</v>
      </c>
      <c r="D18" s="230">
        <v>1</v>
      </c>
      <c r="E18" s="230">
        <v>2022</v>
      </c>
      <c r="F18" s="152" t="s">
        <v>690</v>
      </c>
      <c r="G18" s="230" t="s">
        <v>691</v>
      </c>
      <c r="H18" s="233" t="s">
        <v>692</v>
      </c>
      <c r="I18" s="154" t="s">
        <v>693</v>
      </c>
      <c r="J18" s="154" t="s">
        <v>694</v>
      </c>
      <c r="K18" s="234" t="s">
        <v>695</v>
      </c>
      <c r="L18" s="155">
        <v>2020</v>
      </c>
      <c r="M18" s="154">
        <v>2022</v>
      </c>
      <c r="N18" s="230" t="s">
        <v>40</v>
      </c>
      <c r="O18" s="235" t="s">
        <v>540</v>
      </c>
      <c r="P18" s="235" t="s">
        <v>648</v>
      </c>
      <c r="Q18" s="235" t="s">
        <v>696</v>
      </c>
      <c r="R18" s="88">
        <v>98</v>
      </c>
      <c r="S18" s="88">
        <v>2020</v>
      </c>
      <c r="T18" s="88" t="s">
        <v>540</v>
      </c>
      <c r="U18" s="88" t="s">
        <v>697</v>
      </c>
      <c r="V18" s="230" t="s">
        <v>41</v>
      </c>
      <c r="W18" s="236" t="s">
        <v>544</v>
      </c>
      <c r="X18" s="236" t="s">
        <v>41</v>
      </c>
      <c r="Y18" s="235" t="s">
        <v>698</v>
      </c>
      <c r="Z18" s="157" t="s">
        <v>699</v>
      </c>
      <c r="AA18" s="157" t="s">
        <v>547</v>
      </c>
      <c r="AB18" s="157" t="s">
        <v>700</v>
      </c>
      <c r="AC18" s="157" t="s">
        <v>701</v>
      </c>
      <c r="AD18" s="235" t="s">
        <v>702</v>
      </c>
      <c r="AE18" s="230">
        <v>90</v>
      </c>
      <c r="AF18" s="230">
        <v>90</v>
      </c>
      <c r="AG18" s="158">
        <v>90</v>
      </c>
      <c r="AH18" s="237" t="s">
        <v>41</v>
      </c>
      <c r="AI18" s="237" t="s">
        <v>41</v>
      </c>
      <c r="AJ18" s="237" t="s">
        <v>41</v>
      </c>
      <c r="AK18" s="237" t="s">
        <v>41</v>
      </c>
      <c r="AL18" s="158">
        <v>0</v>
      </c>
      <c r="AM18" s="158">
        <v>0</v>
      </c>
      <c r="AN18" s="158">
        <v>0</v>
      </c>
      <c r="AO18" s="158">
        <v>0</v>
      </c>
      <c r="AP18" s="158">
        <v>0</v>
      </c>
      <c r="AQ18" s="158">
        <v>90</v>
      </c>
      <c r="AR18" s="158">
        <v>0</v>
      </c>
      <c r="AS18" s="158">
        <v>0</v>
      </c>
      <c r="AT18" s="158">
        <v>0</v>
      </c>
      <c r="AU18" s="158">
        <v>0</v>
      </c>
      <c r="AV18" s="158">
        <v>0</v>
      </c>
      <c r="AW18" s="158">
        <v>90</v>
      </c>
      <c r="AX18" s="158">
        <v>90</v>
      </c>
      <c r="AY18" s="158" t="s">
        <v>41</v>
      </c>
      <c r="AZ18" s="158" t="s">
        <v>41</v>
      </c>
      <c r="BA18" s="158" t="s">
        <v>41</v>
      </c>
      <c r="BB18" s="158" t="s">
        <v>41</v>
      </c>
      <c r="BC18" s="158" t="s">
        <v>41</v>
      </c>
      <c r="BD18" s="158" t="s">
        <v>703</v>
      </c>
      <c r="BE18" s="158" t="s">
        <v>41</v>
      </c>
      <c r="BF18" s="158" t="s">
        <v>41</v>
      </c>
      <c r="BG18" s="158" t="s">
        <v>41</v>
      </c>
      <c r="BH18" s="158" t="s">
        <v>41</v>
      </c>
      <c r="BI18" s="158" t="s">
        <v>41</v>
      </c>
      <c r="BJ18" s="158" t="s">
        <v>704</v>
      </c>
      <c r="BK18" s="159" t="s">
        <v>705</v>
      </c>
      <c r="BL18" s="159" t="s">
        <v>706</v>
      </c>
      <c r="BM18" s="159" t="s">
        <v>705</v>
      </c>
      <c r="BN18" s="159" t="s">
        <v>706</v>
      </c>
      <c r="BO18" s="159" t="s">
        <v>707</v>
      </c>
      <c r="BP18" s="159" t="s">
        <v>708</v>
      </c>
      <c r="BQ18" s="238">
        <v>1</v>
      </c>
      <c r="BR18" s="88" t="s">
        <v>709</v>
      </c>
      <c r="BS18" s="88" t="s">
        <v>710</v>
      </c>
    </row>
    <row r="19" spans="2:71" s="160" customFormat="1" ht="75" customHeight="1" x14ac:dyDescent="0.25">
      <c r="B19" s="230" t="s">
        <v>711</v>
      </c>
      <c r="C19" s="231">
        <v>44545</v>
      </c>
      <c r="D19" s="230">
        <v>1</v>
      </c>
      <c r="E19" s="230">
        <v>2022</v>
      </c>
      <c r="F19" s="152" t="s">
        <v>690</v>
      </c>
      <c r="G19" s="230" t="s">
        <v>691</v>
      </c>
      <c r="H19" s="233" t="s">
        <v>712</v>
      </c>
      <c r="I19" s="154" t="s">
        <v>713</v>
      </c>
      <c r="J19" s="154" t="s">
        <v>714</v>
      </c>
      <c r="K19" s="234" t="s">
        <v>695</v>
      </c>
      <c r="L19" s="155">
        <v>2020</v>
      </c>
      <c r="M19" s="154">
        <v>2022</v>
      </c>
      <c r="N19" s="230" t="s">
        <v>40</v>
      </c>
      <c r="O19" s="235" t="s">
        <v>540</v>
      </c>
      <c r="P19" s="235" t="s">
        <v>648</v>
      </c>
      <c r="Q19" s="235" t="s">
        <v>696</v>
      </c>
      <c r="R19" s="88">
        <v>96</v>
      </c>
      <c r="S19" s="88">
        <v>2020</v>
      </c>
      <c r="T19" s="88" t="s">
        <v>540</v>
      </c>
      <c r="U19" s="88" t="s">
        <v>697</v>
      </c>
      <c r="V19" s="230" t="s">
        <v>41</v>
      </c>
      <c r="W19" s="236" t="s">
        <v>544</v>
      </c>
      <c r="X19" s="236" t="s">
        <v>41</v>
      </c>
      <c r="Y19" s="235" t="s">
        <v>715</v>
      </c>
      <c r="Z19" s="157" t="s">
        <v>716</v>
      </c>
      <c r="AA19" s="157" t="s">
        <v>547</v>
      </c>
      <c r="AB19" s="157" t="s">
        <v>717</v>
      </c>
      <c r="AC19" s="157" t="s">
        <v>718</v>
      </c>
      <c r="AD19" s="235" t="s">
        <v>702</v>
      </c>
      <c r="AE19" s="230">
        <v>90</v>
      </c>
      <c r="AF19" s="230">
        <v>90</v>
      </c>
      <c r="AG19" s="158">
        <v>90</v>
      </c>
      <c r="AH19" s="237" t="s">
        <v>41</v>
      </c>
      <c r="AI19" s="237" t="s">
        <v>41</v>
      </c>
      <c r="AJ19" s="237" t="s">
        <v>41</v>
      </c>
      <c r="AK19" s="237" t="s">
        <v>41</v>
      </c>
      <c r="AL19" s="158">
        <v>0</v>
      </c>
      <c r="AM19" s="158">
        <v>0</v>
      </c>
      <c r="AN19" s="158">
        <v>0</v>
      </c>
      <c r="AO19" s="158">
        <v>0</v>
      </c>
      <c r="AP19" s="158">
        <v>0</v>
      </c>
      <c r="AQ19" s="158">
        <v>90</v>
      </c>
      <c r="AR19" s="158">
        <v>0</v>
      </c>
      <c r="AS19" s="158">
        <v>0</v>
      </c>
      <c r="AT19" s="158">
        <v>0</v>
      </c>
      <c r="AU19" s="158">
        <v>0</v>
      </c>
      <c r="AV19" s="158">
        <v>0</v>
      </c>
      <c r="AW19" s="158">
        <v>90</v>
      </c>
      <c r="AX19" s="158">
        <v>90</v>
      </c>
      <c r="AY19" s="158" t="s">
        <v>41</v>
      </c>
      <c r="AZ19" s="158" t="s">
        <v>41</v>
      </c>
      <c r="BA19" s="158" t="s">
        <v>41</v>
      </c>
      <c r="BB19" s="158" t="s">
        <v>41</v>
      </c>
      <c r="BC19" s="158" t="s">
        <v>41</v>
      </c>
      <c r="BD19" s="158" t="s">
        <v>719</v>
      </c>
      <c r="BE19" s="158" t="s">
        <v>41</v>
      </c>
      <c r="BF19" s="158" t="s">
        <v>41</v>
      </c>
      <c r="BG19" s="158" t="s">
        <v>41</v>
      </c>
      <c r="BH19" s="158" t="s">
        <v>41</v>
      </c>
      <c r="BI19" s="158" t="s">
        <v>41</v>
      </c>
      <c r="BJ19" s="158" t="s">
        <v>704</v>
      </c>
      <c r="BK19" s="159" t="s">
        <v>705</v>
      </c>
      <c r="BL19" s="159" t="s">
        <v>706</v>
      </c>
      <c r="BM19" s="159" t="s">
        <v>705</v>
      </c>
      <c r="BN19" s="159" t="s">
        <v>706</v>
      </c>
      <c r="BO19" s="159" t="s">
        <v>707</v>
      </c>
      <c r="BP19" s="159" t="s">
        <v>708</v>
      </c>
      <c r="BQ19" s="238">
        <v>1</v>
      </c>
      <c r="BR19" s="88" t="s">
        <v>709</v>
      </c>
      <c r="BS19" s="88" t="s">
        <v>720</v>
      </c>
    </row>
    <row r="20" spans="2:71" s="160" customFormat="1" ht="120.75" customHeight="1" x14ac:dyDescent="0.25">
      <c r="B20" s="230" t="s">
        <v>721</v>
      </c>
      <c r="C20" s="231">
        <v>44545</v>
      </c>
      <c r="D20" s="230">
        <v>1</v>
      </c>
      <c r="E20" s="230">
        <v>2022</v>
      </c>
      <c r="F20" s="152" t="s">
        <v>722</v>
      </c>
      <c r="G20" s="230" t="s">
        <v>723</v>
      </c>
      <c r="H20" s="233" t="s">
        <v>724</v>
      </c>
      <c r="I20" s="154" t="s">
        <v>725</v>
      </c>
      <c r="J20" s="154" t="s">
        <v>726</v>
      </c>
      <c r="K20" s="234" t="s">
        <v>695</v>
      </c>
      <c r="L20" s="155">
        <v>2020</v>
      </c>
      <c r="M20" s="154">
        <v>2024</v>
      </c>
      <c r="N20" s="230" t="s">
        <v>40</v>
      </c>
      <c r="O20" s="235" t="s">
        <v>540</v>
      </c>
      <c r="P20" s="235" t="s">
        <v>648</v>
      </c>
      <c r="Q20" s="235" t="s">
        <v>696</v>
      </c>
      <c r="R20" s="88">
        <v>95</v>
      </c>
      <c r="S20" s="88">
        <v>2019</v>
      </c>
      <c r="T20" s="88" t="s">
        <v>540</v>
      </c>
      <c r="U20" s="88" t="s">
        <v>727</v>
      </c>
      <c r="V20" s="230" t="s">
        <v>41</v>
      </c>
      <c r="W20" s="236" t="s">
        <v>544</v>
      </c>
      <c r="X20" s="236" t="s">
        <v>41</v>
      </c>
      <c r="Y20" s="235" t="s">
        <v>728</v>
      </c>
      <c r="Z20" s="157" t="s">
        <v>729</v>
      </c>
      <c r="AA20" s="157" t="s">
        <v>540</v>
      </c>
      <c r="AB20" s="157" t="s">
        <v>730</v>
      </c>
      <c r="AC20" s="157" t="s">
        <v>41</v>
      </c>
      <c r="AD20" s="235" t="s">
        <v>731</v>
      </c>
      <c r="AE20" s="230">
        <v>85</v>
      </c>
      <c r="AF20" s="230">
        <v>85</v>
      </c>
      <c r="AG20" s="158">
        <v>85</v>
      </c>
      <c r="AH20" s="237">
        <v>85</v>
      </c>
      <c r="AI20" s="237">
        <v>85</v>
      </c>
      <c r="AJ20" s="237">
        <v>85</v>
      </c>
      <c r="AK20" s="237" t="s">
        <v>41</v>
      </c>
      <c r="AL20" s="158">
        <v>0</v>
      </c>
      <c r="AM20" s="158">
        <v>0</v>
      </c>
      <c r="AN20" s="158">
        <v>0</v>
      </c>
      <c r="AO20" s="158">
        <v>0</v>
      </c>
      <c r="AP20" s="158">
        <v>0</v>
      </c>
      <c r="AQ20" s="158">
        <v>85</v>
      </c>
      <c r="AR20" s="158">
        <v>0</v>
      </c>
      <c r="AS20" s="158">
        <v>0</v>
      </c>
      <c r="AT20" s="158">
        <v>0</v>
      </c>
      <c r="AU20" s="158">
        <v>0</v>
      </c>
      <c r="AV20" s="158">
        <v>0</v>
      </c>
      <c r="AW20" s="158">
        <v>85</v>
      </c>
      <c r="AX20" s="158">
        <v>85</v>
      </c>
      <c r="AY20" s="158" t="s">
        <v>41</v>
      </c>
      <c r="AZ20" s="158" t="s">
        <v>41</v>
      </c>
      <c r="BA20" s="158" t="s">
        <v>41</v>
      </c>
      <c r="BB20" s="158" t="s">
        <v>41</v>
      </c>
      <c r="BC20" s="158" t="s">
        <v>41</v>
      </c>
      <c r="BD20" s="158" t="s">
        <v>732</v>
      </c>
      <c r="BE20" s="158" t="s">
        <v>41</v>
      </c>
      <c r="BF20" s="158" t="s">
        <v>41</v>
      </c>
      <c r="BG20" s="158" t="s">
        <v>41</v>
      </c>
      <c r="BH20" s="158" t="s">
        <v>41</v>
      </c>
      <c r="BI20" s="158" t="s">
        <v>41</v>
      </c>
      <c r="BJ20" s="158" t="s">
        <v>732</v>
      </c>
      <c r="BK20" s="159" t="s">
        <v>733</v>
      </c>
      <c r="BL20" s="159" t="s">
        <v>734</v>
      </c>
      <c r="BM20" s="159" t="s">
        <v>733</v>
      </c>
      <c r="BN20" s="159" t="s">
        <v>734</v>
      </c>
      <c r="BO20" s="159" t="s">
        <v>735</v>
      </c>
      <c r="BP20" s="159" t="s">
        <v>708</v>
      </c>
      <c r="BQ20" s="238">
        <v>1</v>
      </c>
      <c r="BR20" s="88" t="s">
        <v>736</v>
      </c>
      <c r="BS20" s="88" t="s">
        <v>737</v>
      </c>
    </row>
    <row r="21" spans="2:71" s="160" customFormat="1" ht="115.5" customHeight="1" x14ac:dyDescent="0.25">
      <c r="B21" s="230" t="s">
        <v>738</v>
      </c>
      <c r="C21" s="231">
        <v>44546</v>
      </c>
      <c r="D21" s="230">
        <v>1</v>
      </c>
      <c r="E21" s="230">
        <v>2022</v>
      </c>
      <c r="F21" s="152" t="s">
        <v>739</v>
      </c>
      <c r="G21" s="230" t="s">
        <v>740</v>
      </c>
      <c r="H21" s="233" t="s">
        <v>741</v>
      </c>
      <c r="I21" s="154" t="s">
        <v>742</v>
      </c>
      <c r="J21" s="154" t="s">
        <v>743</v>
      </c>
      <c r="K21" s="234" t="s">
        <v>667</v>
      </c>
      <c r="L21" s="155">
        <v>2020</v>
      </c>
      <c r="M21" s="154">
        <v>2024</v>
      </c>
      <c r="N21" s="230" t="s">
        <v>40</v>
      </c>
      <c r="O21" s="235" t="s">
        <v>540</v>
      </c>
      <c r="P21" s="235" t="s">
        <v>648</v>
      </c>
      <c r="Q21" s="235" t="s">
        <v>696</v>
      </c>
      <c r="R21" s="88">
        <v>96</v>
      </c>
      <c r="S21" s="88">
        <v>2020</v>
      </c>
      <c r="T21" s="88" t="s">
        <v>540</v>
      </c>
      <c r="U21" s="88" t="s">
        <v>744</v>
      </c>
      <c r="V21" s="230" t="s">
        <v>41</v>
      </c>
      <c r="W21" s="236" t="s">
        <v>544</v>
      </c>
      <c r="X21" s="236" t="s">
        <v>41</v>
      </c>
      <c r="Y21" s="235" t="s">
        <v>745</v>
      </c>
      <c r="Z21" s="157" t="s">
        <v>746</v>
      </c>
      <c r="AA21" s="157" t="s">
        <v>540</v>
      </c>
      <c r="AB21" s="157" t="s">
        <v>747</v>
      </c>
      <c r="AC21" s="157" t="s">
        <v>748</v>
      </c>
      <c r="AD21" s="235" t="s">
        <v>749</v>
      </c>
      <c r="AE21" s="230">
        <v>80</v>
      </c>
      <c r="AF21" s="230">
        <v>83</v>
      </c>
      <c r="AG21" s="158">
        <v>86</v>
      </c>
      <c r="AH21" s="237">
        <v>89</v>
      </c>
      <c r="AI21" s="237">
        <v>92</v>
      </c>
      <c r="AJ21" s="237">
        <v>92</v>
      </c>
      <c r="AK21" s="237" t="s">
        <v>41</v>
      </c>
      <c r="AL21" s="158">
        <v>0</v>
      </c>
      <c r="AM21" s="158">
        <v>0</v>
      </c>
      <c r="AN21" s="158">
        <v>86</v>
      </c>
      <c r="AO21" s="158">
        <v>0</v>
      </c>
      <c r="AP21" s="158">
        <v>0</v>
      </c>
      <c r="AQ21" s="158">
        <v>86</v>
      </c>
      <c r="AR21" s="158">
        <v>0</v>
      </c>
      <c r="AS21" s="158">
        <v>0</v>
      </c>
      <c r="AT21" s="158">
        <v>86</v>
      </c>
      <c r="AU21" s="158">
        <v>0</v>
      </c>
      <c r="AV21" s="158">
        <v>0</v>
      </c>
      <c r="AW21" s="158">
        <v>86</v>
      </c>
      <c r="AX21" s="158">
        <v>86</v>
      </c>
      <c r="AY21" s="158" t="s">
        <v>41</v>
      </c>
      <c r="AZ21" s="158" t="s">
        <v>41</v>
      </c>
      <c r="BA21" s="158" t="s">
        <v>750</v>
      </c>
      <c r="BB21" s="158" t="s">
        <v>41</v>
      </c>
      <c r="BC21" s="158" t="s">
        <v>41</v>
      </c>
      <c r="BD21" s="158" t="s">
        <v>750</v>
      </c>
      <c r="BE21" s="158" t="s">
        <v>41</v>
      </c>
      <c r="BF21" s="158" t="s">
        <v>41</v>
      </c>
      <c r="BG21" s="158" t="s">
        <v>750</v>
      </c>
      <c r="BH21" s="158" t="s">
        <v>41</v>
      </c>
      <c r="BI21" s="158" t="s">
        <v>41</v>
      </c>
      <c r="BJ21" s="158" t="s">
        <v>750</v>
      </c>
      <c r="BK21" s="159" t="s">
        <v>751</v>
      </c>
      <c r="BL21" s="159" t="s">
        <v>752</v>
      </c>
      <c r="BM21" s="159" t="s">
        <v>751</v>
      </c>
      <c r="BN21" s="159" t="s">
        <v>752</v>
      </c>
      <c r="BO21" s="159" t="s">
        <v>753</v>
      </c>
      <c r="BP21" s="159" t="s">
        <v>660</v>
      </c>
      <c r="BQ21" s="238">
        <v>1</v>
      </c>
      <c r="BR21" s="88" t="s">
        <v>754</v>
      </c>
      <c r="BS21" s="88" t="s">
        <v>755</v>
      </c>
    </row>
    <row r="22" spans="2:71" s="160" customFormat="1" ht="75" customHeight="1" x14ac:dyDescent="0.25">
      <c r="B22" s="230" t="s">
        <v>756</v>
      </c>
      <c r="C22" s="231">
        <v>44546</v>
      </c>
      <c r="D22" s="230">
        <v>1</v>
      </c>
      <c r="E22" s="230">
        <v>2022</v>
      </c>
      <c r="F22" s="152" t="s">
        <v>739</v>
      </c>
      <c r="G22" s="230" t="s">
        <v>740</v>
      </c>
      <c r="H22" s="233" t="s">
        <v>757</v>
      </c>
      <c r="I22" s="154" t="s">
        <v>758</v>
      </c>
      <c r="J22" s="154" t="s">
        <v>759</v>
      </c>
      <c r="K22" s="234" t="s">
        <v>539</v>
      </c>
      <c r="L22" s="155">
        <v>2020</v>
      </c>
      <c r="M22" s="154">
        <v>2022</v>
      </c>
      <c r="N22" s="230" t="s">
        <v>40</v>
      </c>
      <c r="O22" s="235" t="s">
        <v>540</v>
      </c>
      <c r="P22" s="235" t="s">
        <v>634</v>
      </c>
      <c r="Q22" s="235" t="s">
        <v>760</v>
      </c>
      <c r="R22" s="88">
        <v>100</v>
      </c>
      <c r="S22" s="88">
        <v>2020</v>
      </c>
      <c r="T22" s="88" t="s">
        <v>540</v>
      </c>
      <c r="U22" s="88" t="s">
        <v>761</v>
      </c>
      <c r="V22" s="230" t="s">
        <v>41</v>
      </c>
      <c r="W22" s="236" t="s">
        <v>544</v>
      </c>
      <c r="X22" s="236" t="s">
        <v>41</v>
      </c>
      <c r="Y22" s="235" t="s">
        <v>762</v>
      </c>
      <c r="Z22" s="157" t="s">
        <v>763</v>
      </c>
      <c r="AA22" s="157" t="s">
        <v>547</v>
      </c>
      <c r="AB22" s="157" t="s">
        <v>764</v>
      </c>
      <c r="AC22" s="157" t="s">
        <v>765</v>
      </c>
      <c r="AD22" s="235" t="s">
        <v>766</v>
      </c>
      <c r="AE22" s="230">
        <v>100</v>
      </c>
      <c r="AF22" s="230">
        <v>100</v>
      </c>
      <c r="AG22" s="158">
        <v>100</v>
      </c>
      <c r="AH22" s="237" t="s">
        <v>41</v>
      </c>
      <c r="AI22" s="237" t="s">
        <v>41</v>
      </c>
      <c r="AJ22" s="237" t="s">
        <v>41</v>
      </c>
      <c r="AK22" s="237" t="s">
        <v>41</v>
      </c>
      <c r="AL22" s="158">
        <v>100</v>
      </c>
      <c r="AM22" s="158">
        <v>100</v>
      </c>
      <c r="AN22" s="158">
        <v>100</v>
      </c>
      <c r="AO22" s="158">
        <v>100</v>
      </c>
      <c r="AP22" s="158">
        <v>100</v>
      </c>
      <c r="AQ22" s="158">
        <v>100</v>
      </c>
      <c r="AR22" s="158">
        <v>100</v>
      </c>
      <c r="AS22" s="158">
        <v>100</v>
      </c>
      <c r="AT22" s="158">
        <v>100</v>
      </c>
      <c r="AU22" s="158">
        <v>100</v>
      </c>
      <c r="AV22" s="158">
        <v>100</v>
      </c>
      <c r="AW22" s="158">
        <v>100</v>
      </c>
      <c r="AX22" s="158">
        <v>100</v>
      </c>
      <c r="AY22" s="158" t="s">
        <v>767</v>
      </c>
      <c r="AZ22" s="158" t="s">
        <v>767</v>
      </c>
      <c r="BA22" s="158" t="s">
        <v>767</v>
      </c>
      <c r="BB22" s="158" t="s">
        <v>767</v>
      </c>
      <c r="BC22" s="158" t="s">
        <v>767</v>
      </c>
      <c r="BD22" s="158" t="s">
        <v>767</v>
      </c>
      <c r="BE22" s="158" t="s">
        <v>767</v>
      </c>
      <c r="BF22" s="158" t="s">
        <v>767</v>
      </c>
      <c r="BG22" s="158" t="s">
        <v>767</v>
      </c>
      <c r="BH22" s="158" t="s">
        <v>767</v>
      </c>
      <c r="BI22" s="158" t="s">
        <v>767</v>
      </c>
      <c r="BJ22" s="158" t="s">
        <v>767</v>
      </c>
      <c r="BK22" s="159" t="s">
        <v>751</v>
      </c>
      <c r="BL22" s="159" t="s">
        <v>752</v>
      </c>
      <c r="BM22" s="159" t="s">
        <v>751</v>
      </c>
      <c r="BN22" s="159" t="s">
        <v>752</v>
      </c>
      <c r="BO22" s="159" t="s">
        <v>753</v>
      </c>
      <c r="BP22" s="159" t="s">
        <v>660</v>
      </c>
      <c r="BQ22" s="238">
        <v>1</v>
      </c>
      <c r="BR22" s="88" t="s">
        <v>768</v>
      </c>
      <c r="BS22" s="88" t="s">
        <v>769</v>
      </c>
    </row>
    <row r="23" spans="2:71" s="160" customFormat="1" ht="75" customHeight="1" x14ac:dyDescent="0.25">
      <c r="B23" s="230" t="s">
        <v>770</v>
      </c>
      <c r="C23" s="231">
        <v>44546</v>
      </c>
      <c r="D23" s="230">
        <v>1</v>
      </c>
      <c r="E23" s="230">
        <v>2022</v>
      </c>
      <c r="F23" s="152" t="s">
        <v>739</v>
      </c>
      <c r="G23" s="230" t="s">
        <v>740</v>
      </c>
      <c r="H23" s="233" t="s">
        <v>771</v>
      </c>
      <c r="I23" s="154" t="s">
        <v>772</v>
      </c>
      <c r="J23" s="154" t="s">
        <v>773</v>
      </c>
      <c r="K23" s="234" t="s">
        <v>539</v>
      </c>
      <c r="L23" s="155">
        <v>2022</v>
      </c>
      <c r="M23" s="154">
        <v>2022</v>
      </c>
      <c r="N23" s="230" t="s">
        <v>40</v>
      </c>
      <c r="O23" s="235" t="s">
        <v>540</v>
      </c>
      <c r="P23" s="235" t="s">
        <v>541</v>
      </c>
      <c r="Q23" s="235" t="s">
        <v>696</v>
      </c>
      <c r="R23" s="88">
        <v>78.849999999999994</v>
      </c>
      <c r="S23" s="88">
        <v>2021</v>
      </c>
      <c r="T23" s="88" t="s">
        <v>540</v>
      </c>
      <c r="U23" s="88" t="s">
        <v>774</v>
      </c>
      <c r="V23" s="230" t="s">
        <v>41</v>
      </c>
      <c r="W23" s="236" t="s">
        <v>544</v>
      </c>
      <c r="X23" s="236" t="s">
        <v>41</v>
      </c>
      <c r="Y23" s="235" t="s">
        <v>775</v>
      </c>
      <c r="Z23" s="157" t="s">
        <v>776</v>
      </c>
      <c r="AA23" s="157" t="s">
        <v>540</v>
      </c>
      <c r="AB23" s="157" t="s">
        <v>777</v>
      </c>
      <c r="AC23" s="157" t="s">
        <v>778</v>
      </c>
      <c r="AD23" s="235" t="s">
        <v>779</v>
      </c>
      <c r="AE23" s="230" t="s">
        <v>41</v>
      </c>
      <c r="AF23" s="230" t="s">
        <v>41</v>
      </c>
      <c r="AG23" s="158">
        <v>85</v>
      </c>
      <c r="AH23" s="237" t="s">
        <v>41</v>
      </c>
      <c r="AI23" s="237" t="s">
        <v>41</v>
      </c>
      <c r="AJ23" s="237" t="s">
        <v>41</v>
      </c>
      <c r="AK23" s="237" t="s">
        <v>41</v>
      </c>
      <c r="AL23" s="158">
        <v>0</v>
      </c>
      <c r="AM23" s="158">
        <v>0</v>
      </c>
      <c r="AN23" s="158">
        <v>85</v>
      </c>
      <c r="AO23" s="158">
        <v>85</v>
      </c>
      <c r="AP23" s="158">
        <v>85</v>
      </c>
      <c r="AQ23" s="158">
        <v>85</v>
      </c>
      <c r="AR23" s="158">
        <v>85</v>
      </c>
      <c r="AS23" s="158">
        <v>85</v>
      </c>
      <c r="AT23" s="158">
        <v>85</v>
      </c>
      <c r="AU23" s="158">
        <v>85</v>
      </c>
      <c r="AV23" s="158">
        <v>85</v>
      </c>
      <c r="AW23" s="158">
        <v>85</v>
      </c>
      <c r="AX23" s="158">
        <v>85</v>
      </c>
      <c r="AY23" s="158" t="s">
        <v>41</v>
      </c>
      <c r="AZ23" s="158" t="s">
        <v>41</v>
      </c>
      <c r="BA23" s="158" t="s">
        <v>780</v>
      </c>
      <c r="BB23" s="158" t="s">
        <v>780</v>
      </c>
      <c r="BC23" s="158" t="s">
        <v>780</v>
      </c>
      <c r="BD23" s="158" t="s">
        <v>780</v>
      </c>
      <c r="BE23" s="158" t="s">
        <v>780</v>
      </c>
      <c r="BF23" s="158" t="s">
        <v>780</v>
      </c>
      <c r="BG23" s="158" t="s">
        <v>780</v>
      </c>
      <c r="BH23" s="158" t="s">
        <v>780</v>
      </c>
      <c r="BI23" s="158" t="s">
        <v>780</v>
      </c>
      <c r="BJ23" s="158" t="s">
        <v>780</v>
      </c>
      <c r="BK23" s="159" t="s">
        <v>751</v>
      </c>
      <c r="BL23" s="159" t="s">
        <v>752</v>
      </c>
      <c r="BM23" s="159" t="s">
        <v>751</v>
      </c>
      <c r="BN23" s="159" t="s">
        <v>752</v>
      </c>
      <c r="BO23" s="159" t="s">
        <v>753</v>
      </c>
      <c r="BP23" s="159" t="s">
        <v>660</v>
      </c>
      <c r="BQ23" s="238">
        <v>1</v>
      </c>
      <c r="BR23" s="88" t="s">
        <v>781</v>
      </c>
      <c r="BS23" s="88" t="s">
        <v>782</v>
      </c>
    </row>
    <row r="24" spans="2:71" s="160" customFormat="1" ht="75" customHeight="1" x14ac:dyDescent="0.25">
      <c r="B24" s="230" t="s">
        <v>783</v>
      </c>
      <c r="C24" s="231">
        <v>44547</v>
      </c>
      <c r="D24" s="230">
        <v>1</v>
      </c>
      <c r="E24" s="230">
        <v>2022</v>
      </c>
      <c r="F24" s="152" t="s">
        <v>784</v>
      </c>
      <c r="G24" s="88" t="s">
        <v>785</v>
      </c>
      <c r="H24" s="233" t="s">
        <v>786</v>
      </c>
      <c r="I24" s="154" t="s">
        <v>787</v>
      </c>
      <c r="J24" s="154" t="s">
        <v>788</v>
      </c>
      <c r="K24" s="234" t="s">
        <v>789</v>
      </c>
      <c r="L24" s="155">
        <v>2020</v>
      </c>
      <c r="M24" s="154">
        <v>2022</v>
      </c>
      <c r="N24" s="230" t="s">
        <v>60</v>
      </c>
      <c r="O24" s="235" t="s">
        <v>547</v>
      </c>
      <c r="P24" s="235" t="s">
        <v>541</v>
      </c>
      <c r="Q24" s="235" t="s">
        <v>542</v>
      </c>
      <c r="R24" s="88" t="s">
        <v>41</v>
      </c>
      <c r="S24" s="88" t="s">
        <v>41</v>
      </c>
      <c r="T24" s="88" t="s">
        <v>41</v>
      </c>
      <c r="U24" s="88" t="s">
        <v>41</v>
      </c>
      <c r="V24" s="230" t="s">
        <v>41</v>
      </c>
      <c r="W24" s="236" t="s">
        <v>544</v>
      </c>
      <c r="X24" s="236" t="s">
        <v>41</v>
      </c>
      <c r="Y24" s="235" t="s">
        <v>790</v>
      </c>
      <c r="Z24" s="157" t="s">
        <v>791</v>
      </c>
      <c r="AA24" s="157" t="s">
        <v>547</v>
      </c>
      <c r="AB24" s="157" t="s">
        <v>791</v>
      </c>
      <c r="AC24" s="157" t="s">
        <v>41</v>
      </c>
      <c r="AD24" s="235" t="s">
        <v>792</v>
      </c>
      <c r="AE24" s="230">
        <v>1</v>
      </c>
      <c r="AF24" s="230">
        <v>1</v>
      </c>
      <c r="AG24" s="158">
        <v>1</v>
      </c>
      <c r="AH24" s="237">
        <v>0</v>
      </c>
      <c r="AI24" s="237">
        <v>0</v>
      </c>
      <c r="AJ24" s="237" t="s">
        <v>793</v>
      </c>
      <c r="AK24" s="237" t="s">
        <v>793</v>
      </c>
      <c r="AL24" s="158">
        <v>0</v>
      </c>
      <c r="AM24" s="158">
        <v>0</v>
      </c>
      <c r="AN24" s="158">
        <v>0</v>
      </c>
      <c r="AO24" s="158">
        <v>0</v>
      </c>
      <c r="AP24" s="158">
        <v>0</v>
      </c>
      <c r="AQ24" s="158">
        <v>0</v>
      </c>
      <c r="AR24" s="158">
        <v>0</v>
      </c>
      <c r="AS24" s="158">
        <v>0</v>
      </c>
      <c r="AT24" s="158">
        <v>0</v>
      </c>
      <c r="AU24" s="158">
        <v>0</v>
      </c>
      <c r="AV24" s="158">
        <v>0</v>
      </c>
      <c r="AW24" s="158">
        <v>1</v>
      </c>
      <c r="AX24" s="158">
        <v>1</v>
      </c>
      <c r="AY24" s="158" t="s">
        <v>41</v>
      </c>
      <c r="AZ24" s="158" t="s">
        <v>41</v>
      </c>
      <c r="BA24" s="158" t="s">
        <v>41</v>
      </c>
      <c r="BB24" s="158" t="s">
        <v>41</v>
      </c>
      <c r="BC24" s="158" t="s">
        <v>41</v>
      </c>
      <c r="BD24" s="158" t="s">
        <v>41</v>
      </c>
      <c r="BE24" s="158" t="s">
        <v>41</v>
      </c>
      <c r="BF24" s="158" t="s">
        <v>41</v>
      </c>
      <c r="BG24" s="158" t="s">
        <v>41</v>
      </c>
      <c r="BH24" s="158" t="s">
        <v>41</v>
      </c>
      <c r="BI24" s="158" t="s">
        <v>41</v>
      </c>
      <c r="BJ24" s="158" t="s">
        <v>794</v>
      </c>
      <c r="BK24" s="159" t="s">
        <v>795</v>
      </c>
      <c r="BL24" s="159" t="s">
        <v>796</v>
      </c>
      <c r="BM24" s="159" t="s">
        <v>797</v>
      </c>
      <c r="BN24" s="159" t="s">
        <v>798</v>
      </c>
      <c r="BO24" s="159" t="s">
        <v>799</v>
      </c>
      <c r="BP24" s="159" t="s">
        <v>577</v>
      </c>
      <c r="BQ24" s="241" t="s">
        <v>800</v>
      </c>
      <c r="BR24" s="88" t="s">
        <v>801</v>
      </c>
      <c r="BS24" s="88" t="s">
        <v>802</v>
      </c>
    </row>
    <row r="25" spans="2:71" s="160" customFormat="1" ht="108" customHeight="1" x14ac:dyDescent="0.25">
      <c r="B25" s="230" t="s">
        <v>803</v>
      </c>
      <c r="C25" s="231">
        <v>44547</v>
      </c>
      <c r="D25" s="230">
        <v>1</v>
      </c>
      <c r="E25" s="230">
        <v>2022</v>
      </c>
      <c r="F25" s="152" t="s">
        <v>784</v>
      </c>
      <c r="G25" s="230" t="s">
        <v>785</v>
      </c>
      <c r="H25" s="233" t="s">
        <v>804</v>
      </c>
      <c r="I25" s="154" t="s">
        <v>805</v>
      </c>
      <c r="J25" s="154" t="s">
        <v>806</v>
      </c>
      <c r="K25" s="234" t="s">
        <v>539</v>
      </c>
      <c r="L25" s="155">
        <v>2020</v>
      </c>
      <c r="M25" s="154">
        <v>2024</v>
      </c>
      <c r="N25" s="230" t="s">
        <v>40</v>
      </c>
      <c r="O25" s="235" t="s">
        <v>540</v>
      </c>
      <c r="P25" s="235" t="s">
        <v>648</v>
      </c>
      <c r="Q25" s="235" t="s">
        <v>696</v>
      </c>
      <c r="R25" s="88" t="s">
        <v>41</v>
      </c>
      <c r="S25" s="88" t="s">
        <v>41</v>
      </c>
      <c r="T25" s="88" t="s">
        <v>41</v>
      </c>
      <c r="U25" s="88" t="s">
        <v>41</v>
      </c>
      <c r="V25" s="230" t="s">
        <v>41</v>
      </c>
      <c r="W25" s="236" t="s">
        <v>544</v>
      </c>
      <c r="X25" s="236" t="s">
        <v>41</v>
      </c>
      <c r="Y25" s="235" t="s">
        <v>807</v>
      </c>
      <c r="Z25" s="157" t="s">
        <v>808</v>
      </c>
      <c r="AA25" s="157" t="s">
        <v>540</v>
      </c>
      <c r="AB25" s="157" t="s">
        <v>809</v>
      </c>
      <c r="AC25" s="157" t="s">
        <v>41</v>
      </c>
      <c r="AD25" s="235" t="s">
        <v>810</v>
      </c>
      <c r="AE25" s="230">
        <v>91</v>
      </c>
      <c r="AF25" s="230">
        <v>91</v>
      </c>
      <c r="AG25" s="158">
        <v>91</v>
      </c>
      <c r="AH25" s="237">
        <v>91</v>
      </c>
      <c r="AI25" s="237">
        <v>91</v>
      </c>
      <c r="AJ25" s="237">
        <v>91</v>
      </c>
      <c r="AK25" s="237" t="s">
        <v>793</v>
      </c>
      <c r="AL25" s="158">
        <v>91</v>
      </c>
      <c r="AM25" s="158">
        <v>91</v>
      </c>
      <c r="AN25" s="158">
        <v>91</v>
      </c>
      <c r="AO25" s="158">
        <v>91</v>
      </c>
      <c r="AP25" s="158">
        <v>91</v>
      </c>
      <c r="AQ25" s="158">
        <v>91</v>
      </c>
      <c r="AR25" s="158">
        <v>91</v>
      </c>
      <c r="AS25" s="158">
        <v>91</v>
      </c>
      <c r="AT25" s="158">
        <v>91</v>
      </c>
      <c r="AU25" s="158">
        <v>91</v>
      </c>
      <c r="AV25" s="158">
        <v>91</v>
      </c>
      <c r="AW25" s="158">
        <v>91</v>
      </c>
      <c r="AX25" s="158">
        <v>91</v>
      </c>
      <c r="AY25" s="158" t="s">
        <v>811</v>
      </c>
      <c r="AZ25" s="158" t="s">
        <v>811</v>
      </c>
      <c r="BA25" s="158" t="s">
        <v>811</v>
      </c>
      <c r="BB25" s="158" t="s">
        <v>811</v>
      </c>
      <c r="BC25" s="158" t="s">
        <v>811</v>
      </c>
      <c r="BD25" s="158" t="s">
        <v>811</v>
      </c>
      <c r="BE25" s="158" t="s">
        <v>811</v>
      </c>
      <c r="BF25" s="158" t="s">
        <v>811</v>
      </c>
      <c r="BG25" s="158" t="s">
        <v>811</v>
      </c>
      <c r="BH25" s="158" t="s">
        <v>811</v>
      </c>
      <c r="BI25" s="158" t="s">
        <v>811</v>
      </c>
      <c r="BJ25" s="158" t="s">
        <v>811</v>
      </c>
      <c r="BK25" s="159" t="s">
        <v>812</v>
      </c>
      <c r="BL25" s="159" t="s">
        <v>813</v>
      </c>
      <c r="BM25" s="159" t="s">
        <v>797</v>
      </c>
      <c r="BN25" s="159" t="s">
        <v>814</v>
      </c>
      <c r="BO25" s="159" t="s">
        <v>799</v>
      </c>
      <c r="BP25" s="159" t="s">
        <v>577</v>
      </c>
      <c r="BQ25" s="238">
        <v>1</v>
      </c>
      <c r="BR25" s="88" t="s">
        <v>815</v>
      </c>
      <c r="BS25" s="88" t="s">
        <v>816</v>
      </c>
    </row>
    <row r="26" spans="2:71" s="160" customFormat="1" ht="153.75" customHeight="1" x14ac:dyDescent="0.25">
      <c r="B26" s="230" t="s">
        <v>817</v>
      </c>
      <c r="C26" s="231">
        <v>44659</v>
      </c>
      <c r="D26" s="230">
        <v>2</v>
      </c>
      <c r="E26" s="230">
        <v>2022</v>
      </c>
      <c r="F26" s="152" t="s">
        <v>784</v>
      </c>
      <c r="G26" s="230" t="s">
        <v>785</v>
      </c>
      <c r="H26" s="233" t="s">
        <v>818</v>
      </c>
      <c r="I26" s="154" t="s">
        <v>819</v>
      </c>
      <c r="J26" s="154" t="s">
        <v>820</v>
      </c>
      <c r="K26" s="234" t="s">
        <v>539</v>
      </c>
      <c r="L26" s="155">
        <v>2020</v>
      </c>
      <c r="M26" s="154">
        <v>2022</v>
      </c>
      <c r="N26" s="230" t="s">
        <v>60</v>
      </c>
      <c r="O26" s="235" t="s">
        <v>547</v>
      </c>
      <c r="P26" s="235" t="s">
        <v>541</v>
      </c>
      <c r="Q26" s="235" t="s">
        <v>542</v>
      </c>
      <c r="R26" s="88">
        <v>515000</v>
      </c>
      <c r="S26" s="88">
        <v>2019</v>
      </c>
      <c r="T26" s="88" t="s">
        <v>821</v>
      </c>
      <c r="U26" s="88" t="s">
        <v>822</v>
      </c>
      <c r="V26" s="230" t="s">
        <v>41</v>
      </c>
      <c r="W26" s="236" t="s">
        <v>544</v>
      </c>
      <c r="X26" s="236" t="s">
        <v>41</v>
      </c>
      <c r="Y26" s="235" t="s">
        <v>823</v>
      </c>
      <c r="Z26" s="157" t="s">
        <v>824</v>
      </c>
      <c r="AA26" s="157" t="s">
        <v>547</v>
      </c>
      <c r="AB26" s="157" t="s">
        <v>824</v>
      </c>
      <c r="AC26" s="157" t="s">
        <v>41</v>
      </c>
      <c r="AD26" s="235" t="s">
        <v>825</v>
      </c>
      <c r="AE26" s="230">
        <v>10000</v>
      </c>
      <c r="AF26" s="230">
        <v>20000</v>
      </c>
      <c r="AG26" s="158">
        <v>16000</v>
      </c>
      <c r="AH26" s="237">
        <v>0</v>
      </c>
      <c r="AI26" s="237">
        <v>0</v>
      </c>
      <c r="AJ26" s="237" t="s">
        <v>793</v>
      </c>
      <c r="AK26" s="237" t="s">
        <v>793</v>
      </c>
      <c r="AL26" s="158">
        <v>200</v>
      </c>
      <c r="AM26" s="158">
        <v>600</v>
      </c>
      <c r="AN26" s="158">
        <v>1200</v>
      </c>
      <c r="AO26" s="158">
        <v>2000</v>
      </c>
      <c r="AP26" s="158">
        <v>2000</v>
      </c>
      <c r="AQ26" s="158">
        <v>2500</v>
      </c>
      <c r="AR26" s="158">
        <v>2500</v>
      </c>
      <c r="AS26" s="158">
        <v>2200</v>
      </c>
      <c r="AT26" s="158">
        <v>2000</v>
      </c>
      <c r="AU26" s="158">
        <v>400</v>
      </c>
      <c r="AV26" s="158">
        <v>200</v>
      </c>
      <c r="AW26" s="158">
        <v>200</v>
      </c>
      <c r="AX26" s="158">
        <f>SUM(AL26:AW26)</f>
        <v>16000</v>
      </c>
      <c r="AY26" s="158" t="s">
        <v>825</v>
      </c>
      <c r="AZ26" s="158" t="s">
        <v>825</v>
      </c>
      <c r="BA26" s="158" t="s">
        <v>825</v>
      </c>
      <c r="BB26" s="158" t="s">
        <v>825</v>
      </c>
      <c r="BC26" s="158" t="s">
        <v>825</v>
      </c>
      <c r="BD26" s="158" t="s">
        <v>825</v>
      </c>
      <c r="BE26" s="158" t="s">
        <v>825</v>
      </c>
      <c r="BF26" s="158" t="s">
        <v>825</v>
      </c>
      <c r="BG26" s="158" t="s">
        <v>825</v>
      </c>
      <c r="BH26" s="158" t="s">
        <v>825</v>
      </c>
      <c r="BI26" s="158" t="s">
        <v>825</v>
      </c>
      <c r="BJ26" s="158" t="s">
        <v>825</v>
      </c>
      <c r="BK26" s="159" t="s">
        <v>826</v>
      </c>
      <c r="BL26" s="159" t="s">
        <v>827</v>
      </c>
      <c r="BM26" s="159" t="s">
        <v>797</v>
      </c>
      <c r="BN26" s="159" t="s">
        <v>814</v>
      </c>
      <c r="BO26" s="159" t="s">
        <v>799</v>
      </c>
      <c r="BP26" s="159" t="s">
        <v>577</v>
      </c>
      <c r="BQ26" s="238">
        <v>1</v>
      </c>
      <c r="BR26" s="88" t="s">
        <v>828</v>
      </c>
      <c r="BS26" s="88" t="s">
        <v>829</v>
      </c>
    </row>
    <row r="27" spans="2:71" s="160" customFormat="1" ht="75" customHeight="1" x14ac:dyDescent="0.25">
      <c r="B27" s="230" t="s">
        <v>830</v>
      </c>
      <c r="C27" s="231">
        <v>44550</v>
      </c>
      <c r="D27" s="230">
        <v>1</v>
      </c>
      <c r="E27" s="230">
        <v>2022</v>
      </c>
      <c r="F27" s="152" t="s">
        <v>831</v>
      </c>
      <c r="G27" s="230" t="s">
        <v>832</v>
      </c>
      <c r="H27" s="233" t="s">
        <v>833</v>
      </c>
      <c r="I27" s="154" t="s">
        <v>834</v>
      </c>
      <c r="J27" s="154" t="s">
        <v>835</v>
      </c>
      <c r="K27" s="234" t="s">
        <v>667</v>
      </c>
      <c r="L27" s="155">
        <v>2020</v>
      </c>
      <c r="M27" s="154">
        <v>2024</v>
      </c>
      <c r="N27" s="230" t="s">
        <v>60</v>
      </c>
      <c r="O27" s="235" t="s">
        <v>547</v>
      </c>
      <c r="P27" s="235" t="s">
        <v>836</v>
      </c>
      <c r="Q27" s="235" t="s">
        <v>837</v>
      </c>
      <c r="R27" s="88" t="s">
        <v>41</v>
      </c>
      <c r="S27" s="88" t="s">
        <v>41</v>
      </c>
      <c r="T27" s="88" t="s">
        <v>41</v>
      </c>
      <c r="U27" s="88" t="s">
        <v>41</v>
      </c>
      <c r="V27" s="230" t="s">
        <v>41</v>
      </c>
      <c r="W27" s="236" t="s">
        <v>544</v>
      </c>
      <c r="X27" s="236" t="s">
        <v>41</v>
      </c>
      <c r="Y27" s="235" t="s">
        <v>838</v>
      </c>
      <c r="Z27" s="157" t="s">
        <v>839</v>
      </c>
      <c r="AA27" s="157" t="s">
        <v>547</v>
      </c>
      <c r="AB27" s="157" t="s">
        <v>840</v>
      </c>
      <c r="AC27" s="157" t="s">
        <v>41</v>
      </c>
      <c r="AD27" s="235" t="s">
        <v>841</v>
      </c>
      <c r="AE27" s="230">
        <v>2</v>
      </c>
      <c r="AF27" s="230">
        <v>4</v>
      </c>
      <c r="AG27" s="158">
        <v>4</v>
      </c>
      <c r="AH27" s="237">
        <v>4</v>
      </c>
      <c r="AI27" s="237">
        <v>2</v>
      </c>
      <c r="AJ27" s="237">
        <v>16</v>
      </c>
      <c r="AK27" s="237" t="s">
        <v>41</v>
      </c>
      <c r="AL27" s="158">
        <v>0</v>
      </c>
      <c r="AM27" s="158">
        <v>0</v>
      </c>
      <c r="AN27" s="158">
        <v>1</v>
      </c>
      <c r="AO27" s="158">
        <v>0</v>
      </c>
      <c r="AP27" s="158">
        <v>0</v>
      </c>
      <c r="AQ27" s="158">
        <v>1</v>
      </c>
      <c r="AR27" s="158">
        <v>0</v>
      </c>
      <c r="AS27" s="158">
        <v>0</v>
      </c>
      <c r="AT27" s="158">
        <v>1</v>
      </c>
      <c r="AU27" s="158">
        <v>0</v>
      </c>
      <c r="AV27" s="158">
        <v>0</v>
      </c>
      <c r="AW27" s="158">
        <v>1</v>
      </c>
      <c r="AX27" s="158">
        <f>SUM(AL27:AW27)</f>
        <v>4</v>
      </c>
      <c r="AY27" s="158" t="s">
        <v>41</v>
      </c>
      <c r="AZ27" s="158" t="s">
        <v>41</v>
      </c>
      <c r="BA27" s="158" t="s">
        <v>842</v>
      </c>
      <c r="BB27" s="158" t="s">
        <v>41</v>
      </c>
      <c r="BC27" s="158" t="s">
        <v>41</v>
      </c>
      <c r="BD27" s="158" t="s">
        <v>842</v>
      </c>
      <c r="BE27" s="158" t="s">
        <v>41</v>
      </c>
      <c r="BF27" s="158" t="s">
        <v>41</v>
      </c>
      <c r="BG27" s="158" t="s">
        <v>842</v>
      </c>
      <c r="BH27" s="158" t="s">
        <v>41</v>
      </c>
      <c r="BI27" s="158" t="s">
        <v>41</v>
      </c>
      <c r="BJ27" s="158" t="s">
        <v>842</v>
      </c>
      <c r="BK27" s="159" t="s">
        <v>843</v>
      </c>
      <c r="BL27" s="159" t="s">
        <v>844</v>
      </c>
      <c r="BM27" s="159" t="s">
        <v>843</v>
      </c>
      <c r="BN27" s="159" t="s">
        <v>844</v>
      </c>
      <c r="BO27" s="159" t="s">
        <v>845</v>
      </c>
      <c r="BP27" s="159" t="s">
        <v>846</v>
      </c>
      <c r="BQ27" s="238">
        <v>1</v>
      </c>
      <c r="BR27" s="88" t="s">
        <v>847</v>
      </c>
      <c r="BS27" s="88" t="s">
        <v>848</v>
      </c>
    </row>
    <row r="28" spans="2:71" s="160" customFormat="1" ht="75" customHeight="1" x14ac:dyDescent="0.25">
      <c r="B28" s="230" t="s">
        <v>849</v>
      </c>
      <c r="C28" s="231">
        <v>44550</v>
      </c>
      <c r="D28" s="230">
        <v>1</v>
      </c>
      <c r="E28" s="230">
        <v>2022</v>
      </c>
      <c r="F28" s="152" t="s">
        <v>831</v>
      </c>
      <c r="G28" s="230" t="s">
        <v>832</v>
      </c>
      <c r="H28" s="233" t="s">
        <v>850</v>
      </c>
      <c r="I28" s="154" t="s">
        <v>851</v>
      </c>
      <c r="J28" s="154" t="s">
        <v>852</v>
      </c>
      <c r="K28" s="234" t="s">
        <v>633</v>
      </c>
      <c r="L28" s="155">
        <v>2021</v>
      </c>
      <c r="M28" s="154">
        <v>2022</v>
      </c>
      <c r="N28" s="230" t="s">
        <v>60</v>
      </c>
      <c r="O28" s="235" t="s">
        <v>547</v>
      </c>
      <c r="P28" s="235" t="s">
        <v>541</v>
      </c>
      <c r="Q28" s="235" t="s">
        <v>542</v>
      </c>
      <c r="R28" s="88" t="s">
        <v>41</v>
      </c>
      <c r="S28" s="88" t="s">
        <v>41</v>
      </c>
      <c r="T28" s="88" t="s">
        <v>41</v>
      </c>
      <c r="U28" s="88" t="s">
        <v>41</v>
      </c>
      <c r="V28" s="230" t="s">
        <v>41</v>
      </c>
      <c r="W28" s="236" t="s">
        <v>544</v>
      </c>
      <c r="X28" s="236" t="s">
        <v>41</v>
      </c>
      <c r="Y28" s="235" t="s">
        <v>838</v>
      </c>
      <c r="Z28" s="157" t="s">
        <v>839</v>
      </c>
      <c r="AA28" s="157" t="s">
        <v>547</v>
      </c>
      <c r="AB28" s="157" t="s">
        <v>840</v>
      </c>
      <c r="AC28" s="157" t="s">
        <v>41</v>
      </c>
      <c r="AD28" s="235" t="s">
        <v>853</v>
      </c>
      <c r="AE28" s="230" t="s">
        <v>41</v>
      </c>
      <c r="AF28" s="230">
        <v>2</v>
      </c>
      <c r="AG28" s="158">
        <v>2</v>
      </c>
      <c r="AH28" s="237" t="s">
        <v>41</v>
      </c>
      <c r="AI28" s="237" t="s">
        <v>41</v>
      </c>
      <c r="AJ28" s="237" t="s">
        <v>41</v>
      </c>
      <c r="AK28" s="237" t="s">
        <v>41</v>
      </c>
      <c r="AL28" s="158">
        <v>0</v>
      </c>
      <c r="AM28" s="158">
        <v>0</v>
      </c>
      <c r="AN28" s="158">
        <v>0</v>
      </c>
      <c r="AO28" s="158">
        <v>0</v>
      </c>
      <c r="AP28" s="158">
        <v>0</v>
      </c>
      <c r="AQ28" s="158">
        <v>1</v>
      </c>
      <c r="AR28" s="158">
        <v>0</v>
      </c>
      <c r="AS28" s="158">
        <v>0</v>
      </c>
      <c r="AT28" s="158">
        <v>0</v>
      </c>
      <c r="AU28" s="158">
        <v>0</v>
      </c>
      <c r="AV28" s="158">
        <v>0</v>
      </c>
      <c r="AW28" s="158">
        <v>1</v>
      </c>
      <c r="AX28" s="158">
        <v>2</v>
      </c>
      <c r="AY28" s="158" t="s">
        <v>41</v>
      </c>
      <c r="AZ28" s="158" t="s">
        <v>41</v>
      </c>
      <c r="BA28" s="158" t="s">
        <v>41</v>
      </c>
      <c r="BB28" s="158" t="s">
        <v>41</v>
      </c>
      <c r="BC28" s="158" t="s">
        <v>41</v>
      </c>
      <c r="BD28" s="158" t="s">
        <v>854</v>
      </c>
      <c r="BE28" s="158" t="s">
        <v>41</v>
      </c>
      <c r="BF28" s="158" t="s">
        <v>41</v>
      </c>
      <c r="BG28" s="158" t="s">
        <v>41</v>
      </c>
      <c r="BH28" s="158" t="s">
        <v>41</v>
      </c>
      <c r="BI28" s="158" t="s">
        <v>41</v>
      </c>
      <c r="BJ28" s="158" t="s">
        <v>854</v>
      </c>
      <c r="BK28" s="159" t="s">
        <v>843</v>
      </c>
      <c r="BL28" s="159" t="s">
        <v>844</v>
      </c>
      <c r="BM28" s="159" t="s">
        <v>843</v>
      </c>
      <c r="BN28" s="159" t="s">
        <v>844</v>
      </c>
      <c r="BO28" s="159" t="s">
        <v>845</v>
      </c>
      <c r="BP28" s="159" t="s">
        <v>846</v>
      </c>
      <c r="BQ28" s="238">
        <v>1</v>
      </c>
      <c r="BR28" s="88" t="s">
        <v>855</v>
      </c>
      <c r="BS28" s="88" t="s">
        <v>856</v>
      </c>
    </row>
    <row r="29" spans="2:71" s="160" customFormat="1" ht="75" customHeight="1" x14ac:dyDescent="0.25">
      <c r="B29" s="230" t="s">
        <v>857</v>
      </c>
      <c r="C29" s="231">
        <v>44622</v>
      </c>
      <c r="D29" s="230">
        <v>2</v>
      </c>
      <c r="E29" s="230">
        <v>2022</v>
      </c>
      <c r="F29" s="152" t="s">
        <v>858</v>
      </c>
      <c r="G29" s="230" t="s">
        <v>859</v>
      </c>
      <c r="H29" s="154" t="s">
        <v>860</v>
      </c>
      <c r="I29" s="154" t="s">
        <v>861</v>
      </c>
      <c r="J29" s="154" t="s">
        <v>862</v>
      </c>
      <c r="K29" s="234" t="s">
        <v>667</v>
      </c>
      <c r="L29" s="155">
        <v>2020</v>
      </c>
      <c r="M29" s="154">
        <v>2022</v>
      </c>
      <c r="N29" s="230" t="s">
        <v>60</v>
      </c>
      <c r="O29" s="235" t="s">
        <v>547</v>
      </c>
      <c r="P29" s="235" t="s">
        <v>541</v>
      </c>
      <c r="Q29" s="235" t="s">
        <v>542</v>
      </c>
      <c r="R29" s="88" t="s">
        <v>41</v>
      </c>
      <c r="S29" s="88" t="s">
        <v>41</v>
      </c>
      <c r="T29" s="88" t="s">
        <v>41</v>
      </c>
      <c r="U29" s="88" t="s">
        <v>41</v>
      </c>
      <c r="V29" s="230" t="s">
        <v>41</v>
      </c>
      <c r="W29" s="236" t="s">
        <v>544</v>
      </c>
      <c r="X29" s="236" t="s">
        <v>41</v>
      </c>
      <c r="Y29" s="235" t="s">
        <v>863</v>
      </c>
      <c r="Z29" s="157" t="s">
        <v>864</v>
      </c>
      <c r="AA29" s="157" t="s">
        <v>540</v>
      </c>
      <c r="AB29" s="157" t="s">
        <v>865</v>
      </c>
      <c r="AC29" s="157" t="s">
        <v>866</v>
      </c>
      <c r="AD29" s="157" t="s">
        <v>867</v>
      </c>
      <c r="AE29" s="230">
        <v>100</v>
      </c>
      <c r="AF29" s="230">
        <v>708</v>
      </c>
      <c r="AG29" s="230">
        <v>660</v>
      </c>
      <c r="AH29" s="237" t="s">
        <v>41</v>
      </c>
      <c r="AI29" s="237" t="s">
        <v>41</v>
      </c>
      <c r="AJ29" s="237" t="s">
        <v>41</v>
      </c>
      <c r="AK29" s="237" t="s">
        <v>41</v>
      </c>
      <c r="AL29" s="158">
        <v>0</v>
      </c>
      <c r="AM29" s="158">
        <v>0</v>
      </c>
      <c r="AN29" s="158">
        <v>165</v>
      </c>
      <c r="AO29" s="158">
        <v>0</v>
      </c>
      <c r="AP29" s="158">
        <v>0</v>
      </c>
      <c r="AQ29" s="158">
        <v>165</v>
      </c>
      <c r="AR29" s="158">
        <v>0</v>
      </c>
      <c r="AS29" s="158">
        <v>0</v>
      </c>
      <c r="AT29" s="158">
        <v>165</v>
      </c>
      <c r="AU29" s="158">
        <v>0</v>
      </c>
      <c r="AV29" s="158">
        <v>0</v>
      </c>
      <c r="AW29" s="158">
        <v>165</v>
      </c>
      <c r="AX29" s="158">
        <v>660</v>
      </c>
      <c r="AY29" s="158" t="s">
        <v>41</v>
      </c>
      <c r="AZ29" s="158" t="s">
        <v>41</v>
      </c>
      <c r="BA29" s="158" t="s">
        <v>867</v>
      </c>
      <c r="BB29" s="158" t="s">
        <v>41</v>
      </c>
      <c r="BC29" s="158" t="s">
        <v>41</v>
      </c>
      <c r="BD29" s="158" t="s">
        <v>867</v>
      </c>
      <c r="BE29" s="158" t="s">
        <v>41</v>
      </c>
      <c r="BF29" s="158" t="s">
        <v>41</v>
      </c>
      <c r="BG29" s="158" t="s">
        <v>867</v>
      </c>
      <c r="BH29" s="158" t="s">
        <v>41</v>
      </c>
      <c r="BI29" s="158" t="s">
        <v>41</v>
      </c>
      <c r="BJ29" s="158" t="s">
        <v>867</v>
      </c>
      <c r="BK29" s="159" t="s">
        <v>868</v>
      </c>
      <c r="BL29" s="159" t="s">
        <v>869</v>
      </c>
      <c r="BM29" s="159" t="s">
        <v>870</v>
      </c>
      <c r="BN29" s="159" t="s">
        <v>871</v>
      </c>
      <c r="BO29" s="159" t="s">
        <v>872</v>
      </c>
      <c r="BP29" s="159" t="s">
        <v>871</v>
      </c>
      <c r="BQ29" s="238">
        <v>1</v>
      </c>
      <c r="BR29" s="88" t="s">
        <v>873</v>
      </c>
      <c r="BS29" s="88" t="s">
        <v>874</v>
      </c>
    </row>
    <row r="30" spans="2:71" s="160" customFormat="1" ht="75" customHeight="1" x14ac:dyDescent="0.25">
      <c r="B30" s="230" t="s">
        <v>875</v>
      </c>
      <c r="C30" s="231">
        <v>44622</v>
      </c>
      <c r="D30" s="230">
        <v>2</v>
      </c>
      <c r="E30" s="230">
        <v>2022</v>
      </c>
      <c r="F30" s="152" t="s">
        <v>858</v>
      </c>
      <c r="G30" s="230" t="s">
        <v>859</v>
      </c>
      <c r="H30" s="232" t="s">
        <v>876</v>
      </c>
      <c r="I30" s="232" t="s">
        <v>877</v>
      </c>
      <c r="J30" s="232" t="s">
        <v>878</v>
      </c>
      <c r="K30" s="232" t="s">
        <v>539</v>
      </c>
      <c r="L30" s="232">
        <v>2020</v>
      </c>
      <c r="M30" s="154">
        <v>2022</v>
      </c>
      <c r="N30" s="230" t="s">
        <v>60</v>
      </c>
      <c r="O30" s="235" t="s">
        <v>540</v>
      </c>
      <c r="P30" s="235" t="s">
        <v>541</v>
      </c>
      <c r="Q30" s="235" t="s">
        <v>542</v>
      </c>
      <c r="R30" s="88" t="s">
        <v>41</v>
      </c>
      <c r="S30" s="88" t="s">
        <v>41</v>
      </c>
      <c r="T30" s="88" t="s">
        <v>41</v>
      </c>
      <c r="U30" s="88" t="s">
        <v>41</v>
      </c>
      <c r="V30" s="230" t="s">
        <v>41</v>
      </c>
      <c r="W30" s="236" t="s">
        <v>544</v>
      </c>
      <c r="X30" s="236" t="s">
        <v>41</v>
      </c>
      <c r="Y30" s="236" t="s">
        <v>879</v>
      </c>
      <c r="Z30" s="236" t="s">
        <v>880</v>
      </c>
      <c r="AA30" s="157" t="s">
        <v>649</v>
      </c>
      <c r="AB30" s="157" t="s">
        <v>881</v>
      </c>
      <c r="AC30" s="157" t="s">
        <v>882</v>
      </c>
      <c r="AD30" s="157" t="s">
        <v>883</v>
      </c>
      <c r="AE30" s="230">
        <v>1875</v>
      </c>
      <c r="AF30" s="230">
        <v>6600</v>
      </c>
      <c r="AG30" s="158">
        <v>75</v>
      </c>
      <c r="AH30" s="237" t="s">
        <v>41</v>
      </c>
      <c r="AI30" s="237" t="s">
        <v>41</v>
      </c>
      <c r="AJ30" s="237" t="s">
        <v>41</v>
      </c>
      <c r="AK30" s="237" t="s">
        <v>41</v>
      </c>
      <c r="AL30" s="158">
        <v>0</v>
      </c>
      <c r="AM30" s="158">
        <v>4</v>
      </c>
      <c r="AN30" s="158">
        <v>8</v>
      </c>
      <c r="AO30" s="158">
        <v>8</v>
      </c>
      <c r="AP30" s="158">
        <v>8</v>
      </c>
      <c r="AQ30" s="158">
        <v>5</v>
      </c>
      <c r="AR30" s="158">
        <v>8</v>
      </c>
      <c r="AS30" s="158">
        <v>8</v>
      </c>
      <c r="AT30" s="158">
        <v>8</v>
      </c>
      <c r="AU30" s="158">
        <v>8</v>
      </c>
      <c r="AV30" s="158">
        <v>8</v>
      </c>
      <c r="AW30" s="158">
        <v>2</v>
      </c>
      <c r="AX30" s="158">
        <v>75</v>
      </c>
      <c r="AY30" s="158" t="s">
        <v>41</v>
      </c>
      <c r="AZ30" s="158" t="s">
        <v>884</v>
      </c>
      <c r="BA30" s="158" t="s">
        <v>884</v>
      </c>
      <c r="BB30" s="158" t="s">
        <v>884</v>
      </c>
      <c r="BC30" s="158" t="s">
        <v>884</v>
      </c>
      <c r="BD30" s="158" t="s">
        <v>884</v>
      </c>
      <c r="BE30" s="158" t="s">
        <v>884</v>
      </c>
      <c r="BF30" s="158" t="s">
        <v>884</v>
      </c>
      <c r="BG30" s="158" t="s">
        <v>884</v>
      </c>
      <c r="BH30" s="158" t="s">
        <v>884</v>
      </c>
      <c r="BI30" s="158" t="s">
        <v>884</v>
      </c>
      <c r="BJ30" s="158" t="s">
        <v>884</v>
      </c>
      <c r="BK30" s="159" t="s">
        <v>868</v>
      </c>
      <c r="BL30" s="159" t="s">
        <v>869</v>
      </c>
      <c r="BM30" s="159" t="s">
        <v>885</v>
      </c>
      <c r="BN30" s="159" t="s">
        <v>871</v>
      </c>
      <c r="BO30" s="159" t="s">
        <v>872</v>
      </c>
      <c r="BP30" s="159" t="s">
        <v>871</v>
      </c>
      <c r="BQ30" s="238">
        <v>1</v>
      </c>
      <c r="BR30" s="88" t="s">
        <v>886</v>
      </c>
      <c r="BS30" s="88" t="s">
        <v>887</v>
      </c>
    </row>
    <row r="31" spans="2:71" s="160" customFormat="1" ht="75" customHeight="1" x14ac:dyDescent="0.25">
      <c r="B31" s="230" t="s">
        <v>888</v>
      </c>
      <c r="C31" s="231">
        <v>44622</v>
      </c>
      <c r="D31" s="230">
        <v>2</v>
      </c>
      <c r="E31" s="230">
        <v>2022</v>
      </c>
      <c r="F31" s="152" t="s">
        <v>858</v>
      </c>
      <c r="G31" s="230" t="s">
        <v>859</v>
      </c>
      <c r="H31" s="232" t="s">
        <v>889</v>
      </c>
      <c r="I31" s="232" t="s">
        <v>890</v>
      </c>
      <c r="J31" s="232" t="s">
        <v>891</v>
      </c>
      <c r="K31" s="232" t="s">
        <v>539</v>
      </c>
      <c r="L31" s="232">
        <v>2020</v>
      </c>
      <c r="M31" s="154">
        <v>2022</v>
      </c>
      <c r="N31" s="230" t="s">
        <v>60</v>
      </c>
      <c r="O31" s="235" t="s">
        <v>540</v>
      </c>
      <c r="P31" s="235" t="s">
        <v>541</v>
      </c>
      <c r="Q31" s="235" t="s">
        <v>542</v>
      </c>
      <c r="R31" s="88" t="s">
        <v>41</v>
      </c>
      <c r="S31" s="88" t="s">
        <v>41</v>
      </c>
      <c r="T31" s="88" t="s">
        <v>41</v>
      </c>
      <c r="U31" s="88" t="s">
        <v>41</v>
      </c>
      <c r="V31" s="230" t="s">
        <v>41</v>
      </c>
      <c r="W31" s="236" t="s">
        <v>544</v>
      </c>
      <c r="X31" s="236" t="s">
        <v>41</v>
      </c>
      <c r="Y31" s="236" t="s">
        <v>892</v>
      </c>
      <c r="Z31" s="236" t="s">
        <v>893</v>
      </c>
      <c r="AA31" s="157" t="s">
        <v>649</v>
      </c>
      <c r="AB31" s="157" t="s">
        <v>894</v>
      </c>
      <c r="AC31" s="157" t="s">
        <v>895</v>
      </c>
      <c r="AD31" s="157" t="s">
        <v>896</v>
      </c>
      <c r="AE31" s="230">
        <v>18</v>
      </c>
      <c r="AF31" s="230">
        <v>30</v>
      </c>
      <c r="AG31" s="158">
        <v>24</v>
      </c>
      <c r="AH31" s="237" t="s">
        <v>41</v>
      </c>
      <c r="AI31" s="237" t="s">
        <v>41</v>
      </c>
      <c r="AJ31" s="237" t="s">
        <v>41</v>
      </c>
      <c r="AK31" s="237" t="s">
        <v>41</v>
      </c>
      <c r="AL31" s="158">
        <v>0</v>
      </c>
      <c r="AM31" s="158">
        <v>3</v>
      </c>
      <c r="AN31" s="158">
        <v>2</v>
      </c>
      <c r="AO31" s="158">
        <v>2</v>
      </c>
      <c r="AP31" s="158">
        <v>3</v>
      </c>
      <c r="AQ31" s="158">
        <v>2</v>
      </c>
      <c r="AR31" s="158">
        <v>2</v>
      </c>
      <c r="AS31" s="158">
        <v>3</v>
      </c>
      <c r="AT31" s="158">
        <v>2</v>
      </c>
      <c r="AU31" s="158">
        <v>2</v>
      </c>
      <c r="AV31" s="158">
        <v>3</v>
      </c>
      <c r="AW31" s="158">
        <v>0</v>
      </c>
      <c r="AX31" s="158">
        <v>24</v>
      </c>
      <c r="AY31" s="158" t="s">
        <v>41</v>
      </c>
      <c r="AZ31" s="158" t="s">
        <v>896</v>
      </c>
      <c r="BA31" s="158" t="s">
        <v>896</v>
      </c>
      <c r="BB31" s="158" t="s">
        <v>896</v>
      </c>
      <c r="BC31" s="158" t="s">
        <v>896</v>
      </c>
      <c r="BD31" s="158" t="s">
        <v>896</v>
      </c>
      <c r="BE31" s="158" t="s">
        <v>896</v>
      </c>
      <c r="BF31" s="158" t="s">
        <v>896</v>
      </c>
      <c r="BG31" s="158" t="s">
        <v>896</v>
      </c>
      <c r="BH31" s="158" t="s">
        <v>896</v>
      </c>
      <c r="BI31" s="158" t="s">
        <v>896</v>
      </c>
      <c r="BJ31" s="158" t="s">
        <v>41</v>
      </c>
      <c r="BK31" s="159" t="s">
        <v>868</v>
      </c>
      <c r="BL31" s="159" t="s">
        <v>869</v>
      </c>
      <c r="BM31" s="159" t="s">
        <v>885</v>
      </c>
      <c r="BN31" s="159" t="s">
        <v>871</v>
      </c>
      <c r="BO31" s="159" t="s">
        <v>872</v>
      </c>
      <c r="BP31" s="159" t="s">
        <v>871</v>
      </c>
      <c r="BQ31" s="238">
        <v>1</v>
      </c>
      <c r="BR31" s="88" t="s">
        <v>897</v>
      </c>
      <c r="BS31" s="88" t="s">
        <v>898</v>
      </c>
    </row>
    <row r="32" spans="2:71" s="160" customFormat="1" ht="75" customHeight="1" x14ac:dyDescent="0.25">
      <c r="B32" s="230" t="s">
        <v>899</v>
      </c>
      <c r="C32" s="231">
        <v>44551</v>
      </c>
      <c r="D32" s="230">
        <v>1</v>
      </c>
      <c r="E32" s="230">
        <v>2022</v>
      </c>
      <c r="F32" s="152" t="s">
        <v>900</v>
      </c>
      <c r="G32" s="230" t="s">
        <v>859</v>
      </c>
      <c r="H32" s="233" t="s">
        <v>901</v>
      </c>
      <c r="I32" s="154" t="s">
        <v>902</v>
      </c>
      <c r="J32" s="154" t="s">
        <v>903</v>
      </c>
      <c r="K32" s="234" t="s">
        <v>667</v>
      </c>
      <c r="L32" s="155">
        <v>2022</v>
      </c>
      <c r="M32" s="154">
        <v>2022</v>
      </c>
      <c r="N32" s="230" t="s">
        <v>60</v>
      </c>
      <c r="O32" s="235" t="s">
        <v>540</v>
      </c>
      <c r="P32" s="235" t="s">
        <v>541</v>
      </c>
      <c r="Q32" s="235" t="s">
        <v>542</v>
      </c>
      <c r="R32" s="88" t="s">
        <v>41</v>
      </c>
      <c r="S32" s="88" t="s">
        <v>41</v>
      </c>
      <c r="T32" s="88" t="s">
        <v>41</v>
      </c>
      <c r="U32" s="88" t="s">
        <v>41</v>
      </c>
      <c r="V32" s="230" t="s">
        <v>544</v>
      </c>
      <c r="W32" s="236" t="s">
        <v>544</v>
      </c>
      <c r="X32" s="236" t="s">
        <v>41</v>
      </c>
      <c r="Y32" s="235" t="s">
        <v>904</v>
      </c>
      <c r="Z32" s="157" t="s">
        <v>905</v>
      </c>
      <c r="AA32" s="157" t="s">
        <v>540</v>
      </c>
      <c r="AB32" s="157" t="s">
        <v>906</v>
      </c>
      <c r="AC32" s="157" t="s">
        <v>907</v>
      </c>
      <c r="AD32" s="235" t="s">
        <v>908</v>
      </c>
      <c r="AE32" s="230" t="s">
        <v>41</v>
      </c>
      <c r="AF32" s="230" t="s">
        <v>41</v>
      </c>
      <c r="AG32" s="158">
        <v>100</v>
      </c>
      <c r="AH32" s="237" t="s">
        <v>41</v>
      </c>
      <c r="AI32" s="237" t="s">
        <v>41</v>
      </c>
      <c r="AJ32" s="237" t="s">
        <v>41</v>
      </c>
      <c r="AK32" s="237" t="s">
        <v>41</v>
      </c>
      <c r="AL32" s="158">
        <v>0</v>
      </c>
      <c r="AM32" s="158">
        <v>0</v>
      </c>
      <c r="AN32" s="158">
        <v>25</v>
      </c>
      <c r="AO32" s="158">
        <v>0</v>
      </c>
      <c r="AP32" s="158">
        <v>0</v>
      </c>
      <c r="AQ32" s="158">
        <v>25</v>
      </c>
      <c r="AR32" s="158">
        <v>0</v>
      </c>
      <c r="AS32" s="158">
        <v>0</v>
      </c>
      <c r="AT32" s="158">
        <v>25</v>
      </c>
      <c r="AU32" s="158">
        <v>0</v>
      </c>
      <c r="AV32" s="158">
        <v>0</v>
      </c>
      <c r="AW32" s="158">
        <v>25</v>
      </c>
      <c r="AX32" s="158">
        <f>SUM(AL32:AW32)</f>
        <v>100</v>
      </c>
      <c r="AY32" s="158" t="s">
        <v>41</v>
      </c>
      <c r="AZ32" s="158" t="s">
        <v>41</v>
      </c>
      <c r="BA32" s="158" t="s">
        <v>908</v>
      </c>
      <c r="BB32" s="158" t="s">
        <v>41</v>
      </c>
      <c r="BC32" s="158" t="s">
        <v>41</v>
      </c>
      <c r="BD32" s="158" t="s">
        <v>908</v>
      </c>
      <c r="BE32" s="158" t="s">
        <v>41</v>
      </c>
      <c r="BF32" s="158" t="s">
        <v>41</v>
      </c>
      <c r="BG32" s="158" t="s">
        <v>908</v>
      </c>
      <c r="BH32" s="158" t="s">
        <v>41</v>
      </c>
      <c r="BI32" s="158" t="s">
        <v>41</v>
      </c>
      <c r="BJ32" s="158" t="s">
        <v>908</v>
      </c>
      <c r="BK32" s="159" t="s">
        <v>909</v>
      </c>
      <c r="BL32" s="159" t="s">
        <v>910</v>
      </c>
      <c r="BM32" s="159" t="s">
        <v>885</v>
      </c>
      <c r="BN32" s="159" t="s">
        <v>871</v>
      </c>
      <c r="BO32" s="159" t="s">
        <v>911</v>
      </c>
      <c r="BP32" s="159" t="s">
        <v>912</v>
      </c>
      <c r="BQ32" s="238">
        <v>1</v>
      </c>
      <c r="BR32" s="88" t="s">
        <v>913</v>
      </c>
      <c r="BS32" s="88" t="s">
        <v>914</v>
      </c>
    </row>
    <row r="33" spans="2:71" s="160" customFormat="1" ht="174" customHeight="1" x14ac:dyDescent="0.25">
      <c r="B33" s="230" t="s">
        <v>915</v>
      </c>
      <c r="C33" s="231">
        <v>44551</v>
      </c>
      <c r="D33" s="230">
        <v>1</v>
      </c>
      <c r="E33" s="230">
        <v>2022</v>
      </c>
      <c r="F33" s="152" t="s">
        <v>916</v>
      </c>
      <c r="G33" s="230" t="s">
        <v>859</v>
      </c>
      <c r="H33" s="233" t="s">
        <v>917</v>
      </c>
      <c r="I33" s="154" t="s">
        <v>918</v>
      </c>
      <c r="J33" s="154" t="s">
        <v>919</v>
      </c>
      <c r="K33" s="234" t="s">
        <v>539</v>
      </c>
      <c r="L33" s="155">
        <v>2022</v>
      </c>
      <c r="M33" s="154">
        <v>2022</v>
      </c>
      <c r="N33" s="230" t="s">
        <v>60</v>
      </c>
      <c r="O33" s="235" t="s">
        <v>547</v>
      </c>
      <c r="P33" s="235" t="s">
        <v>541</v>
      </c>
      <c r="Q33" s="235" t="s">
        <v>542</v>
      </c>
      <c r="R33" s="88" t="s">
        <v>41</v>
      </c>
      <c r="S33" s="88" t="s">
        <v>41</v>
      </c>
      <c r="T33" s="88" t="s">
        <v>41</v>
      </c>
      <c r="U33" s="88" t="s">
        <v>41</v>
      </c>
      <c r="V33" s="230" t="s">
        <v>544</v>
      </c>
      <c r="W33" s="236" t="s">
        <v>544</v>
      </c>
      <c r="X33" s="236" t="s">
        <v>41</v>
      </c>
      <c r="Y33" s="235" t="s">
        <v>920</v>
      </c>
      <c r="Z33" s="157" t="s">
        <v>921</v>
      </c>
      <c r="AA33" s="157" t="s">
        <v>547</v>
      </c>
      <c r="AB33" s="157" t="s">
        <v>922</v>
      </c>
      <c r="AC33" s="157" t="s">
        <v>41</v>
      </c>
      <c r="AD33" s="235" t="s">
        <v>923</v>
      </c>
      <c r="AE33" s="230" t="s">
        <v>41</v>
      </c>
      <c r="AF33" s="230" t="s">
        <v>41</v>
      </c>
      <c r="AG33" s="158">
        <v>24</v>
      </c>
      <c r="AH33" s="237" t="s">
        <v>41</v>
      </c>
      <c r="AI33" s="237" t="s">
        <v>41</v>
      </c>
      <c r="AJ33" s="237" t="s">
        <v>41</v>
      </c>
      <c r="AK33" s="237" t="s">
        <v>41</v>
      </c>
      <c r="AL33" s="158">
        <v>2</v>
      </c>
      <c r="AM33" s="158">
        <v>2</v>
      </c>
      <c r="AN33" s="158">
        <v>2</v>
      </c>
      <c r="AO33" s="158">
        <v>2</v>
      </c>
      <c r="AP33" s="158">
        <v>2</v>
      </c>
      <c r="AQ33" s="158">
        <v>2</v>
      </c>
      <c r="AR33" s="158">
        <v>2</v>
      </c>
      <c r="AS33" s="158">
        <v>2</v>
      </c>
      <c r="AT33" s="158">
        <v>2</v>
      </c>
      <c r="AU33" s="158">
        <v>2</v>
      </c>
      <c r="AV33" s="158">
        <v>2</v>
      </c>
      <c r="AW33" s="158">
        <v>2</v>
      </c>
      <c r="AX33" s="158">
        <f>SUM(AL33:AW33)</f>
        <v>24</v>
      </c>
      <c r="AY33" s="158" t="s">
        <v>923</v>
      </c>
      <c r="AZ33" s="158" t="s">
        <v>923</v>
      </c>
      <c r="BA33" s="158" t="s">
        <v>923</v>
      </c>
      <c r="BB33" s="158" t="s">
        <v>923</v>
      </c>
      <c r="BC33" s="158" t="s">
        <v>923</v>
      </c>
      <c r="BD33" s="158" t="s">
        <v>923</v>
      </c>
      <c r="BE33" s="158" t="s">
        <v>923</v>
      </c>
      <c r="BF33" s="158" t="s">
        <v>923</v>
      </c>
      <c r="BG33" s="158" t="s">
        <v>923</v>
      </c>
      <c r="BH33" s="158" t="s">
        <v>923</v>
      </c>
      <c r="BI33" s="158" t="s">
        <v>923</v>
      </c>
      <c r="BJ33" s="158" t="s">
        <v>923</v>
      </c>
      <c r="BK33" s="159" t="s">
        <v>909</v>
      </c>
      <c r="BL33" s="159" t="s">
        <v>910</v>
      </c>
      <c r="BM33" s="159" t="s">
        <v>885</v>
      </c>
      <c r="BN33" s="159" t="s">
        <v>871</v>
      </c>
      <c r="BO33" s="159" t="s">
        <v>911</v>
      </c>
      <c r="BP33" s="159" t="s">
        <v>912</v>
      </c>
      <c r="BQ33" s="238">
        <v>1</v>
      </c>
      <c r="BR33" s="88" t="s">
        <v>924</v>
      </c>
      <c r="BS33" s="88" t="s">
        <v>925</v>
      </c>
    </row>
    <row r="34" spans="2:71" s="160" customFormat="1" ht="75" customHeight="1" x14ac:dyDescent="0.25">
      <c r="B34" s="230" t="s">
        <v>926</v>
      </c>
      <c r="C34" s="231">
        <v>44551</v>
      </c>
      <c r="D34" s="230">
        <v>1</v>
      </c>
      <c r="E34" s="230">
        <v>2022</v>
      </c>
      <c r="F34" s="152" t="s">
        <v>916</v>
      </c>
      <c r="G34" s="230" t="s">
        <v>859</v>
      </c>
      <c r="H34" s="233" t="s">
        <v>927</v>
      </c>
      <c r="I34" s="154" t="s">
        <v>928</v>
      </c>
      <c r="J34" s="154" t="s">
        <v>929</v>
      </c>
      <c r="K34" s="234" t="s">
        <v>667</v>
      </c>
      <c r="L34" s="155">
        <v>2022</v>
      </c>
      <c r="M34" s="154">
        <v>2022</v>
      </c>
      <c r="N34" s="230" t="s">
        <v>60</v>
      </c>
      <c r="O34" s="235" t="s">
        <v>540</v>
      </c>
      <c r="P34" s="235" t="s">
        <v>541</v>
      </c>
      <c r="Q34" s="235" t="s">
        <v>542</v>
      </c>
      <c r="R34" s="88" t="s">
        <v>41</v>
      </c>
      <c r="S34" s="88" t="s">
        <v>41</v>
      </c>
      <c r="T34" s="88" t="s">
        <v>41</v>
      </c>
      <c r="U34" s="88" t="s">
        <v>41</v>
      </c>
      <c r="V34" s="230" t="s">
        <v>544</v>
      </c>
      <c r="W34" s="236" t="s">
        <v>544</v>
      </c>
      <c r="X34" s="236" t="s">
        <v>41</v>
      </c>
      <c r="Y34" s="235" t="s">
        <v>930</v>
      </c>
      <c r="Z34" s="157" t="s">
        <v>931</v>
      </c>
      <c r="AA34" s="157" t="s">
        <v>540</v>
      </c>
      <c r="AB34" s="157" t="s">
        <v>932</v>
      </c>
      <c r="AC34" s="157" t="s">
        <v>933</v>
      </c>
      <c r="AD34" s="235" t="s">
        <v>934</v>
      </c>
      <c r="AE34" s="230" t="s">
        <v>41</v>
      </c>
      <c r="AF34" s="230" t="s">
        <v>41</v>
      </c>
      <c r="AG34" s="158">
        <v>100</v>
      </c>
      <c r="AH34" s="237" t="s">
        <v>41</v>
      </c>
      <c r="AI34" s="237" t="s">
        <v>41</v>
      </c>
      <c r="AJ34" s="237" t="s">
        <v>41</v>
      </c>
      <c r="AK34" s="237" t="s">
        <v>41</v>
      </c>
      <c r="AL34" s="158">
        <v>0</v>
      </c>
      <c r="AM34" s="158">
        <v>0</v>
      </c>
      <c r="AN34" s="158">
        <v>25</v>
      </c>
      <c r="AO34" s="158">
        <v>0</v>
      </c>
      <c r="AP34" s="158">
        <v>0</v>
      </c>
      <c r="AQ34" s="158">
        <v>25</v>
      </c>
      <c r="AR34" s="158">
        <v>0</v>
      </c>
      <c r="AS34" s="158">
        <v>0</v>
      </c>
      <c r="AT34" s="158">
        <v>25</v>
      </c>
      <c r="AU34" s="158">
        <v>0</v>
      </c>
      <c r="AV34" s="158">
        <v>0</v>
      </c>
      <c r="AW34" s="158">
        <v>25</v>
      </c>
      <c r="AX34" s="158">
        <f>SUM(AL34:AW34)</f>
        <v>100</v>
      </c>
      <c r="AY34" s="158" t="s">
        <v>41</v>
      </c>
      <c r="AZ34" s="158" t="s">
        <v>41</v>
      </c>
      <c r="BA34" s="158" t="s">
        <v>934</v>
      </c>
      <c r="BB34" s="158" t="s">
        <v>41</v>
      </c>
      <c r="BC34" s="158" t="s">
        <v>41</v>
      </c>
      <c r="BD34" s="158" t="s">
        <v>934</v>
      </c>
      <c r="BE34" s="158" t="s">
        <v>41</v>
      </c>
      <c r="BF34" s="158" t="s">
        <v>41</v>
      </c>
      <c r="BG34" s="158" t="s">
        <v>934</v>
      </c>
      <c r="BH34" s="158" t="s">
        <v>41</v>
      </c>
      <c r="BI34" s="158" t="s">
        <v>41</v>
      </c>
      <c r="BJ34" s="158" t="s">
        <v>934</v>
      </c>
      <c r="BK34" s="159" t="s">
        <v>909</v>
      </c>
      <c r="BL34" s="159" t="s">
        <v>910</v>
      </c>
      <c r="BM34" s="159" t="s">
        <v>885</v>
      </c>
      <c r="BN34" s="159" t="s">
        <v>871</v>
      </c>
      <c r="BO34" s="159" t="s">
        <v>911</v>
      </c>
      <c r="BP34" s="159" t="s">
        <v>912</v>
      </c>
      <c r="BQ34" s="238">
        <v>1</v>
      </c>
      <c r="BR34" s="88" t="s">
        <v>935</v>
      </c>
      <c r="BS34" s="88" t="s">
        <v>936</v>
      </c>
    </row>
    <row r="35" spans="2:71" s="160" customFormat="1" ht="75" customHeight="1" x14ac:dyDescent="0.25">
      <c r="B35" s="230" t="s">
        <v>937</v>
      </c>
      <c r="C35" s="231">
        <v>44551</v>
      </c>
      <c r="D35" s="230">
        <v>1</v>
      </c>
      <c r="E35" s="230">
        <v>2022</v>
      </c>
      <c r="F35" s="152" t="s">
        <v>858</v>
      </c>
      <c r="G35" s="230" t="s">
        <v>859</v>
      </c>
      <c r="H35" s="233" t="s">
        <v>938</v>
      </c>
      <c r="I35" s="154" t="s">
        <v>939</v>
      </c>
      <c r="J35" s="154" t="s">
        <v>940</v>
      </c>
      <c r="K35" s="234" t="s">
        <v>941</v>
      </c>
      <c r="L35" s="155">
        <v>2022</v>
      </c>
      <c r="M35" s="154">
        <v>2022</v>
      </c>
      <c r="N35" s="230" t="s">
        <v>60</v>
      </c>
      <c r="O35" s="235" t="s">
        <v>547</v>
      </c>
      <c r="P35" s="235" t="s">
        <v>541</v>
      </c>
      <c r="Q35" s="235" t="s">
        <v>541</v>
      </c>
      <c r="R35" s="88" t="s">
        <v>41</v>
      </c>
      <c r="S35" s="88" t="s">
        <v>41</v>
      </c>
      <c r="T35" s="88" t="s">
        <v>41</v>
      </c>
      <c r="U35" s="88" t="s">
        <v>41</v>
      </c>
      <c r="V35" s="230" t="s">
        <v>41</v>
      </c>
      <c r="W35" s="236" t="s">
        <v>544</v>
      </c>
      <c r="X35" s="236" t="s">
        <v>41</v>
      </c>
      <c r="Y35" s="235" t="s">
        <v>942</v>
      </c>
      <c r="Z35" s="157" t="s">
        <v>943</v>
      </c>
      <c r="AA35" s="157" t="s">
        <v>547</v>
      </c>
      <c r="AB35" s="157" t="s">
        <v>944</v>
      </c>
      <c r="AC35" s="157" t="s">
        <v>41</v>
      </c>
      <c r="AD35" s="235" t="s">
        <v>945</v>
      </c>
      <c r="AE35" s="230" t="s">
        <v>41</v>
      </c>
      <c r="AF35" s="230" t="s">
        <v>41</v>
      </c>
      <c r="AG35" s="158">
        <v>2</v>
      </c>
      <c r="AH35" s="237" t="s">
        <v>41</v>
      </c>
      <c r="AI35" s="237" t="s">
        <v>41</v>
      </c>
      <c r="AJ35" s="237" t="s">
        <v>41</v>
      </c>
      <c r="AK35" s="237" t="s">
        <v>41</v>
      </c>
      <c r="AL35" s="158">
        <v>0</v>
      </c>
      <c r="AM35" s="158">
        <v>0</v>
      </c>
      <c r="AN35" s="158">
        <v>0</v>
      </c>
      <c r="AO35" s="158">
        <v>0</v>
      </c>
      <c r="AP35" s="158">
        <v>1</v>
      </c>
      <c r="AQ35" s="158">
        <v>0</v>
      </c>
      <c r="AR35" s="158">
        <v>0</v>
      </c>
      <c r="AS35" s="158">
        <v>0</v>
      </c>
      <c r="AT35" s="158">
        <v>1</v>
      </c>
      <c r="AU35" s="158">
        <v>0</v>
      </c>
      <c r="AV35" s="158">
        <v>0</v>
      </c>
      <c r="AW35" s="158">
        <v>0</v>
      </c>
      <c r="AX35" s="158">
        <f t="shared" ref="AX35:AX38" si="0">SUM(AL35:AW35)</f>
        <v>2</v>
      </c>
      <c r="AY35" s="158" t="s">
        <v>41</v>
      </c>
      <c r="AZ35" s="158" t="s">
        <v>41</v>
      </c>
      <c r="BA35" s="158" t="s">
        <v>41</v>
      </c>
      <c r="BB35" s="158" t="s">
        <v>41</v>
      </c>
      <c r="BC35" s="158" t="s">
        <v>946</v>
      </c>
      <c r="BD35" s="158" t="s">
        <v>41</v>
      </c>
      <c r="BE35" s="158" t="s">
        <v>41</v>
      </c>
      <c r="BF35" s="158" t="s">
        <v>41</v>
      </c>
      <c r="BG35" s="158" t="s">
        <v>946</v>
      </c>
      <c r="BH35" s="158" t="s">
        <v>41</v>
      </c>
      <c r="BI35" s="158" t="s">
        <v>41</v>
      </c>
      <c r="BJ35" s="158" t="s">
        <v>41</v>
      </c>
      <c r="BK35" s="159" t="s">
        <v>868</v>
      </c>
      <c r="BL35" s="159" t="s">
        <v>869</v>
      </c>
      <c r="BM35" s="159" t="s">
        <v>885</v>
      </c>
      <c r="BN35" s="159" t="s">
        <v>871</v>
      </c>
      <c r="BO35" s="159" t="s">
        <v>947</v>
      </c>
      <c r="BP35" s="159" t="s">
        <v>708</v>
      </c>
      <c r="BQ35" s="238">
        <v>1</v>
      </c>
      <c r="BR35" s="88" t="s">
        <v>948</v>
      </c>
      <c r="BS35" s="88" t="s">
        <v>949</v>
      </c>
    </row>
    <row r="36" spans="2:71" s="160" customFormat="1" ht="137.25" customHeight="1" x14ac:dyDescent="0.25">
      <c r="B36" s="230" t="s">
        <v>950</v>
      </c>
      <c r="C36" s="231">
        <v>44551</v>
      </c>
      <c r="D36" s="230">
        <v>1</v>
      </c>
      <c r="E36" s="230">
        <v>2022</v>
      </c>
      <c r="F36" s="152" t="s">
        <v>951</v>
      </c>
      <c r="G36" s="230" t="s">
        <v>859</v>
      </c>
      <c r="H36" s="153" t="s">
        <v>952</v>
      </c>
      <c r="I36" s="154" t="s">
        <v>953</v>
      </c>
      <c r="J36" s="154" t="s">
        <v>954</v>
      </c>
      <c r="K36" s="234" t="s">
        <v>539</v>
      </c>
      <c r="L36" s="155">
        <v>2022</v>
      </c>
      <c r="M36" s="154">
        <v>2022</v>
      </c>
      <c r="N36" s="230" t="s">
        <v>60</v>
      </c>
      <c r="O36" s="235" t="s">
        <v>547</v>
      </c>
      <c r="P36" s="235" t="s">
        <v>541</v>
      </c>
      <c r="Q36" s="235" t="s">
        <v>542</v>
      </c>
      <c r="R36" s="88">
        <v>83</v>
      </c>
      <c r="S36" s="88">
        <v>2021</v>
      </c>
      <c r="T36" s="88" t="s">
        <v>547</v>
      </c>
      <c r="U36" s="88" t="s">
        <v>955</v>
      </c>
      <c r="V36" s="230" t="s">
        <v>41</v>
      </c>
      <c r="W36" s="236" t="s">
        <v>544</v>
      </c>
      <c r="X36" s="236" t="s">
        <v>41</v>
      </c>
      <c r="Y36" s="235" t="s">
        <v>956</v>
      </c>
      <c r="Z36" s="157" t="s">
        <v>957</v>
      </c>
      <c r="AA36" s="157" t="s">
        <v>547</v>
      </c>
      <c r="AB36" s="157" t="s">
        <v>958</v>
      </c>
      <c r="AC36" s="157" t="s">
        <v>41</v>
      </c>
      <c r="AD36" s="235" t="s">
        <v>959</v>
      </c>
      <c r="AE36" s="230" t="s">
        <v>41</v>
      </c>
      <c r="AF36" s="230" t="s">
        <v>41</v>
      </c>
      <c r="AG36" s="158">
        <v>100</v>
      </c>
      <c r="AH36" s="237" t="s">
        <v>41</v>
      </c>
      <c r="AI36" s="237" t="s">
        <v>41</v>
      </c>
      <c r="AJ36" s="237" t="s">
        <v>41</v>
      </c>
      <c r="AK36" s="237" t="s">
        <v>41</v>
      </c>
      <c r="AL36" s="158">
        <v>0</v>
      </c>
      <c r="AM36" s="158">
        <v>10</v>
      </c>
      <c r="AN36" s="158">
        <v>10</v>
      </c>
      <c r="AO36" s="158">
        <v>10</v>
      </c>
      <c r="AP36" s="158">
        <v>10</v>
      </c>
      <c r="AQ36" s="158">
        <v>10</v>
      </c>
      <c r="AR36" s="158">
        <v>10</v>
      </c>
      <c r="AS36" s="158">
        <v>10</v>
      </c>
      <c r="AT36" s="158">
        <v>10</v>
      </c>
      <c r="AU36" s="158">
        <v>10</v>
      </c>
      <c r="AV36" s="158">
        <v>10</v>
      </c>
      <c r="AW36" s="158">
        <v>0</v>
      </c>
      <c r="AX36" s="158">
        <f t="shared" si="0"/>
        <v>100</v>
      </c>
      <c r="AY36" s="158" t="s">
        <v>41</v>
      </c>
      <c r="AZ36" s="158" t="s">
        <v>959</v>
      </c>
      <c r="BA36" s="158" t="s">
        <v>959</v>
      </c>
      <c r="BB36" s="158" t="s">
        <v>959</v>
      </c>
      <c r="BC36" s="158" t="s">
        <v>959</v>
      </c>
      <c r="BD36" s="158" t="s">
        <v>959</v>
      </c>
      <c r="BE36" s="158" t="s">
        <v>959</v>
      </c>
      <c r="BF36" s="158" t="s">
        <v>959</v>
      </c>
      <c r="BG36" s="158" t="s">
        <v>959</v>
      </c>
      <c r="BH36" s="158" t="s">
        <v>959</v>
      </c>
      <c r="BI36" s="158" t="s">
        <v>959</v>
      </c>
      <c r="BJ36" s="158" t="s">
        <v>41</v>
      </c>
      <c r="BK36" s="159" t="s">
        <v>960</v>
      </c>
      <c r="BL36" s="159" t="s">
        <v>961</v>
      </c>
      <c r="BM36" s="159" t="s">
        <v>885</v>
      </c>
      <c r="BN36" s="159" t="s">
        <v>871</v>
      </c>
      <c r="BO36" s="159" t="s">
        <v>962</v>
      </c>
      <c r="BP36" s="159" t="s">
        <v>963</v>
      </c>
      <c r="BQ36" s="238">
        <v>1</v>
      </c>
      <c r="BR36" s="88" t="s">
        <v>964</v>
      </c>
      <c r="BS36" s="88" t="s">
        <v>965</v>
      </c>
    </row>
    <row r="37" spans="2:71" s="160" customFormat="1" ht="75" customHeight="1" x14ac:dyDescent="0.25">
      <c r="B37" s="230" t="s">
        <v>966</v>
      </c>
      <c r="C37" s="231">
        <v>44551</v>
      </c>
      <c r="D37" s="230">
        <v>1</v>
      </c>
      <c r="E37" s="230">
        <v>2022</v>
      </c>
      <c r="F37" s="152" t="s">
        <v>951</v>
      </c>
      <c r="G37" s="230" t="s">
        <v>859</v>
      </c>
      <c r="H37" s="233" t="s">
        <v>967</v>
      </c>
      <c r="I37" s="154" t="s">
        <v>968</v>
      </c>
      <c r="J37" s="154" t="s">
        <v>969</v>
      </c>
      <c r="K37" s="234" t="s">
        <v>667</v>
      </c>
      <c r="L37" s="155">
        <v>2022</v>
      </c>
      <c r="M37" s="154">
        <v>2022</v>
      </c>
      <c r="N37" s="230" t="s">
        <v>60</v>
      </c>
      <c r="O37" s="235" t="s">
        <v>540</v>
      </c>
      <c r="P37" s="235" t="s">
        <v>541</v>
      </c>
      <c r="Q37" s="235" t="s">
        <v>542</v>
      </c>
      <c r="R37" s="88" t="s">
        <v>41</v>
      </c>
      <c r="S37" s="88" t="s">
        <v>41</v>
      </c>
      <c r="T37" s="88" t="s">
        <v>41</v>
      </c>
      <c r="U37" s="88" t="s">
        <v>41</v>
      </c>
      <c r="V37" s="230" t="s">
        <v>41</v>
      </c>
      <c r="W37" s="236" t="s">
        <v>544</v>
      </c>
      <c r="X37" s="236" t="s">
        <v>41</v>
      </c>
      <c r="Y37" s="235" t="s">
        <v>970</v>
      </c>
      <c r="Z37" s="157" t="s">
        <v>971</v>
      </c>
      <c r="AA37" s="157" t="s">
        <v>540</v>
      </c>
      <c r="AB37" s="157" t="s">
        <v>972</v>
      </c>
      <c r="AC37" s="157" t="s">
        <v>973</v>
      </c>
      <c r="AD37" s="235" t="s">
        <v>974</v>
      </c>
      <c r="AE37" s="230" t="s">
        <v>41</v>
      </c>
      <c r="AF37" s="230" t="s">
        <v>41</v>
      </c>
      <c r="AG37" s="158">
        <v>100</v>
      </c>
      <c r="AH37" s="237" t="s">
        <v>41</v>
      </c>
      <c r="AI37" s="237" t="s">
        <v>41</v>
      </c>
      <c r="AJ37" s="237" t="s">
        <v>41</v>
      </c>
      <c r="AK37" s="237" t="s">
        <v>41</v>
      </c>
      <c r="AL37" s="158">
        <v>10</v>
      </c>
      <c r="AM37" s="158">
        <v>0</v>
      </c>
      <c r="AN37" s="158">
        <v>0</v>
      </c>
      <c r="AO37" s="158">
        <v>30</v>
      </c>
      <c r="AP37" s="158">
        <v>0</v>
      </c>
      <c r="AQ37" s="158">
        <v>0</v>
      </c>
      <c r="AR37" s="158">
        <v>30</v>
      </c>
      <c r="AS37" s="158">
        <v>0</v>
      </c>
      <c r="AT37" s="158">
        <v>0</v>
      </c>
      <c r="AU37" s="158">
        <v>30</v>
      </c>
      <c r="AV37" s="158">
        <v>0</v>
      </c>
      <c r="AW37" s="158">
        <v>0</v>
      </c>
      <c r="AX37" s="158">
        <f t="shared" si="0"/>
        <v>100</v>
      </c>
      <c r="AY37" s="158" t="s">
        <v>974</v>
      </c>
      <c r="AZ37" s="158" t="s">
        <v>41</v>
      </c>
      <c r="BA37" s="158" t="s">
        <v>41</v>
      </c>
      <c r="BB37" s="158" t="s">
        <v>974</v>
      </c>
      <c r="BC37" s="158" t="s">
        <v>41</v>
      </c>
      <c r="BD37" s="158" t="s">
        <v>41</v>
      </c>
      <c r="BE37" s="158" t="s">
        <v>974</v>
      </c>
      <c r="BF37" s="158" t="s">
        <v>41</v>
      </c>
      <c r="BG37" s="158" t="s">
        <v>41</v>
      </c>
      <c r="BH37" s="158" t="s">
        <v>974</v>
      </c>
      <c r="BI37" s="158" t="s">
        <v>41</v>
      </c>
      <c r="BJ37" s="158" t="s">
        <v>41</v>
      </c>
      <c r="BK37" s="159" t="s">
        <v>960</v>
      </c>
      <c r="BL37" s="159" t="s">
        <v>961</v>
      </c>
      <c r="BM37" s="159" t="s">
        <v>885</v>
      </c>
      <c r="BN37" s="159" t="s">
        <v>871</v>
      </c>
      <c r="BO37" s="159" t="s">
        <v>962</v>
      </c>
      <c r="BP37" s="159" t="s">
        <v>963</v>
      </c>
      <c r="BQ37" s="238">
        <v>1</v>
      </c>
      <c r="BR37" s="88" t="s">
        <v>975</v>
      </c>
      <c r="BS37" s="88" t="s">
        <v>976</v>
      </c>
    </row>
    <row r="38" spans="2:71" s="160" customFormat="1" ht="115.5" customHeight="1" x14ac:dyDescent="0.25">
      <c r="B38" s="230" t="s">
        <v>977</v>
      </c>
      <c r="C38" s="231">
        <v>44551</v>
      </c>
      <c r="D38" s="230">
        <v>1</v>
      </c>
      <c r="E38" s="230">
        <v>2022</v>
      </c>
      <c r="F38" s="152" t="s">
        <v>951</v>
      </c>
      <c r="G38" s="230" t="s">
        <v>859</v>
      </c>
      <c r="H38" s="233" t="s">
        <v>978</v>
      </c>
      <c r="I38" s="154" t="s">
        <v>979</v>
      </c>
      <c r="J38" s="154" t="s">
        <v>980</v>
      </c>
      <c r="K38" s="234" t="s">
        <v>633</v>
      </c>
      <c r="L38" s="155">
        <v>2022</v>
      </c>
      <c r="M38" s="154">
        <v>2022</v>
      </c>
      <c r="N38" s="230" t="s">
        <v>60</v>
      </c>
      <c r="O38" s="235" t="s">
        <v>547</v>
      </c>
      <c r="P38" s="235" t="s">
        <v>648</v>
      </c>
      <c r="Q38" s="235" t="s">
        <v>542</v>
      </c>
      <c r="R38" s="88" t="s">
        <v>41</v>
      </c>
      <c r="S38" s="88" t="s">
        <v>41</v>
      </c>
      <c r="T38" s="88" t="s">
        <v>41</v>
      </c>
      <c r="U38" s="88" t="s">
        <v>41</v>
      </c>
      <c r="V38" s="230" t="s">
        <v>41</v>
      </c>
      <c r="W38" s="236" t="s">
        <v>544</v>
      </c>
      <c r="X38" s="236" t="s">
        <v>41</v>
      </c>
      <c r="Y38" s="235" t="s">
        <v>981</v>
      </c>
      <c r="Z38" s="157" t="s">
        <v>982</v>
      </c>
      <c r="AA38" s="157" t="s">
        <v>547</v>
      </c>
      <c r="AB38" s="157" t="s">
        <v>983</v>
      </c>
      <c r="AC38" s="157" t="s">
        <v>41</v>
      </c>
      <c r="AD38" s="235" t="s">
        <v>984</v>
      </c>
      <c r="AE38" s="230" t="s">
        <v>41</v>
      </c>
      <c r="AF38" s="230" t="s">
        <v>41</v>
      </c>
      <c r="AG38" s="158">
        <v>2</v>
      </c>
      <c r="AH38" s="237" t="s">
        <v>41</v>
      </c>
      <c r="AI38" s="237" t="s">
        <v>41</v>
      </c>
      <c r="AJ38" s="237" t="s">
        <v>41</v>
      </c>
      <c r="AK38" s="237" t="s">
        <v>41</v>
      </c>
      <c r="AL38" s="158">
        <v>0</v>
      </c>
      <c r="AM38" s="158">
        <v>0</v>
      </c>
      <c r="AN38" s="158">
        <v>1</v>
      </c>
      <c r="AO38" s="158">
        <v>0</v>
      </c>
      <c r="AP38" s="158">
        <v>0</v>
      </c>
      <c r="AQ38" s="158">
        <v>0</v>
      </c>
      <c r="AR38" s="158">
        <v>0</v>
      </c>
      <c r="AS38" s="158">
        <v>0</v>
      </c>
      <c r="AT38" s="158">
        <v>1</v>
      </c>
      <c r="AU38" s="158">
        <v>0</v>
      </c>
      <c r="AV38" s="158">
        <v>0</v>
      </c>
      <c r="AW38" s="158">
        <v>0</v>
      </c>
      <c r="AX38" s="158">
        <f t="shared" si="0"/>
        <v>2</v>
      </c>
      <c r="AY38" s="158" t="s">
        <v>41</v>
      </c>
      <c r="AZ38" s="158" t="s">
        <v>41</v>
      </c>
      <c r="BA38" s="158" t="s">
        <v>985</v>
      </c>
      <c r="BB38" s="158" t="s">
        <v>41</v>
      </c>
      <c r="BC38" s="158" t="s">
        <v>41</v>
      </c>
      <c r="BD38" s="158" t="s">
        <v>41</v>
      </c>
      <c r="BE38" s="158" t="s">
        <v>41</v>
      </c>
      <c r="BF38" s="158" t="s">
        <v>41</v>
      </c>
      <c r="BG38" s="158" t="s">
        <v>985</v>
      </c>
      <c r="BH38" s="158" t="s">
        <v>41</v>
      </c>
      <c r="BI38" s="158" t="s">
        <v>41</v>
      </c>
      <c r="BJ38" s="158" t="s">
        <v>41</v>
      </c>
      <c r="BK38" s="159" t="s">
        <v>960</v>
      </c>
      <c r="BL38" s="159" t="s">
        <v>961</v>
      </c>
      <c r="BM38" s="159" t="s">
        <v>885</v>
      </c>
      <c r="BN38" s="159" t="s">
        <v>871</v>
      </c>
      <c r="BO38" s="159" t="s">
        <v>962</v>
      </c>
      <c r="BP38" s="159" t="s">
        <v>963</v>
      </c>
      <c r="BQ38" s="238">
        <v>1</v>
      </c>
      <c r="BR38" s="88" t="s">
        <v>986</v>
      </c>
      <c r="BS38" s="88" t="s">
        <v>987</v>
      </c>
    </row>
    <row r="39" spans="2:71" s="160" customFormat="1" ht="75" customHeight="1" x14ac:dyDescent="0.25">
      <c r="B39" s="230" t="s">
        <v>988</v>
      </c>
      <c r="C39" s="231">
        <v>44546</v>
      </c>
      <c r="D39" s="230">
        <v>1</v>
      </c>
      <c r="E39" s="230">
        <v>2022</v>
      </c>
      <c r="F39" s="152" t="s">
        <v>989</v>
      </c>
      <c r="G39" s="230" t="s">
        <v>990</v>
      </c>
      <c r="H39" s="233" t="s">
        <v>991</v>
      </c>
      <c r="I39" s="154" t="s">
        <v>992</v>
      </c>
      <c r="J39" s="154" t="s">
        <v>993</v>
      </c>
      <c r="K39" s="234" t="s">
        <v>539</v>
      </c>
      <c r="L39" s="155">
        <v>2020</v>
      </c>
      <c r="M39" s="154">
        <v>2022</v>
      </c>
      <c r="N39" s="230" t="s">
        <v>40</v>
      </c>
      <c r="O39" s="235" t="s">
        <v>540</v>
      </c>
      <c r="P39" s="235" t="s">
        <v>541</v>
      </c>
      <c r="Q39" s="235" t="s">
        <v>542</v>
      </c>
      <c r="R39" s="88">
        <v>100</v>
      </c>
      <c r="S39" s="88">
        <v>2020</v>
      </c>
      <c r="T39" s="88" t="s">
        <v>540</v>
      </c>
      <c r="U39" s="88" t="s">
        <v>994</v>
      </c>
      <c r="V39" s="230" t="s">
        <v>41</v>
      </c>
      <c r="W39" s="236" t="s">
        <v>544</v>
      </c>
      <c r="X39" s="236" t="s">
        <v>41</v>
      </c>
      <c r="Y39" s="235" t="s">
        <v>995</v>
      </c>
      <c r="Z39" s="157" t="s">
        <v>996</v>
      </c>
      <c r="AA39" s="157" t="s">
        <v>547</v>
      </c>
      <c r="AB39" s="157" t="s">
        <v>997</v>
      </c>
      <c r="AC39" s="157" t="s">
        <v>998</v>
      </c>
      <c r="AD39" s="235" t="s">
        <v>999</v>
      </c>
      <c r="AE39" s="230">
        <v>100</v>
      </c>
      <c r="AF39" s="230">
        <v>100</v>
      </c>
      <c r="AG39" s="158">
        <v>100</v>
      </c>
      <c r="AH39" s="237" t="s">
        <v>41</v>
      </c>
      <c r="AI39" s="237" t="s">
        <v>41</v>
      </c>
      <c r="AJ39" s="237" t="s">
        <v>41</v>
      </c>
      <c r="AK39" s="237" t="s">
        <v>41</v>
      </c>
      <c r="AL39" s="158">
        <v>100</v>
      </c>
      <c r="AM39" s="158">
        <v>100</v>
      </c>
      <c r="AN39" s="158">
        <v>100</v>
      </c>
      <c r="AO39" s="158">
        <v>100</v>
      </c>
      <c r="AP39" s="158">
        <v>100</v>
      </c>
      <c r="AQ39" s="158">
        <v>100</v>
      </c>
      <c r="AR39" s="158">
        <v>100</v>
      </c>
      <c r="AS39" s="158">
        <v>100</v>
      </c>
      <c r="AT39" s="158">
        <v>100</v>
      </c>
      <c r="AU39" s="158">
        <v>100</v>
      </c>
      <c r="AV39" s="158">
        <v>100</v>
      </c>
      <c r="AW39" s="158">
        <v>100</v>
      </c>
      <c r="AX39" s="158">
        <v>100</v>
      </c>
      <c r="AY39" s="158" t="s">
        <v>999</v>
      </c>
      <c r="AZ39" s="158" t="s">
        <v>999</v>
      </c>
      <c r="BA39" s="158" t="s">
        <v>999</v>
      </c>
      <c r="BB39" s="158" t="s">
        <v>999</v>
      </c>
      <c r="BC39" s="158" t="s">
        <v>999</v>
      </c>
      <c r="BD39" s="158" t="s">
        <v>999</v>
      </c>
      <c r="BE39" s="158" t="s">
        <v>999</v>
      </c>
      <c r="BF39" s="158" t="s">
        <v>999</v>
      </c>
      <c r="BG39" s="158" t="s">
        <v>999</v>
      </c>
      <c r="BH39" s="158" t="s">
        <v>999</v>
      </c>
      <c r="BI39" s="158" t="s">
        <v>999</v>
      </c>
      <c r="BJ39" s="158" t="s">
        <v>999</v>
      </c>
      <c r="BK39" s="159" t="s">
        <v>1000</v>
      </c>
      <c r="BL39" s="159" t="s">
        <v>1001</v>
      </c>
      <c r="BM39" s="159" t="s">
        <v>1000</v>
      </c>
      <c r="BN39" s="159" t="s">
        <v>1001</v>
      </c>
      <c r="BO39" s="159" t="s">
        <v>1002</v>
      </c>
      <c r="BP39" s="159" t="s">
        <v>577</v>
      </c>
      <c r="BQ39" s="238">
        <v>1</v>
      </c>
      <c r="BR39" s="88" t="s">
        <v>1003</v>
      </c>
      <c r="BS39" s="88" t="s">
        <v>1004</v>
      </c>
    </row>
    <row r="40" spans="2:71" s="160" customFormat="1" ht="75" customHeight="1" x14ac:dyDescent="0.25">
      <c r="B40" s="230" t="s">
        <v>1005</v>
      </c>
      <c r="C40" s="231">
        <v>44546</v>
      </c>
      <c r="D40" s="230">
        <v>1</v>
      </c>
      <c r="E40" s="230">
        <v>2022</v>
      </c>
      <c r="F40" s="152" t="s">
        <v>989</v>
      </c>
      <c r="G40" s="230" t="s">
        <v>990</v>
      </c>
      <c r="H40" s="233" t="s">
        <v>1006</v>
      </c>
      <c r="I40" s="154" t="s">
        <v>1007</v>
      </c>
      <c r="J40" s="154" t="s">
        <v>1008</v>
      </c>
      <c r="K40" s="234" t="s">
        <v>539</v>
      </c>
      <c r="L40" s="155">
        <v>2020</v>
      </c>
      <c r="M40" s="154">
        <v>2022</v>
      </c>
      <c r="N40" s="230" t="s">
        <v>40</v>
      </c>
      <c r="O40" s="235" t="s">
        <v>540</v>
      </c>
      <c r="P40" s="235" t="s">
        <v>541</v>
      </c>
      <c r="Q40" s="235" t="s">
        <v>542</v>
      </c>
      <c r="R40" s="88">
        <v>100</v>
      </c>
      <c r="S40" s="88">
        <v>2020</v>
      </c>
      <c r="T40" s="88" t="s">
        <v>540</v>
      </c>
      <c r="U40" s="88" t="s">
        <v>994</v>
      </c>
      <c r="V40" s="230" t="s">
        <v>41</v>
      </c>
      <c r="W40" s="236" t="s">
        <v>544</v>
      </c>
      <c r="X40" s="236" t="s">
        <v>41</v>
      </c>
      <c r="Y40" s="235" t="s">
        <v>1009</v>
      </c>
      <c r="Z40" s="157" t="s">
        <v>1010</v>
      </c>
      <c r="AA40" s="157" t="s">
        <v>547</v>
      </c>
      <c r="AB40" s="157" t="s">
        <v>1011</v>
      </c>
      <c r="AC40" s="157" t="s">
        <v>1012</v>
      </c>
      <c r="AD40" s="235" t="s">
        <v>999</v>
      </c>
      <c r="AE40" s="230">
        <v>100</v>
      </c>
      <c r="AF40" s="230">
        <v>100</v>
      </c>
      <c r="AG40" s="158">
        <v>100</v>
      </c>
      <c r="AH40" s="237" t="s">
        <v>41</v>
      </c>
      <c r="AI40" s="237" t="s">
        <v>41</v>
      </c>
      <c r="AJ40" s="237" t="s">
        <v>41</v>
      </c>
      <c r="AK40" s="237" t="s">
        <v>41</v>
      </c>
      <c r="AL40" s="158">
        <v>100</v>
      </c>
      <c r="AM40" s="158">
        <v>100</v>
      </c>
      <c r="AN40" s="158">
        <v>100</v>
      </c>
      <c r="AO40" s="158">
        <v>100</v>
      </c>
      <c r="AP40" s="158">
        <v>100</v>
      </c>
      <c r="AQ40" s="158">
        <v>100</v>
      </c>
      <c r="AR40" s="158">
        <v>100</v>
      </c>
      <c r="AS40" s="158">
        <v>100</v>
      </c>
      <c r="AT40" s="158">
        <v>100</v>
      </c>
      <c r="AU40" s="158">
        <v>100</v>
      </c>
      <c r="AV40" s="158">
        <v>100</v>
      </c>
      <c r="AW40" s="158">
        <v>100</v>
      </c>
      <c r="AX40" s="158">
        <v>100</v>
      </c>
      <c r="AY40" s="158" t="s">
        <v>999</v>
      </c>
      <c r="AZ40" s="158" t="s">
        <v>999</v>
      </c>
      <c r="BA40" s="158" t="s">
        <v>999</v>
      </c>
      <c r="BB40" s="158" t="s">
        <v>999</v>
      </c>
      <c r="BC40" s="158" t="s">
        <v>999</v>
      </c>
      <c r="BD40" s="158" t="s">
        <v>999</v>
      </c>
      <c r="BE40" s="158" t="s">
        <v>999</v>
      </c>
      <c r="BF40" s="158" t="s">
        <v>999</v>
      </c>
      <c r="BG40" s="158" t="s">
        <v>999</v>
      </c>
      <c r="BH40" s="158" t="s">
        <v>999</v>
      </c>
      <c r="BI40" s="158" t="s">
        <v>999</v>
      </c>
      <c r="BJ40" s="158" t="s">
        <v>999</v>
      </c>
      <c r="BK40" s="159" t="s">
        <v>1000</v>
      </c>
      <c r="BL40" s="159" t="s">
        <v>1001</v>
      </c>
      <c r="BM40" s="159" t="s">
        <v>1000</v>
      </c>
      <c r="BN40" s="159" t="s">
        <v>1001</v>
      </c>
      <c r="BO40" s="159" t="s">
        <v>1002</v>
      </c>
      <c r="BP40" s="159" t="s">
        <v>577</v>
      </c>
      <c r="BQ40" s="238">
        <v>1</v>
      </c>
      <c r="BR40" s="88" t="s">
        <v>1013</v>
      </c>
      <c r="BS40" s="88" t="s">
        <v>1014</v>
      </c>
    </row>
    <row r="41" spans="2:71" s="160" customFormat="1" ht="75" customHeight="1" x14ac:dyDescent="0.25">
      <c r="B41" s="230" t="s">
        <v>1015</v>
      </c>
      <c r="C41" s="231">
        <v>44546</v>
      </c>
      <c r="D41" s="230">
        <v>1</v>
      </c>
      <c r="E41" s="230">
        <v>2022</v>
      </c>
      <c r="F41" s="152" t="s">
        <v>989</v>
      </c>
      <c r="G41" s="230" t="s">
        <v>990</v>
      </c>
      <c r="H41" s="233" t="s">
        <v>1016</v>
      </c>
      <c r="I41" s="154" t="s">
        <v>1017</v>
      </c>
      <c r="J41" s="154" t="s">
        <v>1018</v>
      </c>
      <c r="K41" s="234" t="s">
        <v>539</v>
      </c>
      <c r="L41" s="155">
        <v>2020</v>
      </c>
      <c r="M41" s="154">
        <v>2022</v>
      </c>
      <c r="N41" s="230" t="s">
        <v>40</v>
      </c>
      <c r="O41" s="235" t="s">
        <v>547</v>
      </c>
      <c r="P41" s="235" t="s">
        <v>541</v>
      </c>
      <c r="Q41" s="235" t="s">
        <v>542</v>
      </c>
      <c r="R41" s="88">
        <v>100</v>
      </c>
      <c r="S41" s="88">
        <v>2020</v>
      </c>
      <c r="T41" s="88" t="s">
        <v>540</v>
      </c>
      <c r="U41" s="88" t="s">
        <v>994</v>
      </c>
      <c r="V41" s="230" t="s">
        <v>41</v>
      </c>
      <c r="W41" s="236" t="s">
        <v>544</v>
      </c>
      <c r="X41" s="236" t="s">
        <v>41</v>
      </c>
      <c r="Y41" s="235" t="s">
        <v>1019</v>
      </c>
      <c r="Z41" s="157" t="s">
        <v>1020</v>
      </c>
      <c r="AA41" s="157" t="s">
        <v>547</v>
      </c>
      <c r="AB41" s="157" t="s">
        <v>1021</v>
      </c>
      <c r="AC41" s="157" t="s">
        <v>1022</v>
      </c>
      <c r="AD41" s="235" t="s">
        <v>999</v>
      </c>
      <c r="AE41" s="230">
        <v>100</v>
      </c>
      <c r="AF41" s="230">
        <v>100</v>
      </c>
      <c r="AG41" s="158">
        <v>100</v>
      </c>
      <c r="AH41" s="237" t="s">
        <v>41</v>
      </c>
      <c r="AI41" s="237" t="s">
        <v>41</v>
      </c>
      <c r="AJ41" s="237" t="s">
        <v>41</v>
      </c>
      <c r="AK41" s="237" t="s">
        <v>41</v>
      </c>
      <c r="AL41" s="158">
        <v>100</v>
      </c>
      <c r="AM41" s="158">
        <v>100</v>
      </c>
      <c r="AN41" s="158">
        <v>100</v>
      </c>
      <c r="AO41" s="158">
        <v>100</v>
      </c>
      <c r="AP41" s="158">
        <v>100</v>
      </c>
      <c r="AQ41" s="158">
        <v>100</v>
      </c>
      <c r="AR41" s="158">
        <v>100</v>
      </c>
      <c r="AS41" s="158">
        <v>100</v>
      </c>
      <c r="AT41" s="158">
        <v>100</v>
      </c>
      <c r="AU41" s="158">
        <v>100</v>
      </c>
      <c r="AV41" s="158">
        <v>100</v>
      </c>
      <c r="AW41" s="158">
        <v>100</v>
      </c>
      <c r="AX41" s="158">
        <v>100</v>
      </c>
      <c r="AY41" s="158" t="s">
        <v>999</v>
      </c>
      <c r="AZ41" s="158" t="s">
        <v>999</v>
      </c>
      <c r="BA41" s="158" t="s">
        <v>999</v>
      </c>
      <c r="BB41" s="158" t="s">
        <v>999</v>
      </c>
      <c r="BC41" s="158" t="s">
        <v>999</v>
      </c>
      <c r="BD41" s="158" t="s">
        <v>999</v>
      </c>
      <c r="BE41" s="158" t="s">
        <v>999</v>
      </c>
      <c r="BF41" s="158" t="s">
        <v>999</v>
      </c>
      <c r="BG41" s="158" t="s">
        <v>999</v>
      </c>
      <c r="BH41" s="158" t="s">
        <v>999</v>
      </c>
      <c r="BI41" s="158" t="s">
        <v>999</v>
      </c>
      <c r="BJ41" s="158" t="s">
        <v>999</v>
      </c>
      <c r="BK41" s="159" t="s">
        <v>1000</v>
      </c>
      <c r="BL41" s="159" t="s">
        <v>1001</v>
      </c>
      <c r="BM41" s="159" t="s">
        <v>1000</v>
      </c>
      <c r="BN41" s="159" t="s">
        <v>1001</v>
      </c>
      <c r="BO41" s="159" t="s">
        <v>1002</v>
      </c>
      <c r="BP41" s="159" t="s">
        <v>577</v>
      </c>
      <c r="BQ41" s="238">
        <v>1</v>
      </c>
      <c r="BR41" s="88" t="s">
        <v>1023</v>
      </c>
      <c r="BS41" s="88" t="s">
        <v>1024</v>
      </c>
    </row>
    <row r="42" spans="2:71" s="160" customFormat="1" ht="75" customHeight="1" x14ac:dyDescent="0.25">
      <c r="B42" s="230" t="s">
        <v>1025</v>
      </c>
      <c r="C42" s="231">
        <v>44546</v>
      </c>
      <c r="D42" s="230">
        <v>1</v>
      </c>
      <c r="E42" s="230">
        <v>2022</v>
      </c>
      <c r="F42" s="152" t="s">
        <v>989</v>
      </c>
      <c r="G42" s="230" t="s">
        <v>990</v>
      </c>
      <c r="H42" s="233" t="s">
        <v>1026</v>
      </c>
      <c r="I42" s="154" t="s">
        <v>1027</v>
      </c>
      <c r="J42" s="154" t="s">
        <v>1028</v>
      </c>
      <c r="K42" s="234" t="s">
        <v>539</v>
      </c>
      <c r="L42" s="155">
        <v>2020</v>
      </c>
      <c r="M42" s="154">
        <v>2022</v>
      </c>
      <c r="N42" s="230" t="s">
        <v>40</v>
      </c>
      <c r="O42" s="235" t="s">
        <v>540</v>
      </c>
      <c r="P42" s="235" t="s">
        <v>541</v>
      </c>
      <c r="Q42" s="235" t="s">
        <v>542</v>
      </c>
      <c r="R42" s="88">
        <v>100</v>
      </c>
      <c r="S42" s="88">
        <v>2020</v>
      </c>
      <c r="T42" s="88" t="s">
        <v>540</v>
      </c>
      <c r="U42" s="88" t="s">
        <v>994</v>
      </c>
      <c r="V42" s="230" t="s">
        <v>41</v>
      </c>
      <c r="W42" s="236" t="s">
        <v>544</v>
      </c>
      <c r="X42" s="236" t="s">
        <v>41</v>
      </c>
      <c r="Y42" s="235" t="s">
        <v>1029</v>
      </c>
      <c r="Z42" s="157" t="s">
        <v>1030</v>
      </c>
      <c r="AA42" s="157" t="s">
        <v>547</v>
      </c>
      <c r="AB42" s="157" t="s">
        <v>1031</v>
      </c>
      <c r="AC42" s="157" t="s">
        <v>1032</v>
      </c>
      <c r="AD42" s="235" t="s">
        <v>999</v>
      </c>
      <c r="AE42" s="230">
        <v>100</v>
      </c>
      <c r="AF42" s="230">
        <v>100</v>
      </c>
      <c r="AG42" s="158">
        <v>100</v>
      </c>
      <c r="AH42" s="237" t="s">
        <v>41</v>
      </c>
      <c r="AI42" s="237" t="s">
        <v>41</v>
      </c>
      <c r="AJ42" s="237" t="s">
        <v>41</v>
      </c>
      <c r="AK42" s="237" t="s">
        <v>41</v>
      </c>
      <c r="AL42" s="158">
        <v>100</v>
      </c>
      <c r="AM42" s="158">
        <v>100</v>
      </c>
      <c r="AN42" s="158">
        <v>100</v>
      </c>
      <c r="AO42" s="158">
        <v>100</v>
      </c>
      <c r="AP42" s="158">
        <v>100</v>
      </c>
      <c r="AQ42" s="158">
        <v>100</v>
      </c>
      <c r="AR42" s="158">
        <v>100</v>
      </c>
      <c r="AS42" s="158">
        <v>100</v>
      </c>
      <c r="AT42" s="158">
        <v>100</v>
      </c>
      <c r="AU42" s="158">
        <v>100</v>
      </c>
      <c r="AV42" s="158">
        <v>100</v>
      </c>
      <c r="AW42" s="158">
        <v>100</v>
      </c>
      <c r="AX42" s="158">
        <v>100</v>
      </c>
      <c r="AY42" s="158" t="s">
        <v>999</v>
      </c>
      <c r="AZ42" s="158" t="s">
        <v>999</v>
      </c>
      <c r="BA42" s="158" t="s">
        <v>999</v>
      </c>
      <c r="BB42" s="158" t="s">
        <v>999</v>
      </c>
      <c r="BC42" s="158" t="s">
        <v>999</v>
      </c>
      <c r="BD42" s="158" t="s">
        <v>999</v>
      </c>
      <c r="BE42" s="158" t="s">
        <v>999</v>
      </c>
      <c r="BF42" s="158" t="s">
        <v>999</v>
      </c>
      <c r="BG42" s="158" t="s">
        <v>999</v>
      </c>
      <c r="BH42" s="158" t="s">
        <v>999</v>
      </c>
      <c r="BI42" s="158" t="s">
        <v>999</v>
      </c>
      <c r="BJ42" s="158" t="s">
        <v>999</v>
      </c>
      <c r="BK42" s="159" t="s">
        <v>1000</v>
      </c>
      <c r="BL42" s="159" t="s">
        <v>1001</v>
      </c>
      <c r="BM42" s="159" t="s">
        <v>1000</v>
      </c>
      <c r="BN42" s="159" t="s">
        <v>1001</v>
      </c>
      <c r="BO42" s="159" t="s">
        <v>1002</v>
      </c>
      <c r="BP42" s="159" t="s">
        <v>577</v>
      </c>
      <c r="BQ42" s="238">
        <v>1</v>
      </c>
      <c r="BR42" s="88" t="s">
        <v>1033</v>
      </c>
      <c r="BS42" s="88" t="s">
        <v>1034</v>
      </c>
    </row>
    <row r="43" spans="2:71" s="160" customFormat="1" ht="75" customHeight="1" x14ac:dyDescent="0.25">
      <c r="B43" s="230" t="s">
        <v>1035</v>
      </c>
      <c r="C43" s="231">
        <v>44551</v>
      </c>
      <c r="D43" s="230">
        <v>1</v>
      </c>
      <c r="E43" s="230">
        <v>2022</v>
      </c>
      <c r="F43" s="152" t="s">
        <v>613</v>
      </c>
      <c r="G43" s="230" t="s">
        <v>1036</v>
      </c>
      <c r="H43" s="233" t="s">
        <v>1037</v>
      </c>
      <c r="I43" s="154" t="s">
        <v>1038</v>
      </c>
      <c r="J43" s="154" t="s">
        <v>1039</v>
      </c>
      <c r="K43" s="234" t="s">
        <v>539</v>
      </c>
      <c r="L43" s="155">
        <v>2020</v>
      </c>
      <c r="M43" s="154">
        <v>2022</v>
      </c>
      <c r="N43" s="230" t="s">
        <v>40</v>
      </c>
      <c r="O43" s="235" t="s">
        <v>540</v>
      </c>
      <c r="P43" s="235" t="s">
        <v>634</v>
      </c>
      <c r="Q43" s="235" t="s">
        <v>760</v>
      </c>
      <c r="R43" s="88">
        <v>94</v>
      </c>
      <c r="S43" s="88" t="s">
        <v>1040</v>
      </c>
      <c r="T43" s="88" t="s">
        <v>540</v>
      </c>
      <c r="U43" s="88" t="s">
        <v>1041</v>
      </c>
      <c r="V43" s="230" t="s">
        <v>41</v>
      </c>
      <c r="W43" s="236" t="s">
        <v>544</v>
      </c>
      <c r="X43" s="236" t="s">
        <v>41</v>
      </c>
      <c r="Y43" s="235" t="s">
        <v>1042</v>
      </c>
      <c r="Z43" s="157" t="s">
        <v>1043</v>
      </c>
      <c r="AA43" s="157" t="s">
        <v>547</v>
      </c>
      <c r="AB43" s="157" t="s">
        <v>1044</v>
      </c>
      <c r="AC43" s="157" t="s">
        <v>1045</v>
      </c>
      <c r="AD43" s="235" t="s">
        <v>1046</v>
      </c>
      <c r="AE43" s="230">
        <v>94</v>
      </c>
      <c r="AF43" s="230">
        <v>94</v>
      </c>
      <c r="AG43" s="158">
        <v>94</v>
      </c>
      <c r="AH43" s="237" t="s">
        <v>41</v>
      </c>
      <c r="AI43" s="237" t="s">
        <v>41</v>
      </c>
      <c r="AJ43" s="237" t="s">
        <v>41</v>
      </c>
      <c r="AK43" s="237" t="s">
        <v>41</v>
      </c>
      <c r="AL43" s="158">
        <v>94</v>
      </c>
      <c r="AM43" s="158">
        <v>94</v>
      </c>
      <c r="AN43" s="158">
        <v>94</v>
      </c>
      <c r="AO43" s="158">
        <v>94</v>
      </c>
      <c r="AP43" s="158">
        <v>94</v>
      </c>
      <c r="AQ43" s="158">
        <v>94</v>
      </c>
      <c r="AR43" s="158">
        <v>94</v>
      </c>
      <c r="AS43" s="158">
        <v>94</v>
      </c>
      <c r="AT43" s="158">
        <v>94</v>
      </c>
      <c r="AU43" s="158">
        <v>94</v>
      </c>
      <c r="AV43" s="158">
        <v>94</v>
      </c>
      <c r="AW43" s="158">
        <v>94</v>
      </c>
      <c r="AX43" s="158">
        <v>94</v>
      </c>
      <c r="AY43" s="158" t="s">
        <v>1047</v>
      </c>
      <c r="AZ43" s="158" t="s">
        <v>1047</v>
      </c>
      <c r="BA43" s="158" t="s">
        <v>1047</v>
      </c>
      <c r="BB43" s="158" t="s">
        <v>1047</v>
      </c>
      <c r="BC43" s="158" t="s">
        <v>1047</v>
      </c>
      <c r="BD43" s="158" t="s">
        <v>1047</v>
      </c>
      <c r="BE43" s="158" t="s">
        <v>1047</v>
      </c>
      <c r="BF43" s="158" t="s">
        <v>1047</v>
      </c>
      <c r="BG43" s="158" t="s">
        <v>1047</v>
      </c>
      <c r="BH43" s="158" t="s">
        <v>1047</v>
      </c>
      <c r="BI43" s="158" t="s">
        <v>1047</v>
      </c>
      <c r="BJ43" s="158" t="s">
        <v>1047</v>
      </c>
      <c r="BK43" s="159" t="s">
        <v>624</v>
      </c>
      <c r="BL43" s="159" t="s">
        <v>625</v>
      </c>
      <c r="BM43" s="159" t="s">
        <v>624</v>
      </c>
      <c r="BN43" s="159" t="s">
        <v>625</v>
      </c>
      <c r="BO43" s="159" t="s">
        <v>626</v>
      </c>
      <c r="BP43" s="159" t="s">
        <v>577</v>
      </c>
      <c r="BQ43" s="238">
        <v>1</v>
      </c>
      <c r="BR43" s="88" t="s">
        <v>1048</v>
      </c>
      <c r="BS43" s="88" t="s">
        <v>1049</v>
      </c>
    </row>
    <row r="44" spans="2:71" s="163" customFormat="1" ht="75" customHeight="1" x14ac:dyDescent="0.2">
      <c r="B44" s="230" t="s">
        <v>1050</v>
      </c>
      <c r="C44" s="231">
        <v>44546</v>
      </c>
      <c r="D44" s="230">
        <v>1</v>
      </c>
      <c r="E44" s="230">
        <v>2022</v>
      </c>
      <c r="F44" s="88" t="s">
        <v>1051</v>
      </c>
      <c r="G44" s="232" t="s">
        <v>1052</v>
      </c>
      <c r="H44" s="156" t="s">
        <v>1053</v>
      </c>
      <c r="I44" s="161" t="s">
        <v>1054</v>
      </c>
      <c r="J44" s="156" t="s">
        <v>1055</v>
      </c>
      <c r="K44" s="156" t="s">
        <v>1056</v>
      </c>
      <c r="L44" s="155">
        <v>2020</v>
      </c>
      <c r="M44" s="154">
        <v>2022</v>
      </c>
      <c r="N44" s="156" t="s">
        <v>60</v>
      </c>
      <c r="O44" s="235" t="s">
        <v>540</v>
      </c>
      <c r="P44" s="155" t="s">
        <v>541</v>
      </c>
      <c r="Q44" s="152" t="s">
        <v>542</v>
      </c>
      <c r="R44" s="88">
        <v>100</v>
      </c>
      <c r="S44" s="88">
        <v>2020</v>
      </c>
      <c r="T44" s="162" t="s">
        <v>540</v>
      </c>
      <c r="U44" s="162" t="s">
        <v>1057</v>
      </c>
      <c r="V44" s="156" t="s">
        <v>41</v>
      </c>
      <c r="W44" s="156" t="s">
        <v>544</v>
      </c>
      <c r="X44" s="156" t="s">
        <v>41</v>
      </c>
      <c r="Y44" s="155" t="s">
        <v>1058</v>
      </c>
      <c r="Z44" s="155" t="s">
        <v>1059</v>
      </c>
      <c r="AA44" s="157" t="s">
        <v>547</v>
      </c>
      <c r="AB44" s="155" t="s">
        <v>1060</v>
      </c>
      <c r="AC44" s="155" t="s">
        <v>1061</v>
      </c>
      <c r="AD44" s="155" t="s">
        <v>1062</v>
      </c>
      <c r="AE44" s="88">
        <v>100</v>
      </c>
      <c r="AF44" s="158">
        <v>100</v>
      </c>
      <c r="AG44" s="158">
        <v>6</v>
      </c>
      <c r="AH44" s="158" t="s">
        <v>41</v>
      </c>
      <c r="AI44" s="158" t="s">
        <v>41</v>
      </c>
      <c r="AJ44" s="158" t="s">
        <v>41</v>
      </c>
      <c r="AK44" s="158" t="s">
        <v>41</v>
      </c>
      <c r="AL44" s="152">
        <v>0</v>
      </c>
      <c r="AM44" s="152">
        <v>1</v>
      </c>
      <c r="AN44" s="152">
        <v>0</v>
      </c>
      <c r="AO44" s="152">
        <v>1</v>
      </c>
      <c r="AP44" s="152">
        <v>0</v>
      </c>
      <c r="AQ44" s="152">
        <v>1</v>
      </c>
      <c r="AR44" s="152">
        <v>0</v>
      </c>
      <c r="AS44" s="152">
        <v>1</v>
      </c>
      <c r="AT44" s="152">
        <v>0</v>
      </c>
      <c r="AU44" s="152">
        <v>1</v>
      </c>
      <c r="AV44" s="152">
        <v>0</v>
      </c>
      <c r="AW44" s="152">
        <v>1</v>
      </c>
      <c r="AX44" s="152">
        <v>6</v>
      </c>
      <c r="AY44" s="158" t="s">
        <v>41</v>
      </c>
      <c r="AZ44" s="155" t="s">
        <v>1062</v>
      </c>
      <c r="BA44" s="158" t="s">
        <v>41</v>
      </c>
      <c r="BB44" s="155" t="s">
        <v>1062</v>
      </c>
      <c r="BC44" s="158" t="s">
        <v>41</v>
      </c>
      <c r="BD44" s="155" t="s">
        <v>1062</v>
      </c>
      <c r="BE44" s="158" t="s">
        <v>41</v>
      </c>
      <c r="BF44" s="155" t="s">
        <v>1062</v>
      </c>
      <c r="BG44" s="158" t="s">
        <v>41</v>
      </c>
      <c r="BH44" s="155" t="s">
        <v>1062</v>
      </c>
      <c r="BI44" s="158" t="s">
        <v>41</v>
      </c>
      <c r="BJ44" s="155" t="s">
        <v>1062</v>
      </c>
      <c r="BK44" s="88" t="s">
        <v>1063</v>
      </c>
      <c r="BL44" s="152" t="s">
        <v>1064</v>
      </c>
      <c r="BM44" s="88" t="s">
        <v>1063</v>
      </c>
      <c r="BN44" s="152" t="s">
        <v>1064</v>
      </c>
      <c r="BO44" s="88" t="s">
        <v>1065</v>
      </c>
      <c r="BP44" s="159" t="s">
        <v>577</v>
      </c>
      <c r="BQ44" s="238">
        <v>1</v>
      </c>
      <c r="BR44" s="88" t="s">
        <v>1066</v>
      </c>
      <c r="BS44" s="88" t="s">
        <v>1067</v>
      </c>
    </row>
    <row r="45" spans="2:71" s="163" customFormat="1" ht="103.5" customHeight="1" x14ac:dyDescent="0.2">
      <c r="B45" s="230" t="s">
        <v>1068</v>
      </c>
      <c r="C45" s="231">
        <v>44546</v>
      </c>
      <c r="D45" s="230">
        <v>1</v>
      </c>
      <c r="E45" s="230">
        <v>2022</v>
      </c>
      <c r="F45" s="88" t="s">
        <v>1051</v>
      </c>
      <c r="G45" s="232" t="s">
        <v>1052</v>
      </c>
      <c r="H45" s="156" t="s">
        <v>1069</v>
      </c>
      <c r="I45" s="161" t="s">
        <v>1070</v>
      </c>
      <c r="J45" s="156" t="s">
        <v>1071</v>
      </c>
      <c r="K45" s="156" t="s">
        <v>1056</v>
      </c>
      <c r="L45" s="155">
        <v>2021</v>
      </c>
      <c r="M45" s="154">
        <v>2022</v>
      </c>
      <c r="N45" s="156" t="s">
        <v>60</v>
      </c>
      <c r="O45" s="155" t="s">
        <v>547</v>
      </c>
      <c r="P45" s="155" t="s">
        <v>541</v>
      </c>
      <c r="Q45" s="152" t="s">
        <v>542</v>
      </c>
      <c r="R45" s="88">
        <v>100</v>
      </c>
      <c r="S45" s="88">
        <v>2021</v>
      </c>
      <c r="T45" s="88" t="s">
        <v>540</v>
      </c>
      <c r="U45" s="162" t="s">
        <v>1072</v>
      </c>
      <c r="V45" s="156" t="s">
        <v>41</v>
      </c>
      <c r="W45" s="156" t="s">
        <v>544</v>
      </c>
      <c r="X45" s="156" t="s">
        <v>41</v>
      </c>
      <c r="Y45" s="155" t="s">
        <v>1073</v>
      </c>
      <c r="Z45" s="155" t="s">
        <v>1074</v>
      </c>
      <c r="AA45" s="157" t="s">
        <v>547</v>
      </c>
      <c r="AB45" s="155" t="s">
        <v>1075</v>
      </c>
      <c r="AC45" s="152" t="s">
        <v>1076</v>
      </c>
      <c r="AD45" s="155" t="s">
        <v>1077</v>
      </c>
      <c r="AE45" s="158" t="s">
        <v>41</v>
      </c>
      <c r="AF45" s="158">
        <v>100</v>
      </c>
      <c r="AG45" s="158">
        <v>6</v>
      </c>
      <c r="AH45" s="158" t="s">
        <v>41</v>
      </c>
      <c r="AI45" s="158" t="s">
        <v>41</v>
      </c>
      <c r="AJ45" s="158" t="s">
        <v>41</v>
      </c>
      <c r="AK45" s="158" t="s">
        <v>41</v>
      </c>
      <c r="AL45" s="152">
        <v>0</v>
      </c>
      <c r="AM45" s="152">
        <v>1</v>
      </c>
      <c r="AN45" s="152">
        <v>0</v>
      </c>
      <c r="AO45" s="152">
        <v>1</v>
      </c>
      <c r="AP45" s="152">
        <v>0</v>
      </c>
      <c r="AQ45" s="152">
        <v>1</v>
      </c>
      <c r="AR45" s="152">
        <v>0</v>
      </c>
      <c r="AS45" s="152">
        <v>1</v>
      </c>
      <c r="AT45" s="152">
        <v>0</v>
      </c>
      <c r="AU45" s="152">
        <v>1</v>
      </c>
      <c r="AV45" s="152">
        <v>0</v>
      </c>
      <c r="AW45" s="152">
        <v>1</v>
      </c>
      <c r="AX45" s="152">
        <v>6</v>
      </c>
      <c r="AY45" s="158" t="s">
        <v>41</v>
      </c>
      <c r="AZ45" s="152" t="s">
        <v>1077</v>
      </c>
      <c r="BA45" s="158" t="s">
        <v>41</v>
      </c>
      <c r="BB45" s="152" t="s">
        <v>1077</v>
      </c>
      <c r="BC45" s="158" t="s">
        <v>41</v>
      </c>
      <c r="BD45" s="152" t="s">
        <v>1077</v>
      </c>
      <c r="BE45" s="158" t="s">
        <v>41</v>
      </c>
      <c r="BF45" s="152" t="s">
        <v>1077</v>
      </c>
      <c r="BG45" s="158" t="s">
        <v>41</v>
      </c>
      <c r="BH45" s="152" t="s">
        <v>1077</v>
      </c>
      <c r="BI45" s="158" t="s">
        <v>41</v>
      </c>
      <c r="BJ45" s="152" t="s">
        <v>1077</v>
      </c>
      <c r="BK45" s="88" t="s">
        <v>1063</v>
      </c>
      <c r="BL45" s="152" t="s">
        <v>1064</v>
      </c>
      <c r="BM45" s="88" t="s">
        <v>1063</v>
      </c>
      <c r="BN45" s="152" t="s">
        <v>1064</v>
      </c>
      <c r="BO45" s="88" t="s">
        <v>1065</v>
      </c>
      <c r="BP45" s="159" t="s">
        <v>577</v>
      </c>
      <c r="BQ45" s="238">
        <v>1</v>
      </c>
      <c r="BR45" s="88" t="s">
        <v>1078</v>
      </c>
      <c r="BS45" s="88" t="s">
        <v>1079</v>
      </c>
    </row>
    <row r="46" spans="2:71" s="163" customFormat="1" ht="75" customHeight="1" x14ac:dyDescent="0.2">
      <c r="B46" s="230" t="s">
        <v>1080</v>
      </c>
      <c r="C46" s="231">
        <v>44546</v>
      </c>
      <c r="D46" s="230">
        <v>1</v>
      </c>
      <c r="E46" s="230">
        <v>2022</v>
      </c>
      <c r="F46" s="88" t="s">
        <v>1051</v>
      </c>
      <c r="G46" s="232" t="s">
        <v>1052</v>
      </c>
      <c r="H46" s="156" t="s">
        <v>1081</v>
      </c>
      <c r="I46" s="161" t="s">
        <v>1082</v>
      </c>
      <c r="J46" s="156" t="s">
        <v>1083</v>
      </c>
      <c r="K46" s="156" t="s">
        <v>539</v>
      </c>
      <c r="L46" s="154">
        <v>2022</v>
      </c>
      <c r="M46" s="154">
        <v>2022</v>
      </c>
      <c r="N46" s="155" t="s">
        <v>40</v>
      </c>
      <c r="O46" s="155" t="s">
        <v>540</v>
      </c>
      <c r="P46" s="155" t="s">
        <v>696</v>
      </c>
      <c r="Q46" s="152" t="s">
        <v>542</v>
      </c>
      <c r="R46" s="88">
        <v>100</v>
      </c>
      <c r="S46" s="88">
        <v>2019</v>
      </c>
      <c r="T46" s="162" t="s">
        <v>540</v>
      </c>
      <c r="U46" s="162" t="s">
        <v>1084</v>
      </c>
      <c r="V46" s="156" t="s">
        <v>41</v>
      </c>
      <c r="W46" s="156" t="s">
        <v>544</v>
      </c>
      <c r="X46" s="156" t="s">
        <v>41</v>
      </c>
      <c r="Y46" s="155" t="s">
        <v>1085</v>
      </c>
      <c r="Z46" s="155" t="s">
        <v>1086</v>
      </c>
      <c r="AA46" s="157" t="s">
        <v>540</v>
      </c>
      <c r="AB46" s="155" t="s">
        <v>1087</v>
      </c>
      <c r="AC46" s="152" t="s">
        <v>1088</v>
      </c>
      <c r="AD46" s="155" t="s">
        <v>1089</v>
      </c>
      <c r="AE46" s="158" t="s">
        <v>41</v>
      </c>
      <c r="AF46" s="158" t="s">
        <v>41</v>
      </c>
      <c r="AG46" s="158">
        <v>100</v>
      </c>
      <c r="AH46" s="158" t="s">
        <v>41</v>
      </c>
      <c r="AI46" s="158" t="s">
        <v>41</v>
      </c>
      <c r="AJ46" s="158" t="s">
        <v>41</v>
      </c>
      <c r="AK46" s="158" t="s">
        <v>41</v>
      </c>
      <c r="AL46" s="152">
        <v>100</v>
      </c>
      <c r="AM46" s="152">
        <v>100</v>
      </c>
      <c r="AN46" s="152">
        <v>100</v>
      </c>
      <c r="AO46" s="152">
        <v>100</v>
      </c>
      <c r="AP46" s="152">
        <v>100</v>
      </c>
      <c r="AQ46" s="152">
        <v>100</v>
      </c>
      <c r="AR46" s="152">
        <v>100</v>
      </c>
      <c r="AS46" s="152">
        <v>100</v>
      </c>
      <c r="AT46" s="152">
        <v>100</v>
      </c>
      <c r="AU46" s="152">
        <v>100</v>
      </c>
      <c r="AV46" s="152">
        <v>100</v>
      </c>
      <c r="AW46" s="152">
        <v>100</v>
      </c>
      <c r="AX46" s="152">
        <v>100</v>
      </c>
      <c r="AY46" s="158" t="s">
        <v>1089</v>
      </c>
      <c r="AZ46" s="158" t="s">
        <v>1089</v>
      </c>
      <c r="BA46" s="158" t="s">
        <v>1089</v>
      </c>
      <c r="BB46" s="158" t="s">
        <v>1089</v>
      </c>
      <c r="BC46" s="158" t="s">
        <v>1089</v>
      </c>
      <c r="BD46" s="158" t="s">
        <v>1089</v>
      </c>
      <c r="BE46" s="158" t="s">
        <v>1089</v>
      </c>
      <c r="BF46" s="158" t="s">
        <v>1089</v>
      </c>
      <c r="BG46" s="158" t="s">
        <v>1089</v>
      </c>
      <c r="BH46" s="158" t="s">
        <v>1089</v>
      </c>
      <c r="BI46" s="158" t="s">
        <v>1089</v>
      </c>
      <c r="BJ46" s="158" t="s">
        <v>1089</v>
      </c>
      <c r="BK46" s="88" t="s">
        <v>1063</v>
      </c>
      <c r="BL46" s="152" t="s">
        <v>1064</v>
      </c>
      <c r="BM46" s="88" t="s">
        <v>1063</v>
      </c>
      <c r="BN46" s="152" t="s">
        <v>1064</v>
      </c>
      <c r="BO46" s="152" t="s">
        <v>1065</v>
      </c>
      <c r="BP46" s="152" t="s">
        <v>577</v>
      </c>
      <c r="BQ46" s="238">
        <v>1</v>
      </c>
      <c r="BR46" s="88" t="s">
        <v>1090</v>
      </c>
      <c r="BS46" s="88" t="s">
        <v>1091</v>
      </c>
    </row>
    <row r="47" spans="2:71" s="163" customFormat="1" ht="75" customHeight="1" x14ac:dyDescent="0.2">
      <c r="B47" s="230" t="s">
        <v>1092</v>
      </c>
      <c r="C47" s="231">
        <v>44546</v>
      </c>
      <c r="D47" s="230">
        <v>1</v>
      </c>
      <c r="E47" s="230">
        <v>2022</v>
      </c>
      <c r="F47" s="88" t="s">
        <v>1051</v>
      </c>
      <c r="G47" s="232" t="s">
        <v>1052</v>
      </c>
      <c r="H47" s="156" t="s">
        <v>1093</v>
      </c>
      <c r="I47" s="161" t="s">
        <v>1094</v>
      </c>
      <c r="J47" s="156" t="s">
        <v>1095</v>
      </c>
      <c r="K47" s="156" t="s">
        <v>539</v>
      </c>
      <c r="L47" s="154">
        <v>2022</v>
      </c>
      <c r="M47" s="154">
        <v>2022</v>
      </c>
      <c r="N47" s="155" t="s">
        <v>40</v>
      </c>
      <c r="O47" s="155" t="s">
        <v>540</v>
      </c>
      <c r="P47" s="155" t="s">
        <v>696</v>
      </c>
      <c r="Q47" s="152" t="s">
        <v>542</v>
      </c>
      <c r="R47" s="88">
        <v>100</v>
      </c>
      <c r="S47" s="88">
        <v>2019</v>
      </c>
      <c r="T47" s="162" t="s">
        <v>540</v>
      </c>
      <c r="U47" s="162" t="s">
        <v>1084</v>
      </c>
      <c r="V47" s="156" t="s">
        <v>41</v>
      </c>
      <c r="W47" s="156" t="s">
        <v>544</v>
      </c>
      <c r="X47" s="156" t="s">
        <v>41</v>
      </c>
      <c r="Y47" s="155" t="s">
        <v>1096</v>
      </c>
      <c r="Z47" s="155" t="s">
        <v>1097</v>
      </c>
      <c r="AA47" s="157" t="s">
        <v>540</v>
      </c>
      <c r="AB47" s="155" t="s">
        <v>1098</v>
      </c>
      <c r="AC47" s="152" t="s">
        <v>1099</v>
      </c>
      <c r="AD47" s="155" t="s">
        <v>1100</v>
      </c>
      <c r="AE47" s="158" t="s">
        <v>41</v>
      </c>
      <c r="AF47" s="158" t="s">
        <v>41</v>
      </c>
      <c r="AG47" s="158">
        <v>100</v>
      </c>
      <c r="AH47" s="158" t="s">
        <v>41</v>
      </c>
      <c r="AI47" s="158" t="s">
        <v>41</v>
      </c>
      <c r="AJ47" s="158" t="s">
        <v>41</v>
      </c>
      <c r="AK47" s="158" t="s">
        <v>41</v>
      </c>
      <c r="AL47" s="152">
        <v>100</v>
      </c>
      <c r="AM47" s="152">
        <v>100</v>
      </c>
      <c r="AN47" s="152">
        <v>100</v>
      </c>
      <c r="AO47" s="152">
        <v>100</v>
      </c>
      <c r="AP47" s="152">
        <v>100</v>
      </c>
      <c r="AQ47" s="152">
        <v>100</v>
      </c>
      <c r="AR47" s="152">
        <v>100</v>
      </c>
      <c r="AS47" s="152">
        <v>100</v>
      </c>
      <c r="AT47" s="152">
        <v>100</v>
      </c>
      <c r="AU47" s="152">
        <v>100</v>
      </c>
      <c r="AV47" s="152">
        <v>100</v>
      </c>
      <c r="AW47" s="152">
        <v>100</v>
      </c>
      <c r="AX47" s="152">
        <v>100</v>
      </c>
      <c r="AY47" s="158" t="s">
        <v>1100</v>
      </c>
      <c r="AZ47" s="158" t="s">
        <v>1100</v>
      </c>
      <c r="BA47" s="158" t="s">
        <v>1100</v>
      </c>
      <c r="BB47" s="158" t="s">
        <v>1100</v>
      </c>
      <c r="BC47" s="158" t="s">
        <v>1100</v>
      </c>
      <c r="BD47" s="158" t="s">
        <v>1100</v>
      </c>
      <c r="BE47" s="158" t="s">
        <v>1100</v>
      </c>
      <c r="BF47" s="158" t="s">
        <v>1100</v>
      </c>
      <c r="BG47" s="158" t="s">
        <v>1100</v>
      </c>
      <c r="BH47" s="158" t="s">
        <v>1100</v>
      </c>
      <c r="BI47" s="158" t="s">
        <v>1100</v>
      </c>
      <c r="BJ47" s="158" t="s">
        <v>1100</v>
      </c>
      <c r="BK47" s="88" t="s">
        <v>1063</v>
      </c>
      <c r="BL47" s="152" t="s">
        <v>1064</v>
      </c>
      <c r="BM47" s="88" t="s">
        <v>1063</v>
      </c>
      <c r="BN47" s="152" t="s">
        <v>1064</v>
      </c>
      <c r="BO47" s="152" t="s">
        <v>1065</v>
      </c>
      <c r="BP47" s="152" t="s">
        <v>577</v>
      </c>
      <c r="BQ47" s="240">
        <v>0.98480000000000001</v>
      </c>
      <c r="BR47" s="88" t="s">
        <v>1090</v>
      </c>
      <c r="BS47" s="88" t="s">
        <v>1101</v>
      </c>
    </row>
    <row r="48" spans="2:71" s="163" customFormat="1" ht="75" customHeight="1" x14ac:dyDescent="0.2">
      <c r="B48" s="230" t="s">
        <v>1102</v>
      </c>
      <c r="C48" s="231">
        <v>44546</v>
      </c>
      <c r="D48" s="230">
        <v>1</v>
      </c>
      <c r="E48" s="230">
        <v>2022</v>
      </c>
      <c r="F48" s="88" t="s">
        <v>1051</v>
      </c>
      <c r="G48" s="232" t="s">
        <v>1052</v>
      </c>
      <c r="H48" s="156" t="s">
        <v>1103</v>
      </c>
      <c r="I48" s="161" t="s">
        <v>1104</v>
      </c>
      <c r="J48" s="156" t="s">
        <v>1105</v>
      </c>
      <c r="K48" s="156" t="s">
        <v>539</v>
      </c>
      <c r="L48" s="154">
        <v>2022</v>
      </c>
      <c r="M48" s="154">
        <v>2022</v>
      </c>
      <c r="N48" s="155" t="s">
        <v>40</v>
      </c>
      <c r="O48" s="155" t="s">
        <v>540</v>
      </c>
      <c r="P48" s="155" t="s">
        <v>696</v>
      </c>
      <c r="Q48" s="152" t="s">
        <v>542</v>
      </c>
      <c r="R48" s="88" t="s">
        <v>41</v>
      </c>
      <c r="S48" s="88" t="s">
        <v>41</v>
      </c>
      <c r="T48" s="88" t="s">
        <v>41</v>
      </c>
      <c r="U48" s="88" t="s">
        <v>41</v>
      </c>
      <c r="V48" s="156" t="s">
        <v>41</v>
      </c>
      <c r="W48" s="156" t="s">
        <v>544</v>
      </c>
      <c r="X48" s="156" t="s">
        <v>41</v>
      </c>
      <c r="Y48" s="155" t="s">
        <v>1106</v>
      </c>
      <c r="Z48" s="155" t="s">
        <v>1107</v>
      </c>
      <c r="AA48" s="157" t="s">
        <v>540</v>
      </c>
      <c r="AB48" s="155" t="s">
        <v>1108</v>
      </c>
      <c r="AC48" s="152" t="s">
        <v>1109</v>
      </c>
      <c r="AD48" s="155" t="s">
        <v>1110</v>
      </c>
      <c r="AE48" s="158" t="s">
        <v>41</v>
      </c>
      <c r="AF48" s="158" t="s">
        <v>41</v>
      </c>
      <c r="AG48" s="158">
        <v>100</v>
      </c>
      <c r="AH48" s="158" t="s">
        <v>41</v>
      </c>
      <c r="AI48" s="158" t="s">
        <v>41</v>
      </c>
      <c r="AJ48" s="158" t="s">
        <v>41</v>
      </c>
      <c r="AK48" s="158" t="s">
        <v>41</v>
      </c>
      <c r="AL48" s="152">
        <v>100</v>
      </c>
      <c r="AM48" s="152">
        <v>100</v>
      </c>
      <c r="AN48" s="152">
        <v>100</v>
      </c>
      <c r="AO48" s="152">
        <v>100</v>
      </c>
      <c r="AP48" s="152">
        <v>100</v>
      </c>
      <c r="AQ48" s="152">
        <v>100</v>
      </c>
      <c r="AR48" s="152">
        <v>100</v>
      </c>
      <c r="AS48" s="152">
        <v>100</v>
      </c>
      <c r="AT48" s="152">
        <v>100</v>
      </c>
      <c r="AU48" s="152">
        <v>100</v>
      </c>
      <c r="AV48" s="152">
        <v>100</v>
      </c>
      <c r="AW48" s="152">
        <v>100</v>
      </c>
      <c r="AX48" s="152">
        <v>100</v>
      </c>
      <c r="AY48" s="158" t="s">
        <v>1110</v>
      </c>
      <c r="AZ48" s="158" t="s">
        <v>1110</v>
      </c>
      <c r="BA48" s="158" t="s">
        <v>1110</v>
      </c>
      <c r="BB48" s="158" t="s">
        <v>1110</v>
      </c>
      <c r="BC48" s="158" t="s">
        <v>1110</v>
      </c>
      <c r="BD48" s="158" t="s">
        <v>1110</v>
      </c>
      <c r="BE48" s="158" t="s">
        <v>1110</v>
      </c>
      <c r="BF48" s="158" t="s">
        <v>1110</v>
      </c>
      <c r="BG48" s="158" t="s">
        <v>1110</v>
      </c>
      <c r="BH48" s="158" t="s">
        <v>1110</v>
      </c>
      <c r="BI48" s="158" t="s">
        <v>1110</v>
      </c>
      <c r="BJ48" s="158" t="s">
        <v>1110</v>
      </c>
      <c r="BK48" s="88" t="s">
        <v>1063</v>
      </c>
      <c r="BL48" s="152" t="s">
        <v>1064</v>
      </c>
      <c r="BM48" s="88" t="s">
        <v>1063</v>
      </c>
      <c r="BN48" s="152" t="s">
        <v>1064</v>
      </c>
      <c r="BO48" s="152" t="s">
        <v>1065</v>
      </c>
      <c r="BP48" s="152" t="s">
        <v>577</v>
      </c>
      <c r="BQ48" s="238">
        <v>1</v>
      </c>
      <c r="BR48" s="88" t="s">
        <v>1111</v>
      </c>
      <c r="BS48" s="88" t="s">
        <v>1112</v>
      </c>
    </row>
    <row r="49" spans="2:71" s="163" customFormat="1" ht="75" customHeight="1" x14ac:dyDescent="0.2">
      <c r="B49" s="230" t="s">
        <v>1113</v>
      </c>
      <c r="C49" s="231">
        <v>44546</v>
      </c>
      <c r="D49" s="230">
        <v>1</v>
      </c>
      <c r="E49" s="230">
        <v>2022</v>
      </c>
      <c r="F49" s="88" t="s">
        <v>1051</v>
      </c>
      <c r="G49" s="232" t="s">
        <v>1052</v>
      </c>
      <c r="H49" s="156" t="s">
        <v>1114</v>
      </c>
      <c r="I49" s="161" t="s">
        <v>1115</v>
      </c>
      <c r="J49" s="156" t="s">
        <v>1116</v>
      </c>
      <c r="K49" s="156" t="s">
        <v>1056</v>
      </c>
      <c r="L49" s="154">
        <v>2022</v>
      </c>
      <c r="M49" s="154">
        <v>2022</v>
      </c>
      <c r="N49" s="155" t="s">
        <v>40</v>
      </c>
      <c r="O49" s="155" t="s">
        <v>540</v>
      </c>
      <c r="P49" s="155" t="s">
        <v>696</v>
      </c>
      <c r="Q49" s="152" t="s">
        <v>542</v>
      </c>
      <c r="R49" s="88" t="s">
        <v>41</v>
      </c>
      <c r="S49" s="88" t="s">
        <v>41</v>
      </c>
      <c r="T49" s="88" t="s">
        <v>41</v>
      </c>
      <c r="U49" s="88" t="s">
        <v>41</v>
      </c>
      <c r="V49" s="156" t="s">
        <v>41</v>
      </c>
      <c r="W49" s="156" t="s">
        <v>544</v>
      </c>
      <c r="X49" s="156" t="s">
        <v>41</v>
      </c>
      <c r="Y49" s="155" t="s">
        <v>1117</v>
      </c>
      <c r="Z49" s="155" t="s">
        <v>1118</v>
      </c>
      <c r="AA49" s="157" t="s">
        <v>540</v>
      </c>
      <c r="AB49" s="155" t="s">
        <v>1119</v>
      </c>
      <c r="AC49" s="152" t="s">
        <v>1120</v>
      </c>
      <c r="AD49" s="155" t="s">
        <v>1121</v>
      </c>
      <c r="AE49" s="158" t="s">
        <v>41</v>
      </c>
      <c r="AF49" s="158" t="s">
        <v>41</v>
      </c>
      <c r="AG49" s="158">
        <v>100</v>
      </c>
      <c r="AH49" s="158" t="s">
        <v>41</v>
      </c>
      <c r="AI49" s="158" t="s">
        <v>41</v>
      </c>
      <c r="AJ49" s="158" t="s">
        <v>41</v>
      </c>
      <c r="AK49" s="158" t="s">
        <v>41</v>
      </c>
      <c r="AL49" s="152">
        <v>0</v>
      </c>
      <c r="AM49" s="152">
        <v>100</v>
      </c>
      <c r="AN49" s="152">
        <v>0</v>
      </c>
      <c r="AO49" s="152">
        <v>100</v>
      </c>
      <c r="AP49" s="152">
        <v>0</v>
      </c>
      <c r="AQ49" s="152">
        <v>100</v>
      </c>
      <c r="AR49" s="152">
        <v>0</v>
      </c>
      <c r="AS49" s="152">
        <v>100</v>
      </c>
      <c r="AT49" s="152">
        <v>0</v>
      </c>
      <c r="AU49" s="152">
        <v>100</v>
      </c>
      <c r="AV49" s="152">
        <v>0</v>
      </c>
      <c r="AW49" s="152">
        <v>100</v>
      </c>
      <c r="AX49" s="152">
        <v>100</v>
      </c>
      <c r="AY49" s="158" t="s">
        <v>41</v>
      </c>
      <c r="AZ49" s="155" t="s">
        <v>1121</v>
      </c>
      <c r="BA49" s="158" t="s">
        <v>41</v>
      </c>
      <c r="BB49" s="155" t="s">
        <v>1121</v>
      </c>
      <c r="BC49" s="158" t="s">
        <v>41</v>
      </c>
      <c r="BD49" s="155" t="s">
        <v>1121</v>
      </c>
      <c r="BE49" s="158" t="s">
        <v>41</v>
      </c>
      <c r="BF49" s="155" t="s">
        <v>1121</v>
      </c>
      <c r="BG49" s="158" t="s">
        <v>41</v>
      </c>
      <c r="BH49" s="155" t="s">
        <v>1121</v>
      </c>
      <c r="BI49" s="158" t="s">
        <v>41</v>
      </c>
      <c r="BJ49" s="155" t="s">
        <v>1121</v>
      </c>
      <c r="BK49" s="88" t="s">
        <v>1063</v>
      </c>
      <c r="BL49" s="152" t="s">
        <v>1064</v>
      </c>
      <c r="BM49" s="88" t="s">
        <v>1063</v>
      </c>
      <c r="BN49" s="152" t="s">
        <v>1064</v>
      </c>
      <c r="BO49" s="152" t="s">
        <v>1065</v>
      </c>
      <c r="BP49" s="152" t="s">
        <v>577</v>
      </c>
      <c r="BQ49" s="238">
        <v>1</v>
      </c>
      <c r="BR49" s="88" t="s">
        <v>1122</v>
      </c>
      <c r="BS49" s="88" t="s">
        <v>1123</v>
      </c>
    </row>
    <row r="50" spans="2:71" s="163" customFormat="1" ht="118.5" customHeight="1" x14ac:dyDescent="0.2">
      <c r="B50" s="230" t="s">
        <v>1124</v>
      </c>
      <c r="C50" s="231">
        <v>44546</v>
      </c>
      <c r="D50" s="230">
        <v>1</v>
      </c>
      <c r="E50" s="230">
        <v>2022</v>
      </c>
      <c r="F50" s="88" t="s">
        <v>1125</v>
      </c>
      <c r="G50" s="232" t="s">
        <v>1126</v>
      </c>
      <c r="H50" s="156" t="s">
        <v>1127</v>
      </c>
      <c r="I50" s="161" t="s">
        <v>1128</v>
      </c>
      <c r="J50" s="156" t="s">
        <v>1129</v>
      </c>
      <c r="K50" s="156" t="s">
        <v>539</v>
      </c>
      <c r="L50" s="155">
        <v>2020</v>
      </c>
      <c r="M50" s="154">
        <v>2022</v>
      </c>
      <c r="N50" s="156" t="s">
        <v>40</v>
      </c>
      <c r="O50" s="155" t="s">
        <v>547</v>
      </c>
      <c r="P50" s="155" t="s">
        <v>634</v>
      </c>
      <c r="Q50" s="152" t="s">
        <v>696</v>
      </c>
      <c r="R50" s="88">
        <v>3.786</v>
      </c>
      <c r="S50" s="88">
        <v>2019</v>
      </c>
      <c r="T50" s="88" t="s">
        <v>547</v>
      </c>
      <c r="U50" s="162" t="s">
        <v>1130</v>
      </c>
      <c r="V50" s="156" t="s">
        <v>41</v>
      </c>
      <c r="W50" s="156" t="s">
        <v>544</v>
      </c>
      <c r="X50" s="156" t="s">
        <v>41</v>
      </c>
      <c r="Y50" s="155" t="s">
        <v>1131</v>
      </c>
      <c r="Z50" s="155" t="s">
        <v>1132</v>
      </c>
      <c r="AA50" s="157" t="s">
        <v>547</v>
      </c>
      <c r="AB50" s="155" t="s">
        <v>1133</v>
      </c>
      <c r="AC50" s="152" t="s">
        <v>1134</v>
      </c>
      <c r="AD50" s="155" t="s">
        <v>1135</v>
      </c>
      <c r="AE50" s="158">
        <v>6</v>
      </c>
      <c r="AF50" s="158">
        <v>6</v>
      </c>
      <c r="AG50" s="158">
        <v>6</v>
      </c>
      <c r="AH50" s="158" t="s">
        <v>41</v>
      </c>
      <c r="AI50" s="158" t="s">
        <v>41</v>
      </c>
      <c r="AJ50" s="158" t="s">
        <v>41</v>
      </c>
      <c r="AK50" s="158" t="s">
        <v>41</v>
      </c>
      <c r="AL50" s="152">
        <v>6</v>
      </c>
      <c r="AM50" s="152">
        <v>6</v>
      </c>
      <c r="AN50" s="152">
        <v>6</v>
      </c>
      <c r="AO50" s="152">
        <v>6</v>
      </c>
      <c r="AP50" s="152">
        <v>6</v>
      </c>
      <c r="AQ50" s="152">
        <v>6</v>
      </c>
      <c r="AR50" s="152">
        <v>6</v>
      </c>
      <c r="AS50" s="152">
        <v>6</v>
      </c>
      <c r="AT50" s="152">
        <v>6</v>
      </c>
      <c r="AU50" s="152">
        <v>6</v>
      </c>
      <c r="AV50" s="152">
        <v>6</v>
      </c>
      <c r="AW50" s="152">
        <v>6</v>
      </c>
      <c r="AX50" s="152">
        <v>6</v>
      </c>
      <c r="AY50" s="158" t="s">
        <v>1136</v>
      </c>
      <c r="AZ50" s="152" t="s">
        <v>1136</v>
      </c>
      <c r="BA50" s="158" t="s">
        <v>1136</v>
      </c>
      <c r="BB50" s="152" t="s">
        <v>1136</v>
      </c>
      <c r="BC50" s="158" t="s">
        <v>1136</v>
      </c>
      <c r="BD50" s="152" t="s">
        <v>1136</v>
      </c>
      <c r="BE50" s="158" t="s">
        <v>1136</v>
      </c>
      <c r="BF50" s="152" t="s">
        <v>1136</v>
      </c>
      <c r="BG50" s="158" t="s">
        <v>1136</v>
      </c>
      <c r="BH50" s="152" t="s">
        <v>1136</v>
      </c>
      <c r="BI50" s="158" t="s">
        <v>1136</v>
      </c>
      <c r="BJ50" s="152" t="s">
        <v>1136</v>
      </c>
      <c r="BK50" s="88" t="s">
        <v>1137</v>
      </c>
      <c r="BL50" s="152" t="s">
        <v>1138</v>
      </c>
      <c r="BM50" s="88" t="s">
        <v>1139</v>
      </c>
      <c r="BN50" s="152" t="s">
        <v>1140</v>
      </c>
      <c r="BO50" s="88" t="s">
        <v>1141</v>
      </c>
      <c r="BP50" s="159" t="s">
        <v>577</v>
      </c>
      <c r="BQ50" s="238">
        <v>1</v>
      </c>
      <c r="BR50" s="88" t="s">
        <v>1142</v>
      </c>
      <c r="BS50" s="88" t="s">
        <v>1143</v>
      </c>
    </row>
    <row r="51" spans="2:71" s="163" customFormat="1" ht="75" customHeight="1" x14ac:dyDescent="0.2">
      <c r="B51" s="230" t="s">
        <v>1144</v>
      </c>
      <c r="C51" s="231">
        <v>44546</v>
      </c>
      <c r="D51" s="230">
        <v>1</v>
      </c>
      <c r="E51" s="230">
        <v>2022</v>
      </c>
      <c r="F51" s="88" t="s">
        <v>1125</v>
      </c>
      <c r="G51" s="232" t="s">
        <v>1126</v>
      </c>
      <c r="H51" s="156" t="s">
        <v>1145</v>
      </c>
      <c r="I51" s="161" t="s">
        <v>1146</v>
      </c>
      <c r="J51" s="156" t="s">
        <v>1147</v>
      </c>
      <c r="K51" s="156" t="s">
        <v>539</v>
      </c>
      <c r="L51" s="155">
        <v>2020</v>
      </c>
      <c r="M51" s="154">
        <v>2022</v>
      </c>
      <c r="N51" s="156" t="s">
        <v>60</v>
      </c>
      <c r="O51" s="155" t="s">
        <v>547</v>
      </c>
      <c r="P51" s="155" t="s">
        <v>541</v>
      </c>
      <c r="Q51" s="152" t="s">
        <v>542</v>
      </c>
      <c r="R51" s="88">
        <v>100</v>
      </c>
      <c r="S51" s="88">
        <v>2019</v>
      </c>
      <c r="T51" s="88" t="s">
        <v>540</v>
      </c>
      <c r="U51" s="162" t="s">
        <v>1148</v>
      </c>
      <c r="V51" s="156" t="s">
        <v>41</v>
      </c>
      <c r="W51" s="156" t="s">
        <v>544</v>
      </c>
      <c r="X51" s="156" t="s">
        <v>41</v>
      </c>
      <c r="Y51" s="155" t="s">
        <v>1149</v>
      </c>
      <c r="Z51" s="164" t="s">
        <v>1150</v>
      </c>
      <c r="AA51" s="157" t="s">
        <v>547</v>
      </c>
      <c r="AB51" s="155" t="s">
        <v>1150</v>
      </c>
      <c r="AC51" s="152" t="s">
        <v>41</v>
      </c>
      <c r="AD51" s="155" t="s">
        <v>1151</v>
      </c>
      <c r="AE51" s="158">
        <v>100</v>
      </c>
      <c r="AF51" s="158">
        <v>100</v>
      </c>
      <c r="AG51" s="158">
        <v>12</v>
      </c>
      <c r="AH51" s="158" t="s">
        <v>41</v>
      </c>
      <c r="AI51" s="158" t="s">
        <v>41</v>
      </c>
      <c r="AJ51" s="158" t="s">
        <v>41</v>
      </c>
      <c r="AK51" s="158" t="s">
        <v>41</v>
      </c>
      <c r="AL51" s="152">
        <v>1</v>
      </c>
      <c r="AM51" s="152">
        <v>1</v>
      </c>
      <c r="AN51" s="152">
        <v>1</v>
      </c>
      <c r="AO51" s="152">
        <v>1</v>
      </c>
      <c r="AP51" s="152">
        <v>1</v>
      </c>
      <c r="AQ51" s="152">
        <v>1</v>
      </c>
      <c r="AR51" s="152">
        <v>1</v>
      </c>
      <c r="AS51" s="152">
        <v>1</v>
      </c>
      <c r="AT51" s="152">
        <v>1</v>
      </c>
      <c r="AU51" s="152">
        <v>1</v>
      </c>
      <c r="AV51" s="152">
        <v>1</v>
      </c>
      <c r="AW51" s="152">
        <v>1</v>
      </c>
      <c r="AX51" s="152">
        <v>12</v>
      </c>
      <c r="AY51" s="158" t="s">
        <v>1152</v>
      </c>
      <c r="AZ51" s="152" t="s">
        <v>1152</v>
      </c>
      <c r="BA51" s="158" t="s">
        <v>1152</v>
      </c>
      <c r="BB51" s="152" t="s">
        <v>1152</v>
      </c>
      <c r="BC51" s="158" t="s">
        <v>1152</v>
      </c>
      <c r="BD51" s="152" t="s">
        <v>1152</v>
      </c>
      <c r="BE51" s="158" t="s">
        <v>1152</v>
      </c>
      <c r="BF51" s="152" t="s">
        <v>1152</v>
      </c>
      <c r="BG51" s="158" t="s">
        <v>1152</v>
      </c>
      <c r="BH51" s="152" t="s">
        <v>1152</v>
      </c>
      <c r="BI51" s="158" t="s">
        <v>1152</v>
      </c>
      <c r="BJ51" s="152" t="s">
        <v>1152</v>
      </c>
      <c r="BK51" s="88" t="s">
        <v>1137</v>
      </c>
      <c r="BL51" s="152" t="s">
        <v>1138</v>
      </c>
      <c r="BM51" s="88" t="s">
        <v>1139</v>
      </c>
      <c r="BN51" s="152" t="s">
        <v>1140</v>
      </c>
      <c r="BO51" s="88" t="s">
        <v>1141</v>
      </c>
      <c r="BP51" s="159" t="s">
        <v>577</v>
      </c>
      <c r="BQ51" s="238">
        <v>1</v>
      </c>
      <c r="BR51" s="88" t="s">
        <v>1153</v>
      </c>
      <c r="BS51" s="88" t="s">
        <v>1154</v>
      </c>
    </row>
    <row r="52" spans="2:71" s="163" customFormat="1" ht="75" customHeight="1" x14ac:dyDescent="0.2">
      <c r="B52" s="230" t="s">
        <v>1155</v>
      </c>
      <c r="C52" s="231">
        <v>44546</v>
      </c>
      <c r="D52" s="230">
        <v>1</v>
      </c>
      <c r="E52" s="230">
        <v>2022</v>
      </c>
      <c r="F52" s="88" t="s">
        <v>1125</v>
      </c>
      <c r="G52" s="232" t="s">
        <v>1126</v>
      </c>
      <c r="H52" s="156" t="s">
        <v>1156</v>
      </c>
      <c r="I52" s="161" t="s">
        <v>1157</v>
      </c>
      <c r="J52" s="156" t="s">
        <v>1158</v>
      </c>
      <c r="K52" s="156" t="s">
        <v>539</v>
      </c>
      <c r="L52" s="155">
        <v>2020</v>
      </c>
      <c r="M52" s="154">
        <v>2024</v>
      </c>
      <c r="N52" s="154" t="s">
        <v>40</v>
      </c>
      <c r="O52" s="155" t="s">
        <v>540</v>
      </c>
      <c r="P52" s="155" t="s">
        <v>541</v>
      </c>
      <c r="Q52" s="152" t="s">
        <v>542</v>
      </c>
      <c r="R52" s="88">
        <v>98.9</v>
      </c>
      <c r="S52" s="88">
        <v>2019</v>
      </c>
      <c r="T52" s="88" t="s">
        <v>540</v>
      </c>
      <c r="U52" s="162" t="s">
        <v>1159</v>
      </c>
      <c r="V52" s="156" t="s">
        <v>41</v>
      </c>
      <c r="W52" s="156" t="s">
        <v>544</v>
      </c>
      <c r="X52" s="156" t="s">
        <v>41</v>
      </c>
      <c r="Y52" s="155" t="s">
        <v>1160</v>
      </c>
      <c r="Z52" s="155" t="s">
        <v>1161</v>
      </c>
      <c r="AA52" s="157" t="s">
        <v>547</v>
      </c>
      <c r="AB52" s="155" t="s">
        <v>1162</v>
      </c>
      <c r="AC52" s="152" t="s">
        <v>1163</v>
      </c>
      <c r="AD52" s="155" t="s">
        <v>1164</v>
      </c>
      <c r="AE52" s="158">
        <v>99</v>
      </c>
      <c r="AF52" s="158">
        <v>100</v>
      </c>
      <c r="AG52" s="158">
        <v>100</v>
      </c>
      <c r="AH52" s="158">
        <v>100</v>
      </c>
      <c r="AI52" s="158">
        <v>100</v>
      </c>
      <c r="AJ52" s="158">
        <v>100</v>
      </c>
      <c r="AK52" s="158" t="s">
        <v>41</v>
      </c>
      <c r="AL52" s="152">
        <v>100</v>
      </c>
      <c r="AM52" s="152">
        <v>100</v>
      </c>
      <c r="AN52" s="152">
        <v>100</v>
      </c>
      <c r="AO52" s="152">
        <v>100</v>
      </c>
      <c r="AP52" s="152">
        <v>100</v>
      </c>
      <c r="AQ52" s="152">
        <v>100</v>
      </c>
      <c r="AR52" s="152">
        <v>100</v>
      </c>
      <c r="AS52" s="152">
        <v>100</v>
      </c>
      <c r="AT52" s="152">
        <v>100</v>
      </c>
      <c r="AU52" s="152">
        <v>100</v>
      </c>
      <c r="AV52" s="152">
        <v>100</v>
      </c>
      <c r="AW52" s="152">
        <v>100</v>
      </c>
      <c r="AX52" s="152">
        <v>100</v>
      </c>
      <c r="AY52" s="158" t="s">
        <v>1165</v>
      </c>
      <c r="AZ52" s="152" t="s">
        <v>1165</v>
      </c>
      <c r="BA52" s="158" t="s">
        <v>1165</v>
      </c>
      <c r="BB52" s="152" t="s">
        <v>1165</v>
      </c>
      <c r="BC52" s="158" t="s">
        <v>1165</v>
      </c>
      <c r="BD52" s="152" t="s">
        <v>1165</v>
      </c>
      <c r="BE52" s="158" t="s">
        <v>1165</v>
      </c>
      <c r="BF52" s="152" t="s">
        <v>1165</v>
      </c>
      <c r="BG52" s="158" t="s">
        <v>1165</v>
      </c>
      <c r="BH52" s="152" t="s">
        <v>1165</v>
      </c>
      <c r="BI52" s="158" t="s">
        <v>1165</v>
      </c>
      <c r="BJ52" s="152" t="s">
        <v>1165</v>
      </c>
      <c r="BK52" s="88" t="s">
        <v>1137</v>
      </c>
      <c r="BL52" s="152" t="s">
        <v>1138</v>
      </c>
      <c r="BM52" s="88" t="s">
        <v>1139</v>
      </c>
      <c r="BN52" s="152" t="s">
        <v>1140</v>
      </c>
      <c r="BO52" s="88" t="s">
        <v>1141</v>
      </c>
      <c r="BP52" s="159" t="s">
        <v>577</v>
      </c>
      <c r="BQ52" s="240">
        <v>0.86329999999999996</v>
      </c>
      <c r="BR52" s="88" t="s">
        <v>1166</v>
      </c>
      <c r="BS52" s="88" t="s">
        <v>1167</v>
      </c>
    </row>
    <row r="53" spans="2:71" s="163" customFormat="1" ht="75" customHeight="1" x14ac:dyDescent="0.2">
      <c r="B53" s="230" t="s">
        <v>1168</v>
      </c>
      <c r="C53" s="231">
        <v>44546</v>
      </c>
      <c r="D53" s="230">
        <v>1</v>
      </c>
      <c r="E53" s="230">
        <v>2022</v>
      </c>
      <c r="F53" s="88" t="s">
        <v>1125</v>
      </c>
      <c r="G53" s="232" t="s">
        <v>1126</v>
      </c>
      <c r="H53" s="156" t="s">
        <v>1169</v>
      </c>
      <c r="I53" s="161" t="s">
        <v>1170</v>
      </c>
      <c r="J53" s="156" t="s">
        <v>1171</v>
      </c>
      <c r="K53" s="156" t="s">
        <v>667</v>
      </c>
      <c r="L53" s="155">
        <v>2020</v>
      </c>
      <c r="M53" s="154">
        <v>2024</v>
      </c>
      <c r="N53" s="156" t="s">
        <v>40</v>
      </c>
      <c r="O53" s="155" t="s">
        <v>540</v>
      </c>
      <c r="P53" s="155" t="s">
        <v>541</v>
      </c>
      <c r="Q53" s="152" t="s">
        <v>542</v>
      </c>
      <c r="R53" s="88" t="s">
        <v>41</v>
      </c>
      <c r="S53" s="88" t="s">
        <v>41</v>
      </c>
      <c r="T53" s="88" t="s">
        <v>41</v>
      </c>
      <c r="U53" s="162" t="s">
        <v>41</v>
      </c>
      <c r="V53" s="156" t="s">
        <v>41</v>
      </c>
      <c r="W53" s="156" t="s">
        <v>544</v>
      </c>
      <c r="X53" s="156" t="s">
        <v>41</v>
      </c>
      <c r="Y53" s="155" t="s">
        <v>1172</v>
      </c>
      <c r="Z53" s="155" t="s">
        <v>1173</v>
      </c>
      <c r="AA53" s="157" t="s">
        <v>547</v>
      </c>
      <c r="AB53" s="155" t="s">
        <v>1174</v>
      </c>
      <c r="AC53" s="152" t="s">
        <v>1175</v>
      </c>
      <c r="AD53" s="155" t="s">
        <v>1176</v>
      </c>
      <c r="AE53" s="158">
        <v>100</v>
      </c>
      <c r="AF53" s="158">
        <v>100</v>
      </c>
      <c r="AG53" s="158">
        <v>100</v>
      </c>
      <c r="AH53" s="158">
        <v>100</v>
      </c>
      <c r="AI53" s="158">
        <v>100</v>
      </c>
      <c r="AJ53" s="158">
        <v>100</v>
      </c>
      <c r="AK53" s="158" t="s">
        <v>41</v>
      </c>
      <c r="AL53" s="152">
        <v>0</v>
      </c>
      <c r="AM53" s="152">
        <v>0</v>
      </c>
      <c r="AN53" s="152">
        <v>100</v>
      </c>
      <c r="AO53" s="152">
        <v>0</v>
      </c>
      <c r="AP53" s="152">
        <v>0</v>
      </c>
      <c r="AQ53" s="152">
        <v>100</v>
      </c>
      <c r="AR53" s="152">
        <v>0</v>
      </c>
      <c r="AS53" s="152">
        <v>0</v>
      </c>
      <c r="AT53" s="152">
        <v>100</v>
      </c>
      <c r="AU53" s="152">
        <v>0</v>
      </c>
      <c r="AV53" s="152">
        <v>0</v>
      </c>
      <c r="AW53" s="152">
        <v>100</v>
      </c>
      <c r="AX53" s="152">
        <v>100</v>
      </c>
      <c r="AY53" s="157" t="s">
        <v>41</v>
      </c>
      <c r="AZ53" s="157" t="s">
        <v>41</v>
      </c>
      <c r="BA53" s="158" t="s">
        <v>1177</v>
      </c>
      <c r="BB53" s="157" t="s">
        <v>41</v>
      </c>
      <c r="BC53" s="157" t="s">
        <v>41</v>
      </c>
      <c r="BD53" s="152" t="s">
        <v>1177</v>
      </c>
      <c r="BE53" s="157" t="s">
        <v>41</v>
      </c>
      <c r="BF53" s="157" t="s">
        <v>41</v>
      </c>
      <c r="BG53" s="158" t="s">
        <v>1177</v>
      </c>
      <c r="BH53" s="157" t="s">
        <v>41</v>
      </c>
      <c r="BI53" s="157" t="s">
        <v>41</v>
      </c>
      <c r="BJ53" s="152" t="s">
        <v>1177</v>
      </c>
      <c r="BK53" s="88" t="s">
        <v>1137</v>
      </c>
      <c r="BL53" s="152" t="s">
        <v>1138</v>
      </c>
      <c r="BM53" s="88" t="s">
        <v>1139</v>
      </c>
      <c r="BN53" s="152" t="s">
        <v>1140</v>
      </c>
      <c r="BO53" s="88" t="s">
        <v>1141</v>
      </c>
      <c r="BP53" s="159" t="s">
        <v>577</v>
      </c>
      <c r="BQ53" s="238">
        <v>1</v>
      </c>
      <c r="BR53" s="88" t="s">
        <v>1178</v>
      </c>
      <c r="BS53" s="88" t="s">
        <v>1179</v>
      </c>
    </row>
    <row r="54" spans="2:71" s="163" customFormat="1" ht="110.25" customHeight="1" x14ac:dyDescent="0.2">
      <c r="B54" s="230" t="s">
        <v>1180</v>
      </c>
      <c r="C54" s="231">
        <v>44546</v>
      </c>
      <c r="D54" s="230">
        <v>1</v>
      </c>
      <c r="E54" s="230">
        <v>2022</v>
      </c>
      <c r="F54" s="88" t="s">
        <v>1125</v>
      </c>
      <c r="G54" s="232" t="s">
        <v>1126</v>
      </c>
      <c r="H54" s="156" t="s">
        <v>1181</v>
      </c>
      <c r="I54" s="161" t="s">
        <v>1182</v>
      </c>
      <c r="J54" s="156" t="s">
        <v>1183</v>
      </c>
      <c r="K54" s="156" t="s">
        <v>539</v>
      </c>
      <c r="L54" s="155">
        <v>2021</v>
      </c>
      <c r="M54" s="154">
        <v>2022</v>
      </c>
      <c r="N54" s="156" t="s">
        <v>40</v>
      </c>
      <c r="O54" s="155" t="s">
        <v>540</v>
      </c>
      <c r="P54" s="155" t="s">
        <v>541</v>
      </c>
      <c r="Q54" s="152" t="s">
        <v>542</v>
      </c>
      <c r="R54" s="88">
        <v>100</v>
      </c>
      <c r="S54" s="88">
        <v>2020</v>
      </c>
      <c r="T54" s="88" t="s">
        <v>540</v>
      </c>
      <c r="U54" s="162" t="s">
        <v>1184</v>
      </c>
      <c r="V54" s="156" t="s">
        <v>41</v>
      </c>
      <c r="W54" s="156" t="s">
        <v>544</v>
      </c>
      <c r="X54" s="156" t="s">
        <v>41</v>
      </c>
      <c r="Y54" s="155" t="s">
        <v>1185</v>
      </c>
      <c r="Z54" s="155" t="s">
        <v>1186</v>
      </c>
      <c r="AA54" s="157" t="s">
        <v>540</v>
      </c>
      <c r="AB54" s="155" t="s">
        <v>1187</v>
      </c>
      <c r="AC54" s="152" t="s">
        <v>1188</v>
      </c>
      <c r="AD54" s="155" t="s">
        <v>1189</v>
      </c>
      <c r="AE54" s="158" t="s">
        <v>41</v>
      </c>
      <c r="AF54" s="158">
        <v>100</v>
      </c>
      <c r="AG54" s="158">
        <v>100</v>
      </c>
      <c r="AH54" s="158" t="s">
        <v>41</v>
      </c>
      <c r="AI54" s="158" t="s">
        <v>41</v>
      </c>
      <c r="AJ54" s="158" t="s">
        <v>41</v>
      </c>
      <c r="AK54" s="158" t="s">
        <v>41</v>
      </c>
      <c r="AL54" s="152">
        <v>100</v>
      </c>
      <c r="AM54" s="152">
        <v>100</v>
      </c>
      <c r="AN54" s="152">
        <v>100</v>
      </c>
      <c r="AO54" s="152">
        <v>100</v>
      </c>
      <c r="AP54" s="152">
        <v>100</v>
      </c>
      <c r="AQ54" s="152">
        <v>100</v>
      </c>
      <c r="AR54" s="152">
        <v>100</v>
      </c>
      <c r="AS54" s="152">
        <v>100</v>
      </c>
      <c r="AT54" s="152">
        <v>100</v>
      </c>
      <c r="AU54" s="152">
        <v>100</v>
      </c>
      <c r="AV54" s="152">
        <v>100</v>
      </c>
      <c r="AW54" s="152">
        <v>100</v>
      </c>
      <c r="AX54" s="152">
        <v>100</v>
      </c>
      <c r="AY54" s="158" t="s">
        <v>1190</v>
      </c>
      <c r="AZ54" s="152" t="s">
        <v>1190</v>
      </c>
      <c r="BA54" s="158" t="s">
        <v>1190</v>
      </c>
      <c r="BB54" s="152" t="s">
        <v>1190</v>
      </c>
      <c r="BC54" s="158" t="s">
        <v>1190</v>
      </c>
      <c r="BD54" s="152" t="s">
        <v>1190</v>
      </c>
      <c r="BE54" s="158" t="s">
        <v>1190</v>
      </c>
      <c r="BF54" s="152" t="s">
        <v>1190</v>
      </c>
      <c r="BG54" s="158" t="s">
        <v>1190</v>
      </c>
      <c r="BH54" s="152" t="s">
        <v>1190</v>
      </c>
      <c r="BI54" s="158" t="s">
        <v>1190</v>
      </c>
      <c r="BJ54" s="152" t="s">
        <v>1190</v>
      </c>
      <c r="BK54" s="88" t="s">
        <v>1139</v>
      </c>
      <c r="BL54" s="152" t="s">
        <v>1140</v>
      </c>
      <c r="BM54" s="88" t="s">
        <v>1139</v>
      </c>
      <c r="BN54" s="152" t="s">
        <v>1140</v>
      </c>
      <c r="BO54" s="88" t="s">
        <v>1141</v>
      </c>
      <c r="BP54" s="159" t="s">
        <v>577</v>
      </c>
      <c r="BQ54" s="238">
        <v>1</v>
      </c>
      <c r="BR54" s="88" t="s">
        <v>1191</v>
      </c>
      <c r="BS54" s="88" t="s">
        <v>1192</v>
      </c>
    </row>
    <row r="55" spans="2:71" s="163" customFormat="1" ht="75" customHeight="1" x14ac:dyDescent="0.2">
      <c r="B55" s="230" t="s">
        <v>1193</v>
      </c>
      <c r="C55" s="231">
        <v>44606</v>
      </c>
      <c r="D55" s="230">
        <v>2</v>
      </c>
      <c r="E55" s="230">
        <v>2022</v>
      </c>
      <c r="F55" s="88" t="s">
        <v>1194</v>
      </c>
      <c r="G55" s="230" t="s">
        <v>1195</v>
      </c>
      <c r="H55" s="154" t="s">
        <v>1196</v>
      </c>
      <c r="I55" s="154" t="s">
        <v>1197</v>
      </c>
      <c r="J55" s="156" t="s">
        <v>1198</v>
      </c>
      <c r="K55" s="234" t="s">
        <v>539</v>
      </c>
      <c r="L55" s="234">
        <v>2020</v>
      </c>
      <c r="M55" s="154">
        <v>2022</v>
      </c>
      <c r="N55" s="236" t="s">
        <v>60</v>
      </c>
      <c r="O55" s="235" t="s">
        <v>547</v>
      </c>
      <c r="P55" s="235" t="s">
        <v>541</v>
      </c>
      <c r="Q55" s="235" t="s">
        <v>542</v>
      </c>
      <c r="R55" s="230" t="s">
        <v>41</v>
      </c>
      <c r="S55" s="230" t="s">
        <v>41</v>
      </c>
      <c r="T55" s="230" t="s">
        <v>41</v>
      </c>
      <c r="U55" s="230" t="s">
        <v>41</v>
      </c>
      <c r="V55" s="236" t="s">
        <v>41</v>
      </c>
      <c r="W55" s="236" t="s">
        <v>544</v>
      </c>
      <c r="X55" s="236" t="s">
        <v>41</v>
      </c>
      <c r="Y55" s="155" t="s">
        <v>1199</v>
      </c>
      <c r="Z55" s="155" t="s">
        <v>1200</v>
      </c>
      <c r="AA55" s="157" t="s">
        <v>547</v>
      </c>
      <c r="AB55" s="155" t="s">
        <v>1200</v>
      </c>
      <c r="AC55" s="156" t="s">
        <v>41</v>
      </c>
      <c r="AD55" s="155" t="s">
        <v>1201</v>
      </c>
      <c r="AE55" s="237">
        <v>31</v>
      </c>
      <c r="AF55" s="237">
        <v>62</v>
      </c>
      <c r="AG55" s="158">
        <v>34</v>
      </c>
      <c r="AH55" s="237" t="s">
        <v>41</v>
      </c>
      <c r="AI55" s="237" t="s">
        <v>41</v>
      </c>
      <c r="AJ55" s="237" t="s">
        <v>41</v>
      </c>
      <c r="AK55" s="237" t="s">
        <v>41</v>
      </c>
      <c r="AL55" s="237">
        <v>0</v>
      </c>
      <c r="AM55" s="237">
        <v>2</v>
      </c>
      <c r="AN55" s="237">
        <v>4</v>
      </c>
      <c r="AO55" s="237">
        <v>3</v>
      </c>
      <c r="AP55" s="237">
        <v>4</v>
      </c>
      <c r="AQ55" s="237">
        <v>4</v>
      </c>
      <c r="AR55" s="237">
        <v>3</v>
      </c>
      <c r="AS55" s="237">
        <v>3</v>
      </c>
      <c r="AT55" s="237">
        <v>3</v>
      </c>
      <c r="AU55" s="237">
        <v>3</v>
      </c>
      <c r="AV55" s="237">
        <v>5</v>
      </c>
      <c r="AW55" s="237">
        <v>0</v>
      </c>
      <c r="AX55" s="237">
        <v>34</v>
      </c>
      <c r="AY55" s="157" t="s">
        <v>41</v>
      </c>
      <c r="AZ55" s="157" t="s">
        <v>1202</v>
      </c>
      <c r="BA55" s="157" t="s">
        <v>1202</v>
      </c>
      <c r="BB55" s="157" t="s">
        <v>1202</v>
      </c>
      <c r="BC55" s="157" t="s">
        <v>1202</v>
      </c>
      <c r="BD55" s="157" t="s">
        <v>1202</v>
      </c>
      <c r="BE55" s="157" t="s">
        <v>1202</v>
      </c>
      <c r="BF55" s="157" t="s">
        <v>1202</v>
      </c>
      <c r="BG55" s="157" t="s">
        <v>1202</v>
      </c>
      <c r="BH55" s="157" t="s">
        <v>1202</v>
      </c>
      <c r="BI55" s="157" t="s">
        <v>1202</v>
      </c>
      <c r="BJ55" s="157" t="s">
        <v>41</v>
      </c>
      <c r="BK55" s="232" t="s">
        <v>1203</v>
      </c>
      <c r="BL55" s="232" t="s">
        <v>1204</v>
      </c>
      <c r="BM55" s="232" t="s">
        <v>1203</v>
      </c>
      <c r="BN55" s="232" t="s">
        <v>1204</v>
      </c>
      <c r="BO55" s="232" t="s">
        <v>1205</v>
      </c>
      <c r="BP55" s="232" t="s">
        <v>1206</v>
      </c>
      <c r="BQ55" s="238">
        <v>1</v>
      </c>
      <c r="BR55" s="88" t="s">
        <v>1207</v>
      </c>
      <c r="BS55" s="88" t="s">
        <v>1208</v>
      </c>
    </row>
    <row r="56" spans="2:71" s="163" customFormat="1" ht="75" customHeight="1" x14ac:dyDescent="0.2">
      <c r="B56" s="230" t="s">
        <v>1209</v>
      </c>
      <c r="C56" s="231">
        <v>44740</v>
      </c>
      <c r="D56" s="230">
        <v>4</v>
      </c>
      <c r="E56" s="230">
        <v>2022</v>
      </c>
      <c r="F56" s="88" t="s">
        <v>1194</v>
      </c>
      <c r="G56" s="230" t="s">
        <v>1210</v>
      </c>
      <c r="H56" s="154" t="s">
        <v>1211</v>
      </c>
      <c r="I56" s="154" t="s">
        <v>1212</v>
      </c>
      <c r="J56" s="156" t="s">
        <v>1213</v>
      </c>
      <c r="K56" s="234" t="s">
        <v>539</v>
      </c>
      <c r="L56" s="234">
        <v>2020</v>
      </c>
      <c r="M56" s="154">
        <v>2022</v>
      </c>
      <c r="N56" s="236" t="s">
        <v>60</v>
      </c>
      <c r="O56" s="235" t="s">
        <v>540</v>
      </c>
      <c r="P56" s="235" t="s">
        <v>541</v>
      </c>
      <c r="Q56" s="235" t="s">
        <v>542</v>
      </c>
      <c r="R56" s="230">
        <v>100</v>
      </c>
      <c r="S56" s="230" t="s">
        <v>1040</v>
      </c>
      <c r="T56" s="230" t="s">
        <v>540</v>
      </c>
      <c r="U56" s="230" t="s">
        <v>1214</v>
      </c>
      <c r="V56" s="236" t="s">
        <v>41</v>
      </c>
      <c r="W56" s="236" t="s">
        <v>544</v>
      </c>
      <c r="X56" s="236" t="s">
        <v>41</v>
      </c>
      <c r="Y56" s="155" t="s">
        <v>1215</v>
      </c>
      <c r="Z56" s="155" t="s">
        <v>1216</v>
      </c>
      <c r="AA56" s="157" t="s">
        <v>547</v>
      </c>
      <c r="AB56" s="155" t="s">
        <v>1217</v>
      </c>
      <c r="AC56" s="156" t="s">
        <v>1218</v>
      </c>
      <c r="AD56" s="155" t="s">
        <v>1219</v>
      </c>
      <c r="AE56" s="237">
        <v>31</v>
      </c>
      <c r="AF56" s="237">
        <v>36</v>
      </c>
      <c r="AG56" s="158">
        <v>32</v>
      </c>
      <c r="AH56" s="237" t="s">
        <v>41</v>
      </c>
      <c r="AI56" s="237" t="s">
        <v>41</v>
      </c>
      <c r="AJ56" s="237" t="s">
        <v>41</v>
      </c>
      <c r="AK56" s="237" t="s">
        <v>41</v>
      </c>
      <c r="AL56" s="157">
        <v>1</v>
      </c>
      <c r="AM56" s="157">
        <v>2</v>
      </c>
      <c r="AN56" s="157">
        <v>3</v>
      </c>
      <c r="AO56" s="157">
        <v>3</v>
      </c>
      <c r="AP56" s="157">
        <v>4</v>
      </c>
      <c r="AQ56" s="157">
        <v>3</v>
      </c>
      <c r="AR56" s="157">
        <v>4</v>
      </c>
      <c r="AS56" s="157">
        <v>2</v>
      </c>
      <c r="AT56" s="157">
        <v>2</v>
      </c>
      <c r="AU56" s="157">
        <v>3</v>
      </c>
      <c r="AV56" s="157">
        <v>2</v>
      </c>
      <c r="AW56" s="157">
        <v>3</v>
      </c>
      <c r="AX56" s="157">
        <f>SUM(AL56:AW56)</f>
        <v>32</v>
      </c>
      <c r="AY56" s="157" t="s">
        <v>1220</v>
      </c>
      <c r="AZ56" s="157" t="s">
        <v>1221</v>
      </c>
      <c r="BA56" s="157" t="s">
        <v>1222</v>
      </c>
      <c r="BB56" s="157" t="s">
        <v>1223</v>
      </c>
      <c r="BC56" s="157" t="s">
        <v>1224</v>
      </c>
      <c r="BD56" s="157" t="s">
        <v>1225</v>
      </c>
      <c r="BE56" s="157" t="s">
        <v>1226</v>
      </c>
      <c r="BF56" s="157" t="s">
        <v>1227</v>
      </c>
      <c r="BG56" s="157" t="s">
        <v>1228</v>
      </c>
      <c r="BH56" s="157" t="s">
        <v>1229</v>
      </c>
      <c r="BI56" s="157" t="s">
        <v>1230</v>
      </c>
      <c r="BJ56" s="157" t="s">
        <v>1231</v>
      </c>
      <c r="BK56" s="88" t="s">
        <v>1232</v>
      </c>
      <c r="BL56" s="152" t="s">
        <v>1204</v>
      </c>
      <c r="BM56" s="88" t="s">
        <v>1232</v>
      </c>
      <c r="BN56" s="152" t="s">
        <v>1204</v>
      </c>
      <c r="BO56" s="157" t="s">
        <v>1233</v>
      </c>
      <c r="BP56" s="157" t="s">
        <v>1234</v>
      </c>
      <c r="BQ56" s="238">
        <v>1</v>
      </c>
      <c r="BR56" s="88" t="s">
        <v>1235</v>
      </c>
      <c r="BS56" s="88" t="s">
        <v>1236</v>
      </c>
    </row>
    <row r="57" spans="2:71" s="163" customFormat="1" ht="75" customHeight="1" x14ac:dyDescent="0.2">
      <c r="B57" s="230" t="s">
        <v>1237</v>
      </c>
      <c r="C57" s="231">
        <v>44550</v>
      </c>
      <c r="D57" s="230">
        <v>1</v>
      </c>
      <c r="E57" s="230">
        <v>2022</v>
      </c>
      <c r="F57" s="88" t="s">
        <v>1194</v>
      </c>
      <c r="G57" s="230" t="s">
        <v>1210</v>
      </c>
      <c r="H57" s="154" t="s">
        <v>1238</v>
      </c>
      <c r="I57" s="154" t="s">
        <v>1239</v>
      </c>
      <c r="J57" s="156" t="s">
        <v>1240</v>
      </c>
      <c r="K57" s="234" t="s">
        <v>539</v>
      </c>
      <c r="L57" s="234">
        <v>2020</v>
      </c>
      <c r="M57" s="154">
        <v>2022</v>
      </c>
      <c r="N57" s="236" t="s">
        <v>60</v>
      </c>
      <c r="O57" s="235" t="s">
        <v>540</v>
      </c>
      <c r="P57" s="235" t="s">
        <v>541</v>
      </c>
      <c r="Q57" s="235" t="s">
        <v>542</v>
      </c>
      <c r="R57" s="230">
        <v>100</v>
      </c>
      <c r="S57" s="230" t="s">
        <v>1040</v>
      </c>
      <c r="T57" s="230" t="s">
        <v>540</v>
      </c>
      <c r="U57" s="230" t="s">
        <v>1241</v>
      </c>
      <c r="V57" s="236" t="s">
        <v>41</v>
      </c>
      <c r="W57" s="236" t="s">
        <v>544</v>
      </c>
      <c r="X57" s="236" t="s">
        <v>41</v>
      </c>
      <c r="Y57" s="155" t="s">
        <v>1242</v>
      </c>
      <c r="Z57" s="155" t="s">
        <v>1243</v>
      </c>
      <c r="AA57" s="157" t="s">
        <v>547</v>
      </c>
      <c r="AB57" s="155" t="s">
        <v>1244</v>
      </c>
      <c r="AC57" s="156" t="s">
        <v>1245</v>
      </c>
      <c r="AD57" s="155" t="s">
        <v>1246</v>
      </c>
      <c r="AE57" s="237">
        <v>80</v>
      </c>
      <c r="AF57" s="237">
        <v>158</v>
      </c>
      <c r="AG57" s="158">
        <v>94</v>
      </c>
      <c r="AH57" s="237" t="s">
        <v>41</v>
      </c>
      <c r="AI57" s="237" t="s">
        <v>41</v>
      </c>
      <c r="AJ57" s="237" t="s">
        <v>41</v>
      </c>
      <c r="AK57" s="237" t="s">
        <v>41</v>
      </c>
      <c r="AL57" s="157">
        <v>2</v>
      </c>
      <c r="AM57" s="157">
        <v>8</v>
      </c>
      <c r="AN57" s="157">
        <v>8</v>
      </c>
      <c r="AO57" s="157">
        <v>9</v>
      </c>
      <c r="AP57" s="157">
        <v>12</v>
      </c>
      <c r="AQ57" s="157">
        <v>8</v>
      </c>
      <c r="AR57" s="157">
        <v>5</v>
      </c>
      <c r="AS57" s="157">
        <v>11</v>
      </c>
      <c r="AT57" s="157">
        <v>10</v>
      </c>
      <c r="AU57" s="157">
        <v>6</v>
      </c>
      <c r="AV57" s="157">
        <v>10</v>
      </c>
      <c r="AW57" s="157">
        <v>5</v>
      </c>
      <c r="AX57" s="157">
        <f>SUM(AL57:AW57)</f>
        <v>94</v>
      </c>
      <c r="AY57" s="157" t="s">
        <v>1247</v>
      </c>
      <c r="AZ57" s="157" t="s">
        <v>1248</v>
      </c>
      <c r="BA57" s="157" t="s">
        <v>1249</v>
      </c>
      <c r="BB57" s="157" t="s">
        <v>1250</v>
      </c>
      <c r="BC57" s="157" t="s">
        <v>1251</v>
      </c>
      <c r="BD57" s="157" t="s">
        <v>1252</v>
      </c>
      <c r="BE57" s="157" t="s">
        <v>1253</v>
      </c>
      <c r="BF57" s="157" t="s">
        <v>1254</v>
      </c>
      <c r="BG57" s="157" t="s">
        <v>1255</v>
      </c>
      <c r="BH57" s="157" t="s">
        <v>1256</v>
      </c>
      <c r="BI57" s="157" t="s">
        <v>1257</v>
      </c>
      <c r="BJ57" s="157" t="s">
        <v>1258</v>
      </c>
      <c r="BK57" s="88" t="s">
        <v>1137</v>
      </c>
      <c r="BL57" s="152" t="s">
        <v>1138</v>
      </c>
      <c r="BM57" s="232" t="s">
        <v>1203</v>
      </c>
      <c r="BN57" s="232" t="s">
        <v>752</v>
      </c>
      <c r="BO57" s="157" t="s">
        <v>1259</v>
      </c>
      <c r="BP57" s="157" t="s">
        <v>660</v>
      </c>
      <c r="BQ57" s="238">
        <v>1</v>
      </c>
      <c r="BR57" s="88" t="s">
        <v>1260</v>
      </c>
      <c r="BS57" s="88" t="s">
        <v>1261</v>
      </c>
    </row>
    <row r="58" spans="2:71" s="163" customFormat="1" ht="75" customHeight="1" x14ac:dyDescent="0.2">
      <c r="B58" s="230" t="s">
        <v>1262</v>
      </c>
      <c r="C58" s="231">
        <v>44550</v>
      </c>
      <c r="D58" s="230">
        <v>1</v>
      </c>
      <c r="E58" s="230">
        <v>2022</v>
      </c>
      <c r="F58" s="88" t="s">
        <v>1194</v>
      </c>
      <c r="G58" s="230" t="s">
        <v>1210</v>
      </c>
      <c r="H58" s="154" t="s">
        <v>1263</v>
      </c>
      <c r="I58" s="154" t="s">
        <v>1264</v>
      </c>
      <c r="J58" s="156" t="s">
        <v>1265</v>
      </c>
      <c r="K58" s="234" t="s">
        <v>539</v>
      </c>
      <c r="L58" s="234">
        <v>2020</v>
      </c>
      <c r="M58" s="154">
        <v>2022</v>
      </c>
      <c r="N58" s="236" t="s">
        <v>40</v>
      </c>
      <c r="O58" s="235" t="s">
        <v>540</v>
      </c>
      <c r="P58" s="235" t="s">
        <v>648</v>
      </c>
      <c r="Q58" s="235" t="s">
        <v>696</v>
      </c>
      <c r="R58" s="230">
        <v>100</v>
      </c>
      <c r="S58" s="230" t="s">
        <v>1040</v>
      </c>
      <c r="T58" s="230" t="s">
        <v>540</v>
      </c>
      <c r="U58" s="230" t="s">
        <v>1266</v>
      </c>
      <c r="V58" s="236" t="s">
        <v>41</v>
      </c>
      <c r="W58" s="236" t="s">
        <v>544</v>
      </c>
      <c r="X58" s="236" t="s">
        <v>41</v>
      </c>
      <c r="Y58" s="155" t="s">
        <v>1267</v>
      </c>
      <c r="Z58" s="155" t="s">
        <v>1268</v>
      </c>
      <c r="AA58" s="157" t="s">
        <v>540</v>
      </c>
      <c r="AB58" s="155" t="s">
        <v>1269</v>
      </c>
      <c r="AC58" s="156" t="s">
        <v>1270</v>
      </c>
      <c r="AD58" s="155" t="s">
        <v>1271</v>
      </c>
      <c r="AE58" s="237">
        <v>95</v>
      </c>
      <c r="AF58" s="237">
        <v>95</v>
      </c>
      <c r="AG58" s="158">
        <v>95</v>
      </c>
      <c r="AH58" s="237" t="s">
        <v>41</v>
      </c>
      <c r="AI58" s="237" t="s">
        <v>41</v>
      </c>
      <c r="AJ58" s="237" t="s">
        <v>41</v>
      </c>
      <c r="AK58" s="237" t="s">
        <v>1272</v>
      </c>
      <c r="AL58" s="157">
        <v>95</v>
      </c>
      <c r="AM58" s="157">
        <v>95</v>
      </c>
      <c r="AN58" s="157">
        <v>95</v>
      </c>
      <c r="AO58" s="157">
        <v>95</v>
      </c>
      <c r="AP58" s="157">
        <v>95</v>
      </c>
      <c r="AQ58" s="157">
        <v>95</v>
      </c>
      <c r="AR58" s="157">
        <v>95</v>
      </c>
      <c r="AS58" s="157">
        <v>95</v>
      </c>
      <c r="AT58" s="157">
        <v>95</v>
      </c>
      <c r="AU58" s="157">
        <v>95</v>
      </c>
      <c r="AV58" s="157">
        <v>95</v>
      </c>
      <c r="AW58" s="157">
        <v>95</v>
      </c>
      <c r="AX58" s="157">
        <v>95</v>
      </c>
      <c r="AY58" s="157" t="s">
        <v>1273</v>
      </c>
      <c r="AZ58" s="157" t="s">
        <v>1273</v>
      </c>
      <c r="BA58" s="157" t="s">
        <v>1273</v>
      </c>
      <c r="BB58" s="157" t="s">
        <v>1273</v>
      </c>
      <c r="BC58" s="157" t="s">
        <v>1273</v>
      </c>
      <c r="BD58" s="157" t="s">
        <v>1273</v>
      </c>
      <c r="BE58" s="157" t="s">
        <v>1273</v>
      </c>
      <c r="BF58" s="157" t="s">
        <v>1273</v>
      </c>
      <c r="BG58" s="157" t="s">
        <v>1273</v>
      </c>
      <c r="BH58" s="157" t="s">
        <v>1273</v>
      </c>
      <c r="BI58" s="157" t="s">
        <v>1273</v>
      </c>
      <c r="BJ58" s="157" t="s">
        <v>1273</v>
      </c>
      <c r="BK58" s="88" t="s">
        <v>1137</v>
      </c>
      <c r="BL58" s="152" t="s">
        <v>1138</v>
      </c>
      <c r="BM58" s="232" t="s">
        <v>1203</v>
      </c>
      <c r="BN58" s="232" t="s">
        <v>752</v>
      </c>
      <c r="BO58" s="157" t="s">
        <v>1274</v>
      </c>
      <c r="BP58" s="157" t="s">
        <v>1275</v>
      </c>
      <c r="BQ58" s="238">
        <v>1</v>
      </c>
      <c r="BR58" s="88" t="s">
        <v>1276</v>
      </c>
      <c r="BS58" s="88" t="s">
        <v>1277</v>
      </c>
    </row>
    <row r="59" spans="2:71" s="163" customFormat="1" ht="75" customHeight="1" x14ac:dyDescent="0.2">
      <c r="B59" s="230" t="s">
        <v>1278</v>
      </c>
      <c r="C59" s="231">
        <v>44550</v>
      </c>
      <c r="D59" s="230">
        <v>1</v>
      </c>
      <c r="E59" s="230">
        <v>2022</v>
      </c>
      <c r="F59" s="88" t="s">
        <v>1194</v>
      </c>
      <c r="G59" s="230" t="s">
        <v>1279</v>
      </c>
      <c r="H59" s="154" t="s">
        <v>1280</v>
      </c>
      <c r="I59" s="154" t="s">
        <v>1281</v>
      </c>
      <c r="J59" s="156" t="s">
        <v>1282</v>
      </c>
      <c r="K59" s="234" t="s">
        <v>539</v>
      </c>
      <c r="L59" s="234">
        <v>2020</v>
      </c>
      <c r="M59" s="154">
        <v>2022</v>
      </c>
      <c r="N59" s="236" t="s">
        <v>40</v>
      </c>
      <c r="O59" s="235" t="s">
        <v>540</v>
      </c>
      <c r="P59" s="235" t="s">
        <v>634</v>
      </c>
      <c r="Q59" s="235" t="s">
        <v>542</v>
      </c>
      <c r="R59" s="230">
        <v>80</v>
      </c>
      <c r="S59" s="230">
        <v>2020</v>
      </c>
      <c r="T59" s="230" t="s">
        <v>540</v>
      </c>
      <c r="U59" s="230" t="s">
        <v>1283</v>
      </c>
      <c r="V59" s="236" t="s">
        <v>41</v>
      </c>
      <c r="W59" s="236" t="s">
        <v>544</v>
      </c>
      <c r="X59" s="236" t="s">
        <v>41</v>
      </c>
      <c r="Y59" s="155" t="s">
        <v>1284</v>
      </c>
      <c r="Z59" s="155" t="s">
        <v>1285</v>
      </c>
      <c r="AA59" s="157" t="s">
        <v>547</v>
      </c>
      <c r="AB59" s="155" t="s">
        <v>1286</v>
      </c>
      <c r="AC59" s="156" t="s">
        <v>1287</v>
      </c>
      <c r="AD59" s="155" t="s">
        <v>1288</v>
      </c>
      <c r="AE59" s="237">
        <v>85</v>
      </c>
      <c r="AF59" s="237">
        <v>85</v>
      </c>
      <c r="AG59" s="158">
        <v>95</v>
      </c>
      <c r="AH59" s="237" t="s">
        <v>41</v>
      </c>
      <c r="AI59" s="237" t="s">
        <v>41</v>
      </c>
      <c r="AJ59" s="237" t="s">
        <v>41</v>
      </c>
      <c r="AK59" s="237" t="s">
        <v>41</v>
      </c>
      <c r="AL59" s="157">
        <v>95</v>
      </c>
      <c r="AM59" s="157">
        <v>95</v>
      </c>
      <c r="AN59" s="157">
        <v>95</v>
      </c>
      <c r="AO59" s="157">
        <v>95</v>
      </c>
      <c r="AP59" s="157">
        <v>95</v>
      </c>
      <c r="AQ59" s="157">
        <v>95</v>
      </c>
      <c r="AR59" s="157">
        <v>95</v>
      </c>
      <c r="AS59" s="157">
        <v>95</v>
      </c>
      <c r="AT59" s="157">
        <v>95</v>
      </c>
      <c r="AU59" s="157">
        <v>95</v>
      </c>
      <c r="AV59" s="157">
        <v>95</v>
      </c>
      <c r="AW59" s="157">
        <v>95</v>
      </c>
      <c r="AX59" s="157">
        <v>95</v>
      </c>
      <c r="AY59" s="157" t="s">
        <v>1289</v>
      </c>
      <c r="AZ59" s="157" t="s">
        <v>1289</v>
      </c>
      <c r="BA59" s="157" t="s">
        <v>1289</v>
      </c>
      <c r="BB59" s="157" t="s">
        <v>1289</v>
      </c>
      <c r="BC59" s="157" t="s">
        <v>1289</v>
      </c>
      <c r="BD59" s="157" t="s">
        <v>1289</v>
      </c>
      <c r="BE59" s="157" t="s">
        <v>1289</v>
      </c>
      <c r="BF59" s="157" t="s">
        <v>1289</v>
      </c>
      <c r="BG59" s="157" t="s">
        <v>1289</v>
      </c>
      <c r="BH59" s="157" t="s">
        <v>1289</v>
      </c>
      <c r="BI59" s="157" t="s">
        <v>1289</v>
      </c>
      <c r="BJ59" s="157" t="s">
        <v>1289</v>
      </c>
      <c r="BK59" s="232" t="s">
        <v>1203</v>
      </c>
      <c r="BL59" s="232" t="s">
        <v>1204</v>
      </c>
      <c r="BM59" s="232" t="s">
        <v>1203</v>
      </c>
      <c r="BN59" s="232" t="s">
        <v>1204</v>
      </c>
      <c r="BO59" s="157" t="s">
        <v>1290</v>
      </c>
      <c r="BP59" s="159" t="s">
        <v>577</v>
      </c>
      <c r="BQ59" s="238">
        <v>1</v>
      </c>
      <c r="BR59" s="88" t="s">
        <v>1291</v>
      </c>
      <c r="BS59" s="88" t="s">
        <v>1292</v>
      </c>
    </row>
    <row r="60" spans="2:71" s="163" customFormat="1" ht="75" customHeight="1" x14ac:dyDescent="0.2">
      <c r="B60" s="230" t="s">
        <v>1293</v>
      </c>
      <c r="C60" s="231">
        <v>44550</v>
      </c>
      <c r="D60" s="230">
        <v>1</v>
      </c>
      <c r="E60" s="230">
        <v>2022</v>
      </c>
      <c r="F60" s="88" t="s">
        <v>1194</v>
      </c>
      <c r="G60" s="230" t="s">
        <v>1279</v>
      </c>
      <c r="H60" s="154" t="s">
        <v>1294</v>
      </c>
      <c r="I60" s="154" t="s">
        <v>1295</v>
      </c>
      <c r="J60" s="156" t="s">
        <v>1296</v>
      </c>
      <c r="K60" s="234" t="s">
        <v>667</v>
      </c>
      <c r="L60" s="234">
        <v>2021</v>
      </c>
      <c r="M60" s="154">
        <v>2022</v>
      </c>
      <c r="N60" s="236" t="s">
        <v>1297</v>
      </c>
      <c r="O60" s="235" t="s">
        <v>649</v>
      </c>
      <c r="P60" s="235" t="s">
        <v>541</v>
      </c>
      <c r="Q60" s="235" t="s">
        <v>542</v>
      </c>
      <c r="R60" s="230">
        <v>60</v>
      </c>
      <c r="S60" s="230" t="s">
        <v>1298</v>
      </c>
      <c r="T60" s="230" t="s">
        <v>540</v>
      </c>
      <c r="U60" s="230" t="s">
        <v>1298</v>
      </c>
      <c r="V60" s="236" t="s">
        <v>41</v>
      </c>
      <c r="W60" s="236" t="s">
        <v>1299</v>
      </c>
      <c r="X60" s="236" t="s">
        <v>41</v>
      </c>
      <c r="Y60" s="155" t="s">
        <v>1300</v>
      </c>
      <c r="Z60" s="155" t="s">
        <v>1301</v>
      </c>
      <c r="AA60" s="157" t="s">
        <v>547</v>
      </c>
      <c r="AB60" s="155" t="s">
        <v>1302</v>
      </c>
      <c r="AC60" s="156" t="s">
        <v>1303</v>
      </c>
      <c r="AD60" s="155" t="s">
        <v>1304</v>
      </c>
      <c r="AE60" s="237" t="s">
        <v>41</v>
      </c>
      <c r="AF60" s="237">
        <v>60</v>
      </c>
      <c r="AG60" s="158">
        <v>85</v>
      </c>
      <c r="AH60" s="237" t="s">
        <v>41</v>
      </c>
      <c r="AI60" s="237" t="s">
        <v>41</v>
      </c>
      <c r="AJ60" s="237" t="s">
        <v>41</v>
      </c>
      <c r="AK60" s="237" t="s">
        <v>41</v>
      </c>
      <c r="AL60" s="157">
        <v>0</v>
      </c>
      <c r="AM60" s="157">
        <v>0</v>
      </c>
      <c r="AN60" s="157">
        <v>85</v>
      </c>
      <c r="AO60" s="157">
        <v>0</v>
      </c>
      <c r="AP60" s="157">
        <v>0</v>
      </c>
      <c r="AQ60" s="157">
        <v>85</v>
      </c>
      <c r="AR60" s="157">
        <v>0</v>
      </c>
      <c r="AS60" s="157">
        <v>0</v>
      </c>
      <c r="AT60" s="157">
        <v>85</v>
      </c>
      <c r="AU60" s="157">
        <v>0</v>
      </c>
      <c r="AV60" s="157">
        <v>0</v>
      </c>
      <c r="AW60" s="157">
        <v>85</v>
      </c>
      <c r="AX60" s="157">
        <v>85</v>
      </c>
      <c r="AY60" s="157" t="s">
        <v>41</v>
      </c>
      <c r="AZ60" s="157" t="s">
        <v>41</v>
      </c>
      <c r="BA60" s="157" t="s">
        <v>1305</v>
      </c>
      <c r="BB60" s="157" t="s">
        <v>41</v>
      </c>
      <c r="BC60" s="157" t="s">
        <v>41</v>
      </c>
      <c r="BD60" s="157" t="s">
        <v>1305</v>
      </c>
      <c r="BE60" s="157" t="s">
        <v>41</v>
      </c>
      <c r="BF60" s="157" t="s">
        <v>41</v>
      </c>
      <c r="BG60" s="157" t="s">
        <v>1305</v>
      </c>
      <c r="BH60" s="157" t="s">
        <v>41</v>
      </c>
      <c r="BI60" s="157" t="s">
        <v>41</v>
      </c>
      <c r="BJ60" s="157" t="s">
        <v>1305</v>
      </c>
      <c r="BK60" s="232" t="s">
        <v>1203</v>
      </c>
      <c r="BL60" s="232" t="s">
        <v>1204</v>
      </c>
      <c r="BM60" s="232" t="s">
        <v>1203</v>
      </c>
      <c r="BN60" s="232" t="s">
        <v>1204</v>
      </c>
      <c r="BO60" s="157" t="s">
        <v>1290</v>
      </c>
      <c r="BP60" s="159" t="s">
        <v>577</v>
      </c>
      <c r="BQ60" s="240">
        <v>0.68520000000000003</v>
      </c>
      <c r="BR60" s="88" t="s">
        <v>1306</v>
      </c>
      <c r="BS60" s="88" t="s">
        <v>1307</v>
      </c>
    </row>
    <row r="61" spans="2:71" s="163" customFormat="1" ht="75" customHeight="1" x14ac:dyDescent="0.2">
      <c r="B61" s="230" t="s">
        <v>1308</v>
      </c>
      <c r="C61" s="231">
        <v>44550</v>
      </c>
      <c r="D61" s="230">
        <v>1</v>
      </c>
      <c r="E61" s="230">
        <v>2022</v>
      </c>
      <c r="F61" s="88" t="s">
        <v>1194</v>
      </c>
      <c r="G61" s="230" t="s">
        <v>1279</v>
      </c>
      <c r="H61" s="154" t="s">
        <v>1309</v>
      </c>
      <c r="I61" s="154" t="s">
        <v>1310</v>
      </c>
      <c r="J61" s="156" t="s">
        <v>1296</v>
      </c>
      <c r="K61" s="234" t="s">
        <v>667</v>
      </c>
      <c r="L61" s="234">
        <v>2021</v>
      </c>
      <c r="M61" s="154">
        <v>2022</v>
      </c>
      <c r="N61" s="236" t="s">
        <v>1297</v>
      </c>
      <c r="O61" s="235" t="s">
        <v>649</v>
      </c>
      <c r="P61" s="235" t="s">
        <v>541</v>
      </c>
      <c r="Q61" s="235" t="s">
        <v>542</v>
      </c>
      <c r="R61" s="230">
        <v>80</v>
      </c>
      <c r="S61" s="230" t="s">
        <v>1298</v>
      </c>
      <c r="T61" s="230" t="s">
        <v>540</v>
      </c>
      <c r="U61" s="230" t="s">
        <v>1298</v>
      </c>
      <c r="V61" s="236" t="s">
        <v>41</v>
      </c>
      <c r="W61" s="236" t="s">
        <v>1299</v>
      </c>
      <c r="X61" s="236" t="s">
        <v>41</v>
      </c>
      <c r="Y61" s="155" t="s">
        <v>1311</v>
      </c>
      <c r="Z61" s="155" t="s">
        <v>1312</v>
      </c>
      <c r="AA61" s="157" t="s">
        <v>547</v>
      </c>
      <c r="AB61" s="155" t="s">
        <v>1313</v>
      </c>
      <c r="AC61" s="156" t="s">
        <v>1314</v>
      </c>
      <c r="AD61" s="155" t="s">
        <v>1315</v>
      </c>
      <c r="AE61" s="237" t="s">
        <v>41</v>
      </c>
      <c r="AF61" s="237">
        <v>80</v>
      </c>
      <c r="AG61" s="158">
        <v>95</v>
      </c>
      <c r="AH61" s="237" t="s">
        <v>41</v>
      </c>
      <c r="AI61" s="237" t="s">
        <v>41</v>
      </c>
      <c r="AJ61" s="237" t="s">
        <v>41</v>
      </c>
      <c r="AK61" s="237" t="s">
        <v>41</v>
      </c>
      <c r="AL61" s="157">
        <v>0</v>
      </c>
      <c r="AM61" s="157">
        <v>0</v>
      </c>
      <c r="AN61" s="157">
        <v>95</v>
      </c>
      <c r="AO61" s="157">
        <v>0</v>
      </c>
      <c r="AP61" s="157">
        <v>0</v>
      </c>
      <c r="AQ61" s="157">
        <v>95</v>
      </c>
      <c r="AR61" s="157">
        <v>0</v>
      </c>
      <c r="AS61" s="157">
        <v>0</v>
      </c>
      <c r="AT61" s="157">
        <v>95</v>
      </c>
      <c r="AU61" s="157">
        <v>0</v>
      </c>
      <c r="AV61" s="157">
        <v>0</v>
      </c>
      <c r="AW61" s="157">
        <v>95</v>
      </c>
      <c r="AX61" s="157">
        <v>95</v>
      </c>
      <c r="AY61" s="157" t="s">
        <v>41</v>
      </c>
      <c r="AZ61" s="157" t="s">
        <v>41</v>
      </c>
      <c r="BA61" s="157" t="s">
        <v>1316</v>
      </c>
      <c r="BB61" s="157" t="s">
        <v>41</v>
      </c>
      <c r="BC61" s="157" t="s">
        <v>41</v>
      </c>
      <c r="BD61" s="157" t="s">
        <v>1316</v>
      </c>
      <c r="BE61" s="157" t="s">
        <v>41</v>
      </c>
      <c r="BF61" s="157" t="s">
        <v>41</v>
      </c>
      <c r="BG61" s="157" t="s">
        <v>1316</v>
      </c>
      <c r="BH61" s="157" t="s">
        <v>41</v>
      </c>
      <c r="BI61" s="157" t="s">
        <v>41</v>
      </c>
      <c r="BJ61" s="157" t="s">
        <v>1316</v>
      </c>
      <c r="BK61" s="232" t="s">
        <v>1203</v>
      </c>
      <c r="BL61" s="232" t="s">
        <v>1204</v>
      </c>
      <c r="BM61" s="232" t="s">
        <v>1203</v>
      </c>
      <c r="BN61" s="232" t="s">
        <v>1204</v>
      </c>
      <c r="BO61" s="157" t="s">
        <v>1290</v>
      </c>
      <c r="BP61" s="159" t="s">
        <v>577</v>
      </c>
      <c r="BQ61" s="238">
        <v>1</v>
      </c>
      <c r="BR61" s="88" t="s">
        <v>1317</v>
      </c>
      <c r="BS61" s="88" t="s">
        <v>1318</v>
      </c>
    </row>
    <row r="62" spans="2:71" s="163" customFormat="1" ht="140.25" customHeight="1" x14ac:dyDescent="0.2">
      <c r="B62" s="230" t="s">
        <v>1319</v>
      </c>
      <c r="C62" s="231">
        <v>44607</v>
      </c>
      <c r="D62" s="230">
        <v>2</v>
      </c>
      <c r="E62" s="230">
        <v>2022</v>
      </c>
      <c r="F62" s="88" t="s">
        <v>559</v>
      </c>
      <c r="G62" s="230" t="s">
        <v>1320</v>
      </c>
      <c r="H62" s="154" t="s">
        <v>1321</v>
      </c>
      <c r="I62" s="154" t="s">
        <v>1322</v>
      </c>
      <c r="J62" s="156" t="s">
        <v>1323</v>
      </c>
      <c r="K62" s="234" t="s">
        <v>539</v>
      </c>
      <c r="L62" s="234">
        <v>2020</v>
      </c>
      <c r="M62" s="154">
        <v>2022</v>
      </c>
      <c r="N62" s="236" t="s">
        <v>49</v>
      </c>
      <c r="O62" s="235" t="s">
        <v>540</v>
      </c>
      <c r="P62" s="235" t="s">
        <v>541</v>
      </c>
      <c r="Q62" s="235" t="s">
        <v>542</v>
      </c>
      <c r="R62" s="230">
        <v>100</v>
      </c>
      <c r="S62" s="230">
        <v>2019</v>
      </c>
      <c r="T62" s="230" t="s">
        <v>540</v>
      </c>
      <c r="U62" s="230" t="s">
        <v>1324</v>
      </c>
      <c r="V62" s="236" t="s">
        <v>41</v>
      </c>
      <c r="W62" s="236" t="s">
        <v>544</v>
      </c>
      <c r="X62" s="236" t="s">
        <v>41</v>
      </c>
      <c r="Y62" s="155" t="s">
        <v>1325</v>
      </c>
      <c r="Z62" s="155" t="s">
        <v>1326</v>
      </c>
      <c r="AA62" s="157" t="s">
        <v>547</v>
      </c>
      <c r="AB62" s="155" t="s">
        <v>1327</v>
      </c>
      <c r="AC62" s="156" t="s">
        <v>1328</v>
      </c>
      <c r="AD62" s="155" t="s">
        <v>1329</v>
      </c>
      <c r="AE62" s="237">
        <v>100</v>
      </c>
      <c r="AF62" s="237">
        <v>100</v>
      </c>
      <c r="AG62" s="158">
        <v>100</v>
      </c>
      <c r="AH62" s="237" t="s">
        <v>41</v>
      </c>
      <c r="AI62" s="237" t="s">
        <v>41</v>
      </c>
      <c r="AJ62" s="237" t="s">
        <v>41</v>
      </c>
      <c r="AK62" s="237" t="s">
        <v>41</v>
      </c>
      <c r="AL62" s="157">
        <v>30</v>
      </c>
      <c r="AM62" s="157">
        <v>36.3913043478261</v>
      </c>
      <c r="AN62" s="157">
        <v>44</v>
      </c>
      <c r="AO62" s="157">
        <v>50.3913043478261</v>
      </c>
      <c r="AP62" s="157">
        <v>55.565217391304301</v>
      </c>
      <c r="AQ62" s="157">
        <v>62.565217391304301</v>
      </c>
      <c r="AR62" s="157">
        <v>68.956521739130395</v>
      </c>
      <c r="AS62" s="157">
        <v>75.652173913043498</v>
      </c>
      <c r="AT62" s="157">
        <v>81.739130434782595</v>
      </c>
      <c r="AU62" s="157">
        <v>87.826086956521706</v>
      </c>
      <c r="AV62" s="157">
        <v>94.826086956521706</v>
      </c>
      <c r="AW62" s="157">
        <v>100</v>
      </c>
      <c r="AX62" s="157">
        <v>100</v>
      </c>
      <c r="AY62" s="157" t="s">
        <v>1330</v>
      </c>
      <c r="AZ62" s="157" t="s">
        <v>1331</v>
      </c>
      <c r="BA62" s="157" t="s">
        <v>1331</v>
      </c>
      <c r="BB62" s="157" t="s">
        <v>1331</v>
      </c>
      <c r="BC62" s="157" t="s">
        <v>1332</v>
      </c>
      <c r="BD62" s="157" t="s">
        <v>1332</v>
      </c>
      <c r="BE62" s="157" t="s">
        <v>1332</v>
      </c>
      <c r="BF62" s="157" t="s">
        <v>1332</v>
      </c>
      <c r="BG62" s="157" t="s">
        <v>1332</v>
      </c>
      <c r="BH62" s="157" t="s">
        <v>1332</v>
      </c>
      <c r="BI62" s="157" t="s">
        <v>1332</v>
      </c>
      <c r="BJ62" s="157" t="s">
        <v>1332</v>
      </c>
      <c r="BK62" s="232" t="s">
        <v>574</v>
      </c>
      <c r="BL62" s="232" t="s">
        <v>575</v>
      </c>
      <c r="BM62" s="232" t="s">
        <v>574</v>
      </c>
      <c r="BN62" s="232" t="s">
        <v>575</v>
      </c>
      <c r="BO62" s="157" t="s">
        <v>576</v>
      </c>
      <c r="BP62" s="159" t="s">
        <v>577</v>
      </c>
      <c r="BQ62" s="238">
        <v>1</v>
      </c>
      <c r="BR62" s="88" t="s">
        <v>1333</v>
      </c>
      <c r="BS62" s="88" t="s">
        <v>1334</v>
      </c>
    </row>
    <row r="63" spans="2:71" s="163" customFormat="1" ht="387" customHeight="1" x14ac:dyDescent="0.2">
      <c r="B63" s="230" t="s">
        <v>1335</v>
      </c>
      <c r="C63" s="231">
        <v>44543</v>
      </c>
      <c r="D63" s="230">
        <v>1</v>
      </c>
      <c r="E63" s="230">
        <v>2022</v>
      </c>
      <c r="F63" s="88" t="s">
        <v>1336</v>
      </c>
      <c r="G63" s="230" t="s">
        <v>1337</v>
      </c>
      <c r="H63" s="154" t="s">
        <v>1338</v>
      </c>
      <c r="I63" s="154" t="s">
        <v>1339</v>
      </c>
      <c r="J63" s="156" t="s">
        <v>1340</v>
      </c>
      <c r="K63" s="234" t="s">
        <v>539</v>
      </c>
      <c r="L63" s="234">
        <v>2020</v>
      </c>
      <c r="M63" s="154">
        <v>2022</v>
      </c>
      <c r="N63" s="236" t="s">
        <v>40</v>
      </c>
      <c r="O63" s="235" t="s">
        <v>540</v>
      </c>
      <c r="P63" s="235" t="s">
        <v>541</v>
      </c>
      <c r="Q63" s="235" t="s">
        <v>542</v>
      </c>
      <c r="R63" s="230">
        <v>100</v>
      </c>
      <c r="S63" s="230">
        <v>2019</v>
      </c>
      <c r="T63" s="230" t="s">
        <v>540</v>
      </c>
      <c r="U63" s="230" t="s">
        <v>1341</v>
      </c>
      <c r="V63" s="236" t="s">
        <v>41</v>
      </c>
      <c r="W63" s="236" t="s">
        <v>544</v>
      </c>
      <c r="X63" s="236" t="s">
        <v>41</v>
      </c>
      <c r="Y63" s="155" t="s">
        <v>1342</v>
      </c>
      <c r="Z63" s="155" t="s">
        <v>1343</v>
      </c>
      <c r="AA63" s="157" t="s">
        <v>547</v>
      </c>
      <c r="AB63" s="155" t="s">
        <v>1344</v>
      </c>
      <c r="AC63" s="156" t="s">
        <v>1345</v>
      </c>
      <c r="AD63" s="155" t="s">
        <v>1346</v>
      </c>
      <c r="AE63" s="237">
        <v>100</v>
      </c>
      <c r="AF63" s="237">
        <v>100</v>
      </c>
      <c r="AG63" s="158">
        <v>100</v>
      </c>
      <c r="AH63" s="237" t="s">
        <v>41</v>
      </c>
      <c r="AI63" s="237" t="s">
        <v>41</v>
      </c>
      <c r="AJ63" s="237" t="s">
        <v>41</v>
      </c>
      <c r="AK63" s="237" t="s">
        <v>41</v>
      </c>
      <c r="AL63" s="157">
        <v>100</v>
      </c>
      <c r="AM63" s="157">
        <v>100</v>
      </c>
      <c r="AN63" s="157">
        <v>100</v>
      </c>
      <c r="AO63" s="157">
        <v>100</v>
      </c>
      <c r="AP63" s="157">
        <v>100</v>
      </c>
      <c r="AQ63" s="157">
        <v>100</v>
      </c>
      <c r="AR63" s="157">
        <v>100</v>
      </c>
      <c r="AS63" s="157">
        <v>100</v>
      </c>
      <c r="AT63" s="157">
        <v>100</v>
      </c>
      <c r="AU63" s="157">
        <v>100</v>
      </c>
      <c r="AV63" s="157">
        <v>100</v>
      </c>
      <c r="AW63" s="157">
        <v>100</v>
      </c>
      <c r="AX63" s="157">
        <v>100</v>
      </c>
      <c r="AY63" s="157" t="s">
        <v>1347</v>
      </c>
      <c r="AZ63" s="157" t="s">
        <v>1347</v>
      </c>
      <c r="BA63" s="157" t="s">
        <v>1347</v>
      </c>
      <c r="BB63" s="157" t="s">
        <v>1347</v>
      </c>
      <c r="BC63" s="157" t="s">
        <v>1347</v>
      </c>
      <c r="BD63" s="157" t="s">
        <v>1347</v>
      </c>
      <c r="BE63" s="157" t="s">
        <v>1347</v>
      </c>
      <c r="BF63" s="157" t="s">
        <v>1347</v>
      </c>
      <c r="BG63" s="157" t="s">
        <v>1347</v>
      </c>
      <c r="BH63" s="157" t="s">
        <v>1347</v>
      </c>
      <c r="BI63" s="157" t="s">
        <v>1347</v>
      </c>
      <c r="BJ63" s="157" t="s">
        <v>1347</v>
      </c>
      <c r="BK63" s="232" t="s">
        <v>1348</v>
      </c>
      <c r="BL63" s="232" t="s">
        <v>1349</v>
      </c>
      <c r="BM63" s="232" t="s">
        <v>1348</v>
      </c>
      <c r="BN63" s="232" t="s">
        <v>1349</v>
      </c>
      <c r="BO63" s="157" t="s">
        <v>1350</v>
      </c>
      <c r="BP63" s="159" t="s">
        <v>708</v>
      </c>
      <c r="BQ63" s="238">
        <v>1</v>
      </c>
      <c r="BR63" s="88" t="s">
        <v>1351</v>
      </c>
      <c r="BS63" s="308" t="s">
        <v>1352</v>
      </c>
    </row>
    <row r="64" spans="2:71" s="163" customFormat="1" ht="75" customHeight="1" x14ac:dyDescent="0.2">
      <c r="B64" s="230" t="s">
        <v>1353</v>
      </c>
      <c r="C64" s="231">
        <v>44614</v>
      </c>
      <c r="D64" s="230">
        <v>2</v>
      </c>
      <c r="E64" s="230">
        <v>2022</v>
      </c>
      <c r="F64" s="88" t="s">
        <v>1336</v>
      </c>
      <c r="G64" s="230" t="s">
        <v>1337</v>
      </c>
      <c r="H64" s="154" t="s">
        <v>1354</v>
      </c>
      <c r="I64" s="154" t="s">
        <v>1355</v>
      </c>
      <c r="J64" s="156" t="s">
        <v>1356</v>
      </c>
      <c r="K64" s="234" t="s">
        <v>1056</v>
      </c>
      <c r="L64" s="234">
        <v>2021</v>
      </c>
      <c r="M64" s="154">
        <v>2022</v>
      </c>
      <c r="N64" s="236" t="s">
        <v>40</v>
      </c>
      <c r="O64" s="235" t="s">
        <v>540</v>
      </c>
      <c r="P64" s="235" t="s">
        <v>541</v>
      </c>
      <c r="Q64" s="235" t="s">
        <v>542</v>
      </c>
      <c r="R64" s="230">
        <v>96</v>
      </c>
      <c r="S64" s="230">
        <v>2021</v>
      </c>
      <c r="T64" s="230" t="s">
        <v>540</v>
      </c>
      <c r="U64" s="230" t="s">
        <v>1357</v>
      </c>
      <c r="V64" s="236" t="s">
        <v>41</v>
      </c>
      <c r="W64" s="236" t="s">
        <v>1299</v>
      </c>
      <c r="X64" s="236" t="s">
        <v>41</v>
      </c>
      <c r="Y64" s="155" t="s">
        <v>1358</v>
      </c>
      <c r="Z64" s="155" t="s">
        <v>1359</v>
      </c>
      <c r="AA64" s="157" t="s">
        <v>547</v>
      </c>
      <c r="AB64" s="155" t="s">
        <v>1360</v>
      </c>
      <c r="AC64" s="156" t="s">
        <v>1361</v>
      </c>
      <c r="AD64" s="155" t="s">
        <v>1362</v>
      </c>
      <c r="AE64" s="237" t="s">
        <v>41</v>
      </c>
      <c r="AF64" s="237">
        <v>100</v>
      </c>
      <c r="AG64" s="158">
        <v>90</v>
      </c>
      <c r="AH64" s="237" t="s">
        <v>41</v>
      </c>
      <c r="AI64" s="237" t="s">
        <v>41</v>
      </c>
      <c r="AJ64" s="237" t="s">
        <v>41</v>
      </c>
      <c r="AK64" s="237" t="s">
        <v>41</v>
      </c>
      <c r="AL64" s="157">
        <v>0</v>
      </c>
      <c r="AM64" s="157">
        <v>90</v>
      </c>
      <c r="AN64" s="157">
        <v>0</v>
      </c>
      <c r="AO64" s="157">
        <v>90</v>
      </c>
      <c r="AP64" s="157">
        <v>0</v>
      </c>
      <c r="AQ64" s="157">
        <v>90</v>
      </c>
      <c r="AR64" s="157">
        <v>0</v>
      </c>
      <c r="AS64" s="157">
        <v>90</v>
      </c>
      <c r="AT64" s="157">
        <v>0</v>
      </c>
      <c r="AU64" s="157">
        <v>90</v>
      </c>
      <c r="AV64" s="157">
        <v>0</v>
      </c>
      <c r="AW64" s="157">
        <v>90</v>
      </c>
      <c r="AX64" s="157">
        <v>90</v>
      </c>
      <c r="AY64" s="157" t="s">
        <v>41</v>
      </c>
      <c r="AZ64" s="157" t="s">
        <v>1363</v>
      </c>
      <c r="BA64" s="157" t="s">
        <v>41</v>
      </c>
      <c r="BB64" s="157" t="s">
        <v>1363</v>
      </c>
      <c r="BC64" s="157" t="s">
        <v>41</v>
      </c>
      <c r="BD64" s="157" t="s">
        <v>1363</v>
      </c>
      <c r="BE64" s="157" t="s">
        <v>41</v>
      </c>
      <c r="BF64" s="157" t="s">
        <v>1363</v>
      </c>
      <c r="BG64" s="157" t="s">
        <v>41</v>
      </c>
      <c r="BH64" s="157" t="s">
        <v>1363</v>
      </c>
      <c r="BI64" s="157" t="s">
        <v>41</v>
      </c>
      <c r="BJ64" s="157" t="s">
        <v>1363</v>
      </c>
      <c r="BK64" s="232" t="s">
        <v>1348</v>
      </c>
      <c r="BL64" s="232" t="s">
        <v>1349</v>
      </c>
      <c r="BM64" s="232" t="s">
        <v>1348</v>
      </c>
      <c r="BN64" s="232" t="s">
        <v>1349</v>
      </c>
      <c r="BO64" s="157" t="s">
        <v>1350</v>
      </c>
      <c r="BP64" s="159" t="s">
        <v>708</v>
      </c>
      <c r="BQ64" s="238">
        <v>1</v>
      </c>
      <c r="BR64" s="88" t="s">
        <v>1364</v>
      </c>
      <c r="BS64" s="88" t="s">
        <v>1365</v>
      </c>
    </row>
    <row r="65" spans="2:71" s="163" customFormat="1" ht="259.5" customHeight="1" x14ac:dyDescent="0.2">
      <c r="B65" s="230" t="s">
        <v>1366</v>
      </c>
      <c r="C65" s="231">
        <v>44736</v>
      </c>
      <c r="D65" s="230">
        <v>2</v>
      </c>
      <c r="E65" s="230">
        <v>2022</v>
      </c>
      <c r="F65" s="88" t="s">
        <v>1367</v>
      </c>
      <c r="G65" s="230" t="s">
        <v>1368</v>
      </c>
      <c r="H65" s="154" t="s">
        <v>1369</v>
      </c>
      <c r="I65" s="154" t="s">
        <v>1370</v>
      </c>
      <c r="J65" s="156" t="s">
        <v>1371</v>
      </c>
      <c r="K65" s="234" t="s">
        <v>539</v>
      </c>
      <c r="L65" s="234">
        <v>2020</v>
      </c>
      <c r="M65" s="154">
        <v>2022</v>
      </c>
      <c r="N65" s="236" t="s">
        <v>60</v>
      </c>
      <c r="O65" s="235" t="s">
        <v>547</v>
      </c>
      <c r="P65" s="235" t="s">
        <v>541</v>
      </c>
      <c r="Q65" s="235" t="s">
        <v>542</v>
      </c>
      <c r="R65" s="230">
        <v>48</v>
      </c>
      <c r="S65" s="230">
        <v>2019</v>
      </c>
      <c r="T65" s="230" t="s">
        <v>547</v>
      </c>
      <c r="U65" s="230" t="s">
        <v>1372</v>
      </c>
      <c r="V65" s="236" t="s">
        <v>41</v>
      </c>
      <c r="W65" s="236" t="s">
        <v>544</v>
      </c>
      <c r="X65" s="236" t="s">
        <v>41</v>
      </c>
      <c r="Y65" s="155" t="s">
        <v>1373</v>
      </c>
      <c r="Z65" s="155" t="s">
        <v>1374</v>
      </c>
      <c r="AA65" s="157" t="s">
        <v>547</v>
      </c>
      <c r="AB65" s="155" t="s">
        <v>1375</v>
      </c>
      <c r="AC65" s="156" t="s">
        <v>41</v>
      </c>
      <c r="AD65" s="155" t="s">
        <v>1376</v>
      </c>
      <c r="AE65" s="237">
        <v>48</v>
      </c>
      <c r="AF65" s="237">
        <v>185</v>
      </c>
      <c r="AG65" s="158">
        <v>198</v>
      </c>
      <c r="AH65" s="237" t="s">
        <v>41</v>
      </c>
      <c r="AI65" s="237" t="s">
        <v>41</v>
      </c>
      <c r="AJ65" s="237" t="s">
        <v>41</v>
      </c>
      <c r="AK65" s="237" t="s">
        <v>1377</v>
      </c>
      <c r="AL65" s="157">
        <v>20</v>
      </c>
      <c r="AM65" s="157">
        <v>20</v>
      </c>
      <c r="AN65" s="157">
        <v>20</v>
      </c>
      <c r="AO65" s="157">
        <v>15</v>
      </c>
      <c r="AP65" s="157">
        <v>12</v>
      </c>
      <c r="AQ65" s="157">
        <v>26</v>
      </c>
      <c r="AR65" s="157">
        <v>22</v>
      </c>
      <c r="AS65" s="157">
        <v>15</v>
      </c>
      <c r="AT65" s="157">
        <v>12</v>
      </c>
      <c r="AU65" s="157">
        <v>12</v>
      </c>
      <c r="AV65" s="157">
        <v>12</v>
      </c>
      <c r="AW65" s="157">
        <v>12</v>
      </c>
      <c r="AX65" s="157">
        <v>198</v>
      </c>
      <c r="AY65" s="157" t="s">
        <v>1378</v>
      </c>
      <c r="AZ65" s="157" t="s">
        <v>1378</v>
      </c>
      <c r="BA65" s="157" t="s">
        <v>1378</v>
      </c>
      <c r="BB65" s="157" t="s">
        <v>1378</v>
      </c>
      <c r="BC65" s="157" t="s">
        <v>1378</v>
      </c>
      <c r="BD65" s="157" t="s">
        <v>1378</v>
      </c>
      <c r="BE65" s="157" t="s">
        <v>1378</v>
      </c>
      <c r="BF65" s="157" t="s">
        <v>1378</v>
      </c>
      <c r="BG65" s="157" t="s">
        <v>1378</v>
      </c>
      <c r="BH65" s="157" t="s">
        <v>1378</v>
      </c>
      <c r="BI65" s="157" t="s">
        <v>1378</v>
      </c>
      <c r="BJ65" s="157" t="s">
        <v>1378</v>
      </c>
      <c r="BK65" s="232" t="s">
        <v>1379</v>
      </c>
      <c r="BL65" s="232" t="s">
        <v>1380</v>
      </c>
      <c r="BM65" s="232" t="s">
        <v>1379</v>
      </c>
      <c r="BN65" s="232" t="s">
        <v>1380</v>
      </c>
      <c r="BO65" s="157" t="s">
        <v>1381</v>
      </c>
      <c r="BP65" s="157" t="s">
        <v>660</v>
      </c>
      <c r="BQ65" s="238">
        <v>1</v>
      </c>
      <c r="BR65" s="88" t="s">
        <v>1382</v>
      </c>
      <c r="BS65" s="88" t="s">
        <v>1383</v>
      </c>
    </row>
    <row r="66" spans="2:71" s="163" customFormat="1" ht="166.5" customHeight="1" x14ac:dyDescent="0.2">
      <c r="B66" s="230" t="s">
        <v>1384</v>
      </c>
      <c r="C66" s="231">
        <v>44545</v>
      </c>
      <c r="D66" s="230">
        <v>1</v>
      </c>
      <c r="E66" s="230">
        <v>2022</v>
      </c>
      <c r="F66" s="88" t="s">
        <v>1367</v>
      </c>
      <c r="G66" s="230" t="s">
        <v>1368</v>
      </c>
      <c r="H66" s="154" t="s">
        <v>1385</v>
      </c>
      <c r="I66" s="154" t="s">
        <v>1386</v>
      </c>
      <c r="J66" s="156" t="s">
        <v>1387</v>
      </c>
      <c r="K66" s="234" t="s">
        <v>539</v>
      </c>
      <c r="L66" s="234">
        <v>2020</v>
      </c>
      <c r="M66" s="154">
        <v>2022</v>
      </c>
      <c r="N66" s="236" t="s">
        <v>40</v>
      </c>
      <c r="O66" s="235" t="s">
        <v>540</v>
      </c>
      <c r="P66" s="235" t="s">
        <v>541</v>
      </c>
      <c r="Q66" s="235" t="s">
        <v>542</v>
      </c>
      <c r="R66" s="230">
        <v>100</v>
      </c>
      <c r="S66" s="230">
        <v>2019</v>
      </c>
      <c r="T66" s="230" t="s">
        <v>540</v>
      </c>
      <c r="U66" s="230" t="s">
        <v>1388</v>
      </c>
      <c r="V66" s="236" t="s">
        <v>41</v>
      </c>
      <c r="W66" s="236" t="s">
        <v>544</v>
      </c>
      <c r="X66" s="236" t="s">
        <v>41</v>
      </c>
      <c r="Y66" s="155" t="s">
        <v>1389</v>
      </c>
      <c r="Z66" s="155" t="s">
        <v>1390</v>
      </c>
      <c r="AA66" s="157" t="s">
        <v>547</v>
      </c>
      <c r="AB66" s="155" t="s">
        <v>1391</v>
      </c>
      <c r="AC66" s="156" t="s">
        <v>1392</v>
      </c>
      <c r="AD66" s="155" t="s">
        <v>1393</v>
      </c>
      <c r="AE66" s="237">
        <v>100</v>
      </c>
      <c r="AF66" s="237">
        <v>100</v>
      </c>
      <c r="AG66" s="158">
        <v>100</v>
      </c>
      <c r="AH66" s="237" t="s">
        <v>41</v>
      </c>
      <c r="AI66" s="237" t="s">
        <v>41</v>
      </c>
      <c r="AJ66" s="237" t="s">
        <v>41</v>
      </c>
      <c r="AK66" s="237" t="s">
        <v>1394</v>
      </c>
      <c r="AL66" s="157">
        <v>100</v>
      </c>
      <c r="AM66" s="157">
        <v>100</v>
      </c>
      <c r="AN66" s="157">
        <v>100</v>
      </c>
      <c r="AO66" s="157">
        <v>100</v>
      </c>
      <c r="AP66" s="157">
        <v>100</v>
      </c>
      <c r="AQ66" s="157">
        <v>100</v>
      </c>
      <c r="AR66" s="157">
        <v>100</v>
      </c>
      <c r="AS66" s="157">
        <v>100</v>
      </c>
      <c r="AT66" s="157">
        <v>100</v>
      </c>
      <c r="AU66" s="157">
        <v>100</v>
      </c>
      <c r="AV66" s="157">
        <v>100</v>
      </c>
      <c r="AW66" s="157">
        <v>100</v>
      </c>
      <c r="AX66" s="157">
        <v>100</v>
      </c>
      <c r="AY66" s="157" t="s">
        <v>1395</v>
      </c>
      <c r="AZ66" s="157" t="s">
        <v>1395</v>
      </c>
      <c r="BA66" s="157" t="s">
        <v>1395</v>
      </c>
      <c r="BB66" s="157" t="s">
        <v>1395</v>
      </c>
      <c r="BC66" s="157" t="s">
        <v>1395</v>
      </c>
      <c r="BD66" s="157" t="s">
        <v>1395</v>
      </c>
      <c r="BE66" s="157" t="s">
        <v>1395</v>
      </c>
      <c r="BF66" s="157" t="s">
        <v>1395</v>
      </c>
      <c r="BG66" s="157" t="s">
        <v>1395</v>
      </c>
      <c r="BH66" s="157" t="s">
        <v>1395</v>
      </c>
      <c r="BI66" s="157" t="s">
        <v>1395</v>
      </c>
      <c r="BJ66" s="157" t="s">
        <v>1395</v>
      </c>
      <c r="BK66" s="232" t="s">
        <v>1379</v>
      </c>
      <c r="BL66" s="232" t="s">
        <v>1380</v>
      </c>
      <c r="BM66" s="232" t="s">
        <v>1379</v>
      </c>
      <c r="BN66" s="232" t="s">
        <v>1380</v>
      </c>
      <c r="BO66" s="157" t="s">
        <v>1381</v>
      </c>
      <c r="BP66" s="157" t="s">
        <v>660</v>
      </c>
      <c r="BQ66" s="238">
        <v>1</v>
      </c>
      <c r="BR66" s="88" t="s">
        <v>1396</v>
      </c>
      <c r="BS66" s="88" t="s">
        <v>1397</v>
      </c>
    </row>
    <row r="67" spans="2:71" s="4" customFormat="1" ht="13.15" customHeight="1" x14ac:dyDescent="0.2">
      <c r="AU67" s="5"/>
      <c r="BQ67" s="243">
        <f>AVERAGE(BQ9:BQ66)</f>
        <v>0.98961929824561412</v>
      </c>
    </row>
    <row r="68" spans="2:71" s="4" customFormat="1" ht="64.349999999999994" customHeight="1" x14ac:dyDescent="0.2">
      <c r="AU68" s="5"/>
      <c r="BQ68" s="242"/>
    </row>
    <row r="69" spans="2:71" s="4" customFormat="1" ht="64.349999999999994" customHeight="1" x14ac:dyDescent="0.2">
      <c r="AU69" s="5"/>
      <c r="BQ69" s="242"/>
    </row>
    <row r="70" spans="2:71" s="4" customFormat="1" ht="64.349999999999994" customHeight="1" x14ac:dyDescent="0.2">
      <c r="AU70" s="5"/>
      <c r="BQ70" s="242"/>
    </row>
    <row r="71" spans="2:71" s="4" customFormat="1" ht="64.349999999999994" customHeight="1" x14ac:dyDescent="0.2">
      <c r="AU71" s="5"/>
      <c r="BQ71" s="242"/>
    </row>
    <row r="72" spans="2:71" s="4" customFormat="1" ht="64.349999999999994" customHeight="1" x14ac:dyDescent="0.2">
      <c r="AU72" s="5"/>
      <c r="BQ72" s="242"/>
    </row>
    <row r="73" spans="2:71" s="4" customFormat="1" ht="64.349999999999994" customHeight="1" x14ac:dyDescent="0.2">
      <c r="AU73" s="5"/>
      <c r="BQ73" s="242"/>
    </row>
    <row r="74" spans="2:71" s="4" customFormat="1" ht="64.349999999999994" customHeight="1" x14ac:dyDescent="0.2">
      <c r="AU74" s="5"/>
      <c r="BQ74" s="242"/>
    </row>
    <row r="75" spans="2:71" s="4" customFormat="1" ht="64.349999999999994" customHeight="1" x14ac:dyDescent="0.2">
      <c r="AU75" s="5"/>
      <c r="BQ75" s="242"/>
    </row>
    <row r="76" spans="2:71" s="4" customFormat="1" ht="64.349999999999994" customHeight="1" x14ac:dyDescent="0.2">
      <c r="AU76" s="5"/>
      <c r="BQ76" s="242"/>
    </row>
    <row r="77" spans="2:71" s="4" customFormat="1" ht="64.349999999999994" customHeight="1" x14ac:dyDescent="0.2">
      <c r="AU77" s="5"/>
      <c r="BQ77" s="242"/>
    </row>
    <row r="78" spans="2:71" s="4" customFormat="1" ht="64.349999999999994" customHeight="1" x14ac:dyDescent="0.2">
      <c r="AU78" s="5"/>
      <c r="BQ78" s="242"/>
    </row>
    <row r="79" spans="2:71" s="4" customFormat="1" ht="64.349999999999994" customHeight="1" x14ac:dyDescent="0.2">
      <c r="AU79" s="5"/>
      <c r="BQ79" s="242"/>
    </row>
    <row r="80" spans="2:71" s="4" customFormat="1" ht="64.349999999999994" customHeight="1" x14ac:dyDescent="0.2">
      <c r="AU80" s="5"/>
      <c r="BQ80" s="242"/>
    </row>
    <row r="81" spans="47:69" s="4" customFormat="1" ht="64.349999999999994" customHeight="1" x14ac:dyDescent="0.2">
      <c r="AU81" s="5"/>
      <c r="BQ81" s="242"/>
    </row>
    <row r="82" spans="47:69" s="4" customFormat="1" ht="64.349999999999994" customHeight="1" x14ac:dyDescent="0.2">
      <c r="AU82" s="5"/>
      <c r="BQ82" s="242"/>
    </row>
    <row r="83" spans="47:69" s="4" customFormat="1" ht="64.349999999999994" customHeight="1" x14ac:dyDescent="0.2">
      <c r="AU83" s="5"/>
      <c r="BQ83" s="242"/>
    </row>
    <row r="84" spans="47:69" s="4" customFormat="1" ht="64.349999999999994" customHeight="1" x14ac:dyDescent="0.2">
      <c r="AU84" s="5"/>
      <c r="BQ84" s="242"/>
    </row>
    <row r="85" spans="47:69" s="4" customFormat="1" ht="64.349999999999994" customHeight="1" x14ac:dyDescent="0.2">
      <c r="AU85" s="5"/>
      <c r="BQ85" s="242"/>
    </row>
    <row r="86" spans="47:69" s="4" customFormat="1" ht="64.349999999999994" customHeight="1" x14ac:dyDescent="0.2">
      <c r="AU86" s="5"/>
      <c r="BQ86" s="242"/>
    </row>
    <row r="87" spans="47:69" s="4" customFormat="1" ht="64.349999999999994" customHeight="1" x14ac:dyDescent="0.2">
      <c r="AU87" s="5"/>
      <c r="BQ87" s="242"/>
    </row>
    <row r="88" spans="47:69" s="4" customFormat="1" ht="64.349999999999994" customHeight="1" x14ac:dyDescent="0.2">
      <c r="AU88" s="5"/>
      <c r="BQ88" s="242"/>
    </row>
    <row r="89" spans="47:69" s="4" customFormat="1" ht="64.349999999999994" customHeight="1" x14ac:dyDescent="0.2">
      <c r="AU89" s="5"/>
      <c r="BQ89" s="242"/>
    </row>
    <row r="90" spans="47:69" s="4" customFormat="1" ht="64.349999999999994" customHeight="1" x14ac:dyDescent="0.2">
      <c r="AU90" s="5"/>
      <c r="BQ90" s="242"/>
    </row>
    <row r="91" spans="47:69" s="4" customFormat="1" ht="64.349999999999994" customHeight="1" x14ac:dyDescent="0.2">
      <c r="AU91" s="5"/>
      <c r="BQ91" s="242"/>
    </row>
    <row r="92" spans="47:69" s="4" customFormat="1" ht="64.349999999999994" customHeight="1" x14ac:dyDescent="0.2">
      <c r="AU92" s="5"/>
      <c r="BQ92" s="242"/>
    </row>
    <row r="93" spans="47:69" s="4" customFormat="1" ht="64.349999999999994" customHeight="1" x14ac:dyDescent="0.2">
      <c r="AU93" s="5"/>
      <c r="BQ93" s="242"/>
    </row>
    <row r="94" spans="47:69" s="4" customFormat="1" ht="64.349999999999994" customHeight="1" x14ac:dyDescent="0.2">
      <c r="AU94" s="5"/>
      <c r="BQ94" s="242"/>
    </row>
    <row r="95" spans="47:69" s="4" customFormat="1" ht="64.349999999999994" customHeight="1" x14ac:dyDescent="0.2">
      <c r="AU95" s="5"/>
      <c r="BQ95" s="242"/>
    </row>
    <row r="96" spans="47:69" s="4" customFormat="1" ht="64.349999999999994" customHeight="1" x14ac:dyDescent="0.2">
      <c r="AU96" s="5"/>
      <c r="BQ96" s="242"/>
    </row>
    <row r="97" spans="47:69" s="4" customFormat="1" ht="64.349999999999994" customHeight="1" x14ac:dyDescent="0.2">
      <c r="AU97" s="5"/>
      <c r="BQ97" s="242"/>
    </row>
    <row r="98" spans="47:69" s="4" customFormat="1" ht="64.349999999999994" customHeight="1" x14ac:dyDescent="0.2">
      <c r="AU98" s="5"/>
      <c r="BQ98" s="242"/>
    </row>
    <row r="99" spans="47:69" s="4" customFormat="1" ht="64.349999999999994" customHeight="1" x14ac:dyDescent="0.2">
      <c r="AU99" s="5"/>
      <c r="BQ99" s="242"/>
    </row>
    <row r="100" spans="47:69" s="4" customFormat="1" ht="64.349999999999994" customHeight="1" x14ac:dyDescent="0.2">
      <c r="AU100" s="5"/>
      <c r="BQ100" s="242"/>
    </row>
    <row r="101" spans="47:69" s="4" customFormat="1" ht="64.349999999999994" customHeight="1" x14ac:dyDescent="0.2">
      <c r="AU101" s="5"/>
      <c r="BQ101" s="242"/>
    </row>
    <row r="102" spans="47:69" s="4" customFormat="1" ht="64.349999999999994" customHeight="1" x14ac:dyDescent="0.2">
      <c r="AU102" s="5"/>
      <c r="BQ102" s="242"/>
    </row>
    <row r="103" spans="47:69" s="4" customFormat="1" ht="64.349999999999994" customHeight="1" x14ac:dyDescent="0.2">
      <c r="AU103" s="5"/>
      <c r="BQ103" s="242"/>
    </row>
    <row r="104" spans="47:69" s="4" customFormat="1" ht="64.349999999999994" customHeight="1" x14ac:dyDescent="0.2">
      <c r="AU104" s="5"/>
      <c r="BQ104" s="242"/>
    </row>
    <row r="105" spans="47:69" s="4" customFormat="1" ht="64.349999999999994" customHeight="1" x14ac:dyDescent="0.2">
      <c r="AU105" s="5"/>
      <c r="BQ105" s="242"/>
    </row>
    <row r="106" spans="47:69" s="4" customFormat="1" ht="64.349999999999994" customHeight="1" x14ac:dyDescent="0.2">
      <c r="AU106" s="5"/>
      <c r="BQ106" s="242"/>
    </row>
    <row r="107" spans="47:69" s="4" customFormat="1" ht="64.349999999999994" customHeight="1" x14ac:dyDescent="0.2">
      <c r="AU107" s="5"/>
      <c r="BQ107" s="242"/>
    </row>
    <row r="108" spans="47:69" s="4" customFormat="1" ht="64.349999999999994" customHeight="1" x14ac:dyDescent="0.2">
      <c r="AU108" s="5"/>
      <c r="BQ108" s="242"/>
    </row>
    <row r="109" spans="47:69" s="4" customFormat="1" ht="64.349999999999994" customHeight="1" x14ac:dyDescent="0.2">
      <c r="AU109" s="5"/>
      <c r="BQ109" s="242"/>
    </row>
    <row r="110" spans="47:69" s="4" customFormat="1" ht="64.349999999999994" customHeight="1" x14ac:dyDescent="0.2">
      <c r="AU110" s="5"/>
      <c r="BQ110" s="242"/>
    </row>
    <row r="111" spans="47:69" s="4" customFormat="1" ht="64.349999999999994" customHeight="1" x14ac:dyDescent="0.2">
      <c r="AU111" s="5"/>
      <c r="BQ111" s="242"/>
    </row>
    <row r="112" spans="47:69" s="4" customFormat="1" ht="64.349999999999994" customHeight="1" x14ac:dyDescent="0.2">
      <c r="AU112" s="5"/>
      <c r="BQ112" s="242"/>
    </row>
    <row r="113" spans="47:69" s="4" customFormat="1" ht="64.349999999999994" customHeight="1" x14ac:dyDescent="0.2">
      <c r="AU113" s="5"/>
      <c r="BQ113" s="242"/>
    </row>
    <row r="114" spans="47:69" s="4" customFormat="1" ht="64.349999999999994" customHeight="1" x14ac:dyDescent="0.2">
      <c r="AU114" s="5"/>
      <c r="BQ114" s="242"/>
    </row>
    <row r="115" spans="47:69" s="4" customFormat="1" ht="64.349999999999994" customHeight="1" x14ac:dyDescent="0.2">
      <c r="AU115" s="5"/>
      <c r="BQ115" s="242"/>
    </row>
    <row r="116" spans="47:69" s="4" customFormat="1" ht="64.349999999999994" customHeight="1" x14ac:dyDescent="0.2">
      <c r="AU116" s="5"/>
      <c r="BQ116" s="242"/>
    </row>
    <row r="117" spans="47:69" s="4" customFormat="1" ht="64.349999999999994" customHeight="1" x14ac:dyDescent="0.2">
      <c r="AU117" s="5"/>
      <c r="BQ117" s="242"/>
    </row>
    <row r="118" spans="47:69" s="4" customFormat="1" ht="64.349999999999994" customHeight="1" x14ac:dyDescent="0.2">
      <c r="AU118" s="5"/>
      <c r="BQ118" s="242"/>
    </row>
    <row r="119" spans="47:69" s="4" customFormat="1" ht="64.349999999999994" customHeight="1" x14ac:dyDescent="0.2">
      <c r="AU119" s="5"/>
      <c r="BQ119" s="242"/>
    </row>
    <row r="120" spans="47:69" s="4" customFormat="1" ht="64.349999999999994" customHeight="1" x14ac:dyDescent="0.2">
      <c r="AU120" s="5"/>
      <c r="BQ120" s="242"/>
    </row>
    <row r="121" spans="47:69" s="4" customFormat="1" ht="64.349999999999994" customHeight="1" x14ac:dyDescent="0.2">
      <c r="AU121" s="5"/>
      <c r="BQ121" s="242"/>
    </row>
    <row r="122" spans="47:69" s="4" customFormat="1" ht="64.349999999999994" customHeight="1" x14ac:dyDescent="0.2">
      <c r="AU122" s="5"/>
      <c r="BQ122" s="242"/>
    </row>
    <row r="123" spans="47:69" s="4" customFormat="1" ht="64.349999999999994" customHeight="1" x14ac:dyDescent="0.2">
      <c r="AU123" s="5"/>
      <c r="BQ123" s="242"/>
    </row>
    <row r="124" spans="47:69" s="4" customFormat="1" ht="64.349999999999994" customHeight="1" x14ac:dyDescent="0.2">
      <c r="AU124" s="5"/>
      <c r="BQ124" s="242"/>
    </row>
    <row r="125" spans="47:69" s="4" customFormat="1" ht="64.349999999999994" customHeight="1" x14ac:dyDescent="0.2">
      <c r="AU125" s="5"/>
      <c r="BQ125" s="242"/>
    </row>
    <row r="126" spans="47:69" s="4" customFormat="1" ht="64.349999999999994" customHeight="1" x14ac:dyDescent="0.2">
      <c r="AU126" s="5"/>
      <c r="BQ126" s="242"/>
    </row>
    <row r="127" spans="47:69" s="4" customFormat="1" ht="64.349999999999994" customHeight="1" x14ac:dyDescent="0.2">
      <c r="AU127" s="5"/>
      <c r="BQ127" s="242"/>
    </row>
    <row r="128" spans="47:69" s="4" customFormat="1" ht="64.349999999999994" customHeight="1" x14ac:dyDescent="0.2">
      <c r="AU128" s="5"/>
      <c r="BQ128" s="242"/>
    </row>
    <row r="129" spans="47:69" s="4" customFormat="1" ht="64.349999999999994" customHeight="1" x14ac:dyDescent="0.2">
      <c r="AU129" s="5"/>
      <c r="BQ129" s="242"/>
    </row>
    <row r="130" spans="47:69" s="4" customFormat="1" ht="64.349999999999994" customHeight="1" x14ac:dyDescent="0.2">
      <c r="AU130" s="5"/>
      <c r="BQ130" s="242"/>
    </row>
    <row r="131" spans="47:69" s="4" customFormat="1" ht="64.349999999999994" customHeight="1" x14ac:dyDescent="0.2">
      <c r="AU131" s="5"/>
      <c r="BQ131" s="242"/>
    </row>
    <row r="132" spans="47:69" s="4" customFormat="1" ht="64.349999999999994" customHeight="1" x14ac:dyDescent="0.2">
      <c r="AU132" s="5"/>
      <c r="BQ132" s="242"/>
    </row>
    <row r="133" spans="47:69" s="4" customFormat="1" ht="64.349999999999994" customHeight="1" x14ac:dyDescent="0.2">
      <c r="AU133" s="5"/>
      <c r="BQ133" s="242"/>
    </row>
    <row r="134" spans="47:69" s="4" customFormat="1" ht="64.349999999999994" customHeight="1" x14ac:dyDescent="0.2">
      <c r="AU134" s="5"/>
      <c r="BQ134" s="242"/>
    </row>
    <row r="135" spans="47:69" s="4" customFormat="1" ht="64.349999999999994" customHeight="1" x14ac:dyDescent="0.2">
      <c r="AU135" s="5"/>
      <c r="BQ135" s="242"/>
    </row>
    <row r="136" spans="47:69" s="4" customFormat="1" ht="64.349999999999994" customHeight="1" x14ac:dyDescent="0.2">
      <c r="AU136" s="5"/>
      <c r="BQ136" s="242"/>
    </row>
    <row r="137" spans="47:69" s="4" customFormat="1" ht="64.349999999999994" customHeight="1" x14ac:dyDescent="0.2">
      <c r="AU137" s="5"/>
      <c r="BQ137" s="242"/>
    </row>
    <row r="138" spans="47:69" s="4" customFormat="1" ht="64.349999999999994" customHeight="1" x14ac:dyDescent="0.2">
      <c r="AU138" s="5"/>
      <c r="BQ138" s="242"/>
    </row>
    <row r="139" spans="47:69" s="4" customFormat="1" ht="64.349999999999994" customHeight="1" x14ac:dyDescent="0.2">
      <c r="AU139" s="5"/>
      <c r="BQ139" s="242"/>
    </row>
    <row r="140" spans="47:69" s="4" customFormat="1" ht="64.349999999999994" customHeight="1" x14ac:dyDescent="0.2">
      <c r="AU140" s="5"/>
      <c r="BQ140" s="242"/>
    </row>
    <row r="141" spans="47:69" s="4" customFormat="1" ht="64.349999999999994" customHeight="1" x14ac:dyDescent="0.2">
      <c r="AU141" s="5"/>
      <c r="BQ141" s="242"/>
    </row>
    <row r="142" spans="47:69" s="4" customFormat="1" ht="64.349999999999994" customHeight="1" x14ac:dyDescent="0.2">
      <c r="AU142" s="5"/>
      <c r="BQ142" s="242"/>
    </row>
    <row r="143" spans="47:69" s="4" customFormat="1" ht="64.349999999999994" customHeight="1" x14ac:dyDescent="0.2">
      <c r="AU143" s="5"/>
      <c r="BQ143" s="242"/>
    </row>
    <row r="144" spans="47:69" s="4" customFormat="1" ht="64.349999999999994" customHeight="1" x14ac:dyDescent="0.2">
      <c r="AU144" s="5"/>
      <c r="BQ144" s="242"/>
    </row>
    <row r="145" spans="47:69" s="4" customFormat="1" ht="64.349999999999994" customHeight="1" x14ac:dyDescent="0.2">
      <c r="AU145" s="5"/>
      <c r="BQ145" s="242"/>
    </row>
    <row r="146" spans="47:69" s="4" customFormat="1" ht="64.349999999999994" customHeight="1" x14ac:dyDescent="0.2">
      <c r="AU146" s="5"/>
      <c r="BQ146" s="242"/>
    </row>
    <row r="147" spans="47:69" s="4" customFormat="1" ht="64.349999999999994" customHeight="1" x14ac:dyDescent="0.2">
      <c r="AU147" s="5"/>
      <c r="BQ147" s="242"/>
    </row>
    <row r="148" spans="47:69" s="4" customFormat="1" ht="64.349999999999994" customHeight="1" x14ac:dyDescent="0.2">
      <c r="AU148" s="5"/>
      <c r="BQ148" s="242"/>
    </row>
    <row r="149" spans="47:69" s="4" customFormat="1" ht="64.349999999999994" customHeight="1" x14ac:dyDescent="0.2">
      <c r="AU149" s="5"/>
      <c r="BQ149" s="242"/>
    </row>
    <row r="150" spans="47:69" s="4" customFormat="1" ht="64.349999999999994" customHeight="1" x14ac:dyDescent="0.2">
      <c r="AU150" s="5"/>
      <c r="BQ150" s="242"/>
    </row>
    <row r="151" spans="47:69" s="4" customFormat="1" ht="64.349999999999994" customHeight="1" x14ac:dyDescent="0.2">
      <c r="AU151" s="5"/>
      <c r="BQ151" s="242"/>
    </row>
    <row r="152" spans="47:69" s="4" customFormat="1" ht="64.349999999999994" customHeight="1" x14ac:dyDescent="0.2">
      <c r="AU152" s="5"/>
      <c r="BQ152" s="242"/>
    </row>
    <row r="153" spans="47:69" s="4" customFormat="1" ht="64.349999999999994" customHeight="1" x14ac:dyDescent="0.2">
      <c r="AU153" s="5"/>
      <c r="BQ153" s="242"/>
    </row>
    <row r="154" spans="47:69" s="4" customFormat="1" ht="64.349999999999994" customHeight="1" x14ac:dyDescent="0.2">
      <c r="AU154" s="5"/>
      <c r="BQ154" s="242"/>
    </row>
    <row r="155" spans="47:69" s="4" customFormat="1" ht="64.349999999999994" customHeight="1" x14ac:dyDescent="0.2">
      <c r="AU155" s="5"/>
      <c r="BQ155" s="242"/>
    </row>
    <row r="156" spans="47:69" s="4" customFormat="1" ht="64.349999999999994" customHeight="1" x14ac:dyDescent="0.2">
      <c r="AU156" s="5"/>
      <c r="BQ156" s="242"/>
    </row>
    <row r="157" spans="47:69" s="4" customFormat="1" ht="64.349999999999994" customHeight="1" x14ac:dyDescent="0.2">
      <c r="AU157" s="5"/>
      <c r="BQ157" s="242"/>
    </row>
    <row r="158" spans="47:69" s="4" customFormat="1" ht="64.349999999999994" customHeight="1" x14ac:dyDescent="0.2">
      <c r="AU158" s="5"/>
      <c r="BQ158" s="242"/>
    </row>
    <row r="159" spans="47:69" s="4" customFormat="1" ht="64.349999999999994" customHeight="1" x14ac:dyDescent="0.2">
      <c r="AU159" s="5"/>
      <c r="BQ159" s="242"/>
    </row>
    <row r="160" spans="47:69" s="4" customFormat="1" ht="64.349999999999994" customHeight="1" x14ac:dyDescent="0.2">
      <c r="AU160" s="5"/>
      <c r="BQ160" s="242"/>
    </row>
    <row r="161" spans="47:69" s="4" customFormat="1" ht="64.349999999999994" customHeight="1" x14ac:dyDescent="0.2">
      <c r="AU161" s="5"/>
      <c r="BQ161" s="242"/>
    </row>
    <row r="162" spans="47:69" s="4" customFormat="1" ht="64.349999999999994" customHeight="1" x14ac:dyDescent="0.2">
      <c r="AU162" s="5"/>
      <c r="BQ162" s="242"/>
    </row>
    <row r="163" spans="47:69" s="4" customFormat="1" ht="64.349999999999994" customHeight="1" x14ac:dyDescent="0.2">
      <c r="AU163" s="5"/>
      <c r="BQ163" s="242"/>
    </row>
    <row r="164" spans="47:69" s="4" customFormat="1" ht="64.349999999999994" customHeight="1" x14ac:dyDescent="0.2">
      <c r="AU164" s="5"/>
      <c r="BQ164" s="242"/>
    </row>
    <row r="165" spans="47:69" s="4" customFormat="1" ht="64.349999999999994" customHeight="1" x14ac:dyDescent="0.2">
      <c r="AU165" s="5"/>
      <c r="BQ165" s="242"/>
    </row>
    <row r="166" spans="47:69" s="4" customFormat="1" ht="64.349999999999994" customHeight="1" x14ac:dyDescent="0.2">
      <c r="AU166" s="5"/>
      <c r="BQ166" s="242"/>
    </row>
    <row r="167" spans="47:69" s="4" customFormat="1" ht="64.349999999999994" customHeight="1" x14ac:dyDescent="0.2">
      <c r="AU167" s="5"/>
      <c r="BQ167" s="242"/>
    </row>
    <row r="168" spans="47:69" s="4" customFormat="1" ht="64.349999999999994" customHeight="1" x14ac:dyDescent="0.2">
      <c r="AU168" s="5"/>
      <c r="BQ168" s="242"/>
    </row>
    <row r="169" spans="47:69" s="4" customFormat="1" ht="64.349999999999994" customHeight="1" x14ac:dyDescent="0.2">
      <c r="AU169" s="5"/>
      <c r="BQ169" s="242"/>
    </row>
    <row r="170" spans="47:69" s="4" customFormat="1" ht="64.349999999999994" customHeight="1" x14ac:dyDescent="0.2">
      <c r="AU170" s="5"/>
      <c r="BQ170" s="242"/>
    </row>
    <row r="171" spans="47:69" s="4" customFormat="1" ht="64.349999999999994" customHeight="1" x14ac:dyDescent="0.2">
      <c r="AU171" s="5"/>
      <c r="BQ171" s="242"/>
    </row>
    <row r="172" spans="47:69" s="4" customFormat="1" ht="64.349999999999994" customHeight="1" x14ac:dyDescent="0.2">
      <c r="AU172" s="5"/>
      <c r="BQ172" s="242"/>
    </row>
    <row r="173" spans="47:69" s="4" customFormat="1" ht="64.349999999999994" customHeight="1" x14ac:dyDescent="0.2">
      <c r="AU173" s="5"/>
      <c r="BQ173" s="242"/>
    </row>
    <row r="174" spans="47:69" s="4" customFormat="1" ht="64.349999999999994" customHeight="1" x14ac:dyDescent="0.2">
      <c r="AU174" s="5"/>
      <c r="BQ174" s="242"/>
    </row>
    <row r="175" spans="47:69" s="4" customFormat="1" ht="64.349999999999994" customHeight="1" x14ac:dyDescent="0.2">
      <c r="AU175" s="5"/>
      <c r="BQ175" s="242"/>
    </row>
    <row r="176" spans="47:69" s="4" customFormat="1" ht="64.349999999999994" customHeight="1" x14ac:dyDescent="0.2">
      <c r="AU176" s="5"/>
      <c r="BQ176" s="242"/>
    </row>
    <row r="177" spans="47:69" s="4" customFormat="1" ht="64.349999999999994" customHeight="1" x14ac:dyDescent="0.2">
      <c r="AU177" s="5"/>
      <c r="BQ177" s="242"/>
    </row>
    <row r="178" spans="47:69" s="4" customFormat="1" ht="64.349999999999994" customHeight="1" x14ac:dyDescent="0.2">
      <c r="AU178" s="5"/>
      <c r="BQ178" s="242"/>
    </row>
    <row r="179" spans="47:69" s="4" customFormat="1" ht="64.349999999999994" customHeight="1" x14ac:dyDescent="0.2">
      <c r="AU179" s="5"/>
      <c r="BQ179" s="242"/>
    </row>
    <row r="180" spans="47:69" s="4" customFormat="1" ht="64.349999999999994" customHeight="1" x14ac:dyDescent="0.2">
      <c r="AU180" s="5"/>
      <c r="BQ180" s="242"/>
    </row>
    <row r="181" spans="47:69" s="4" customFormat="1" ht="64.349999999999994" customHeight="1" x14ac:dyDescent="0.2">
      <c r="AU181" s="5"/>
      <c r="BQ181" s="242"/>
    </row>
    <row r="182" spans="47:69" s="4" customFormat="1" ht="64.349999999999994" customHeight="1" x14ac:dyDescent="0.2">
      <c r="AU182" s="5"/>
      <c r="BQ182" s="242"/>
    </row>
    <row r="183" spans="47:69" s="4" customFormat="1" ht="64.349999999999994" customHeight="1" x14ac:dyDescent="0.2">
      <c r="AU183" s="5"/>
      <c r="BQ183" s="242"/>
    </row>
    <row r="184" spans="47:69" s="4" customFormat="1" ht="64.349999999999994" customHeight="1" x14ac:dyDescent="0.2">
      <c r="AU184" s="5"/>
      <c r="BQ184" s="242"/>
    </row>
    <row r="185" spans="47:69" s="4" customFormat="1" ht="64.349999999999994" customHeight="1" x14ac:dyDescent="0.2">
      <c r="AU185" s="5"/>
      <c r="BQ185" s="242"/>
    </row>
    <row r="186" spans="47:69" s="4" customFormat="1" ht="64.349999999999994" customHeight="1" x14ac:dyDescent="0.2">
      <c r="AU186" s="5"/>
      <c r="BQ186" s="242"/>
    </row>
    <row r="187" spans="47:69" s="4" customFormat="1" ht="64.349999999999994" customHeight="1" x14ac:dyDescent="0.2">
      <c r="AU187" s="5"/>
      <c r="BQ187" s="242"/>
    </row>
    <row r="188" spans="47:69" s="4" customFormat="1" ht="64.349999999999994" customHeight="1" x14ac:dyDescent="0.2">
      <c r="AU188" s="5"/>
      <c r="BQ188" s="242"/>
    </row>
    <row r="189" spans="47:69" s="4" customFormat="1" ht="64.349999999999994" customHeight="1" x14ac:dyDescent="0.2">
      <c r="AU189" s="5"/>
      <c r="BQ189" s="242"/>
    </row>
    <row r="190" spans="47:69" s="4" customFormat="1" ht="64.349999999999994" customHeight="1" x14ac:dyDescent="0.2">
      <c r="AU190" s="5"/>
      <c r="BQ190" s="242"/>
    </row>
    <row r="191" spans="47:69" s="4" customFormat="1" ht="64.349999999999994" customHeight="1" x14ac:dyDescent="0.2">
      <c r="AU191" s="5"/>
      <c r="BQ191" s="242"/>
    </row>
    <row r="192" spans="47:69" s="4" customFormat="1" ht="64.349999999999994" customHeight="1" x14ac:dyDescent="0.2">
      <c r="AU192" s="5"/>
      <c r="BQ192" s="242"/>
    </row>
    <row r="193" spans="47:69" s="4" customFormat="1" ht="64.349999999999994" customHeight="1" x14ac:dyDescent="0.2">
      <c r="AU193" s="5"/>
      <c r="BQ193" s="242"/>
    </row>
    <row r="194" spans="47:69" s="4" customFormat="1" ht="64.349999999999994" customHeight="1" x14ac:dyDescent="0.2">
      <c r="AU194" s="5"/>
      <c r="BQ194" s="242"/>
    </row>
    <row r="195" spans="47:69" s="4" customFormat="1" ht="64.349999999999994" customHeight="1" x14ac:dyDescent="0.2">
      <c r="AU195" s="5"/>
      <c r="BQ195" s="242"/>
    </row>
    <row r="196" spans="47:69" s="4" customFormat="1" ht="64.349999999999994" customHeight="1" x14ac:dyDescent="0.2">
      <c r="AU196" s="5"/>
      <c r="BQ196" s="242"/>
    </row>
    <row r="197" spans="47:69" s="4" customFormat="1" ht="64.349999999999994" customHeight="1" x14ac:dyDescent="0.2">
      <c r="AU197" s="5"/>
      <c r="BQ197" s="242"/>
    </row>
    <row r="198" spans="47:69" s="4" customFormat="1" ht="64.349999999999994" customHeight="1" x14ac:dyDescent="0.2">
      <c r="AU198" s="5"/>
      <c r="BQ198" s="242"/>
    </row>
    <row r="199" spans="47:69" s="4" customFormat="1" ht="64.349999999999994" customHeight="1" x14ac:dyDescent="0.2">
      <c r="AU199" s="5"/>
      <c r="BQ199" s="242"/>
    </row>
    <row r="200" spans="47:69" s="4" customFormat="1" ht="64.349999999999994" customHeight="1" x14ac:dyDescent="0.2">
      <c r="AU200" s="5"/>
      <c r="BQ200" s="242"/>
    </row>
    <row r="201" spans="47:69" s="4" customFormat="1" ht="64.349999999999994" customHeight="1" x14ac:dyDescent="0.2">
      <c r="AU201" s="5"/>
      <c r="BQ201" s="242"/>
    </row>
    <row r="202" spans="47:69" s="4" customFormat="1" ht="64.349999999999994" customHeight="1" x14ac:dyDescent="0.2">
      <c r="AU202" s="5"/>
      <c r="BQ202" s="242"/>
    </row>
    <row r="203" spans="47:69" s="4" customFormat="1" ht="64.349999999999994" customHeight="1" x14ac:dyDescent="0.2">
      <c r="AU203" s="5"/>
      <c r="BQ203" s="242"/>
    </row>
    <row r="204" spans="47:69" s="4" customFormat="1" ht="64.349999999999994" customHeight="1" x14ac:dyDescent="0.2">
      <c r="AU204" s="5"/>
      <c r="BQ204" s="242"/>
    </row>
    <row r="205" spans="47:69" s="4" customFormat="1" ht="64.349999999999994" customHeight="1" x14ac:dyDescent="0.2">
      <c r="AU205" s="5"/>
      <c r="BQ205" s="242"/>
    </row>
    <row r="206" spans="47:69" s="4" customFormat="1" ht="64.349999999999994" customHeight="1" x14ac:dyDescent="0.2">
      <c r="AU206" s="5"/>
      <c r="BQ206" s="242"/>
    </row>
    <row r="207" spans="47:69" s="4" customFormat="1" ht="64.349999999999994" customHeight="1" x14ac:dyDescent="0.2">
      <c r="AU207" s="5"/>
      <c r="BQ207" s="242"/>
    </row>
    <row r="208" spans="47:69" s="4" customFormat="1" ht="64.349999999999994" customHeight="1" x14ac:dyDescent="0.2">
      <c r="AU208" s="5"/>
      <c r="BQ208" s="242"/>
    </row>
    <row r="209" spans="47:69" s="4" customFormat="1" ht="64.349999999999994" customHeight="1" x14ac:dyDescent="0.2">
      <c r="AU209" s="5"/>
      <c r="BQ209" s="242"/>
    </row>
    <row r="210" spans="47:69" s="4" customFormat="1" ht="64.349999999999994" customHeight="1" x14ac:dyDescent="0.2">
      <c r="AU210" s="5"/>
      <c r="BQ210" s="242"/>
    </row>
    <row r="211" spans="47:69" s="4" customFormat="1" ht="64.349999999999994" customHeight="1" x14ac:dyDescent="0.2">
      <c r="AU211" s="5"/>
      <c r="BQ211" s="242"/>
    </row>
    <row r="212" spans="47:69" s="4" customFormat="1" ht="64.349999999999994" customHeight="1" x14ac:dyDescent="0.2">
      <c r="AU212" s="5"/>
      <c r="BQ212" s="242"/>
    </row>
    <row r="213" spans="47:69" s="4" customFormat="1" ht="64.349999999999994" customHeight="1" x14ac:dyDescent="0.2">
      <c r="AU213" s="5"/>
      <c r="BQ213" s="242"/>
    </row>
    <row r="214" spans="47:69" s="4" customFormat="1" ht="64.349999999999994" customHeight="1" x14ac:dyDescent="0.2">
      <c r="AU214" s="5"/>
      <c r="BQ214" s="242"/>
    </row>
    <row r="215" spans="47:69" s="4" customFormat="1" ht="64.349999999999994" customHeight="1" x14ac:dyDescent="0.2">
      <c r="AU215" s="5"/>
      <c r="BQ215" s="242"/>
    </row>
    <row r="216" spans="47:69" s="4" customFormat="1" ht="64.349999999999994" customHeight="1" x14ac:dyDescent="0.2">
      <c r="AU216" s="5"/>
      <c r="BQ216" s="242"/>
    </row>
    <row r="217" spans="47:69" s="4" customFormat="1" ht="64.349999999999994" customHeight="1" x14ac:dyDescent="0.2">
      <c r="AU217" s="5"/>
      <c r="BQ217" s="242"/>
    </row>
    <row r="218" spans="47:69" s="4" customFormat="1" ht="64.349999999999994" customHeight="1" x14ac:dyDescent="0.2">
      <c r="AU218" s="5"/>
      <c r="BQ218" s="242"/>
    </row>
    <row r="219" spans="47:69" s="4" customFormat="1" ht="64.349999999999994" customHeight="1" x14ac:dyDescent="0.2">
      <c r="AU219" s="5"/>
      <c r="BQ219" s="242"/>
    </row>
    <row r="220" spans="47:69" s="4" customFormat="1" ht="64.349999999999994" customHeight="1" x14ac:dyDescent="0.2">
      <c r="AU220" s="5"/>
      <c r="BQ220" s="242"/>
    </row>
    <row r="221" spans="47:69" s="4" customFormat="1" ht="64.349999999999994" customHeight="1" x14ac:dyDescent="0.2">
      <c r="AU221" s="5"/>
      <c r="BQ221" s="242"/>
    </row>
    <row r="222" spans="47:69" s="4" customFormat="1" ht="64.349999999999994" customHeight="1" x14ac:dyDescent="0.2">
      <c r="AU222" s="5"/>
      <c r="BQ222" s="242"/>
    </row>
    <row r="223" spans="47:69" s="4" customFormat="1" ht="64.349999999999994" customHeight="1" x14ac:dyDescent="0.2">
      <c r="AU223" s="5"/>
      <c r="BQ223" s="242"/>
    </row>
    <row r="1048576" spans="69:69" ht="64.349999999999994" customHeight="1" x14ac:dyDescent="0.2">
      <c r="BQ1048576" s="244"/>
    </row>
  </sheetData>
  <sheetProtection algorithmName="SHA-512" hashValue="W6M9XuowZ6xXMkGSkZIW4nMBLnHUYPfC4av/DCynoseeambEWL17+mV1pt+l0i78k2srJERmD1iZgixMMzOFzA==" saltValue="8Xq/CLTQjdcsbLqjFKua5A==" spinCount="100000" sheet="1" objects="1" scenarios="1"/>
  <autoFilter ref="A8:CD67" xr:uid="{00000000-0009-0000-0000-000005000000}"/>
  <mergeCells count="10">
    <mergeCell ref="F2:O2"/>
    <mergeCell ref="F3:O3"/>
    <mergeCell ref="F4:O4"/>
    <mergeCell ref="AL7:AX7"/>
    <mergeCell ref="AY7:BJ7"/>
    <mergeCell ref="BQ7:BS7"/>
    <mergeCell ref="BK7:BP7"/>
    <mergeCell ref="V7:X7"/>
    <mergeCell ref="Y7:AD7"/>
    <mergeCell ref="AE7:AK7"/>
  </mergeCells>
  <conditionalFormatting sqref="AM41:AN41">
    <cfRule type="duplicateValues" dxfId="31" priority="5"/>
  </conditionalFormatting>
  <conditionalFormatting sqref="AM54:AN54">
    <cfRule type="duplicateValues" dxfId="30" priority="4"/>
  </conditionalFormatting>
  <conditionalFormatting sqref="AM56:AN56">
    <cfRule type="duplicateValues" dxfId="29" priority="3"/>
  </conditionalFormatting>
  <conditionalFormatting sqref="AM57:AN57">
    <cfRule type="duplicateValues" dxfId="28" priority="2"/>
  </conditionalFormatting>
  <conditionalFormatting sqref="AM55:AN55">
    <cfRule type="duplicateValues" dxfId="27" priority="1"/>
  </conditionalFormatting>
  <dataValidations disablePrompts="1" count="1">
    <dataValidation type="list" allowBlank="1" showInputMessage="1" showErrorMessage="1" sqref="O51:O55" xr:uid="{00000000-0002-0000-0500-000000000000}">
      <formula1>"Número,Porcentaje"</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I231"/>
  <sheetViews>
    <sheetView zoomScale="70" zoomScaleNormal="70" workbookViewId="0">
      <selection activeCell="D5" sqref="D5"/>
    </sheetView>
  </sheetViews>
  <sheetFormatPr baseColWidth="10" defaultColWidth="11.42578125" defaultRowHeight="12.75" x14ac:dyDescent="0.25"/>
  <cols>
    <col min="1" max="1" width="4.140625" style="9" customWidth="1"/>
    <col min="2" max="2" width="41.7109375" style="10" customWidth="1"/>
    <col min="3" max="3" width="26.7109375" style="10" customWidth="1"/>
    <col min="4" max="4" width="41.5703125" style="10" customWidth="1"/>
    <col min="5" max="5" width="15.85546875" style="10" customWidth="1"/>
    <col min="6" max="6" width="30" style="7" customWidth="1"/>
    <col min="7" max="7" width="37.85546875" style="7" customWidth="1"/>
    <col min="8" max="11" width="32.42578125" style="7" customWidth="1"/>
    <col min="12" max="12" width="32.42578125" style="10" customWidth="1"/>
    <col min="13" max="18" width="32.42578125" style="9" customWidth="1"/>
    <col min="19" max="19" width="16.140625" style="9" customWidth="1"/>
    <col min="20" max="21" width="46.7109375" style="9" customWidth="1"/>
    <col min="22" max="33" width="18.42578125" style="9" customWidth="1"/>
    <col min="34" max="16384" width="11.42578125" style="9"/>
  </cols>
  <sheetData>
    <row r="2" spans="2:33" s="8" customFormat="1" ht="27.75" customHeight="1" x14ac:dyDescent="0.2">
      <c r="B2" s="40"/>
      <c r="C2" s="35"/>
      <c r="D2" s="381" t="s">
        <v>454</v>
      </c>
      <c r="E2" s="381"/>
      <c r="F2" s="381"/>
      <c r="G2" s="381"/>
      <c r="H2" s="41"/>
      <c r="I2" s="41"/>
      <c r="J2" s="42"/>
      <c r="K2" s="22"/>
      <c r="L2" s="22">
        <v>22</v>
      </c>
    </row>
    <row r="3" spans="2:33" s="8" customFormat="1" ht="19.5" customHeight="1" x14ac:dyDescent="0.2">
      <c r="B3" s="43"/>
      <c r="C3" s="20"/>
      <c r="D3" s="381" t="s">
        <v>1398</v>
      </c>
      <c r="E3" s="381"/>
      <c r="F3" s="381"/>
      <c r="G3" s="381"/>
      <c r="H3" s="21"/>
      <c r="I3" s="21"/>
      <c r="J3" s="44"/>
      <c r="K3" s="22"/>
      <c r="L3" s="22"/>
    </row>
    <row r="4" spans="2:33" s="8" customFormat="1" ht="21.75" customHeight="1" thickBot="1" x14ac:dyDescent="0.25">
      <c r="B4" s="43"/>
      <c r="C4" s="20"/>
      <c r="D4" s="381" t="s">
        <v>2</v>
      </c>
      <c r="E4" s="381"/>
      <c r="F4" s="381"/>
      <c r="G4" s="381"/>
      <c r="H4" s="21"/>
      <c r="I4" s="21"/>
      <c r="J4" s="33" t="s">
        <v>17</v>
      </c>
      <c r="K4" s="22"/>
      <c r="L4" s="22"/>
    </row>
    <row r="5" spans="2:33" ht="14.45" customHeight="1" x14ac:dyDescent="0.25"/>
    <row r="7" spans="2:33" s="173" customFormat="1" ht="75" customHeight="1" x14ac:dyDescent="0.25">
      <c r="B7" s="170" t="s">
        <v>1399</v>
      </c>
      <c r="C7" s="170" t="s">
        <v>1400</v>
      </c>
      <c r="D7" s="170" t="s">
        <v>141</v>
      </c>
      <c r="E7" s="170" t="s">
        <v>1401</v>
      </c>
      <c r="F7" s="171" t="s">
        <v>1402</v>
      </c>
      <c r="G7" s="170" t="s">
        <v>1403</v>
      </c>
      <c r="H7" s="170" t="s">
        <v>1404</v>
      </c>
      <c r="I7" s="170" t="s">
        <v>1405</v>
      </c>
      <c r="J7" s="170" t="s">
        <v>1406</v>
      </c>
      <c r="K7" s="170" t="s">
        <v>1407</v>
      </c>
      <c r="L7" s="170" t="s">
        <v>1408</v>
      </c>
      <c r="M7" s="170" t="s">
        <v>1409</v>
      </c>
      <c r="N7" s="170" t="s">
        <v>1410</v>
      </c>
      <c r="O7" s="170" t="s">
        <v>1411</v>
      </c>
      <c r="P7" s="170" t="s">
        <v>1412</v>
      </c>
      <c r="Q7" s="170" t="s">
        <v>1413</v>
      </c>
      <c r="R7" s="170" t="s">
        <v>1414</v>
      </c>
      <c r="S7" s="172" t="s">
        <v>452</v>
      </c>
      <c r="T7" s="170" t="s">
        <v>1415</v>
      </c>
      <c r="U7" s="245" t="s">
        <v>1416</v>
      </c>
      <c r="V7" s="246" t="s">
        <v>1417</v>
      </c>
      <c r="W7" s="246" t="s">
        <v>1418</v>
      </c>
      <c r="X7" s="247" t="s">
        <v>1419</v>
      </c>
      <c r="Y7" s="248" t="s">
        <v>1420</v>
      </c>
      <c r="Z7" s="248" t="s">
        <v>1421</v>
      </c>
      <c r="AA7" s="249" t="s">
        <v>1422</v>
      </c>
      <c r="AB7" s="250" t="s">
        <v>1423</v>
      </c>
      <c r="AC7" s="250" t="s">
        <v>1424</v>
      </c>
      <c r="AD7" s="251" t="s">
        <v>1425</v>
      </c>
      <c r="AE7" s="248" t="s">
        <v>1426</v>
      </c>
      <c r="AF7" s="248" t="s">
        <v>1427</v>
      </c>
      <c r="AG7" s="249" t="s">
        <v>1428</v>
      </c>
    </row>
    <row r="8" spans="2:33" s="173" customFormat="1" ht="45" customHeight="1" x14ac:dyDescent="0.25">
      <c r="B8" s="382" t="s">
        <v>1429</v>
      </c>
      <c r="C8" s="382" t="s">
        <v>559</v>
      </c>
      <c r="D8" s="383" t="s">
        <v>1430</v>
      </c>
      <c r="E8" s="383">
        <v>1</v>
      </c>
      <c r="F8" s="171" t="s">
        <v>1431</v>
      </c>
      <c r="G8" s="174">
        <v>0.3</v>
      </c>
      <c r="H8" s="174">
        <v>4.5092024539877297E-2</v>
      </c>
      <c r="I8" s="175">
        <v>7.3006134969325148E-2</v>
      </c>
      <c r="J8" s="175">
        <v>5.5828220858895702E-2</v>
      </c>
      <c r="K8" s="175">
        <v>5.368098159509202E-2</v>
      </c>
      <c r="L8" s="175">
        <v>7.0858895705521466E-2</v>
      </c>
      <c r="M8" s="175">
        <v>5.7975460122699378E-2</v>
      </c>
      <c r="N8" s="175">
        <v>6.4417177914110418E-2</v>
      </c>
      <c r="O8" s="175">
        <v>6.4417177914110418E-2</v>
      </c>
      <c r="P8" s="175">
        <v>7.3006134969325148E-2</v>
      </c>
      <c r="Q8" s="175">
        <v>6.8711656441717783E-2</v>
      </c>
      <c r="R8" s="175">
        <v>7.3006134969325148E-2</v>
      </c>
      <c r="S8" s="176">
        <f>SUM(G8:R8)</f>
        <v>1</v>
      </c>
      <c r="T8" s="382" t="s">
        <v>1432</v>
      </c>
      <c r="U8" s="382" t="s">
        <v>1433</v>
      </c>
      <c r="V8" s="380">
        <f>SUM(G8:I8)</f>
        <v>0.41809815950920248</v>
      </c>
      <c r="W8" s="380">
        <f>SUM(G9:I9)</f>
        <v>0.41809815950920248</v>
      </c>
      <c r="X8" s="380">
        <f>SUM(G9:I9)/SUM(G8:I8)</f>
        <v>1</v>
      </c>
      <c r="Y8" s="380">
        <f>SUM(J8:L8)</f>
        <v>0.18036809815950919</v>
      </c>
      <c r="Z8" s="380">
        <f>SUM(J9:L9)</f>
        <v>0.18036809815950919</v>
      </c>
      <c r="AA8" s="380">
        <f>SUM(J9:L9)/SUM(J8:L8)</f>
        <v>1</v>
      </c>
      <c r="AB8" s="380">
        <f>SUM(G8:L8)</f>
        <v>0.59846625766871175</v>
      </c>
      <c r="AC8" s="380">
        <f>SUM(G9:L9)</f>
        <v>0.59846625766871175</v>
      </c>
      <c r="AD8" s="380">
        <f>+AC8/AB8</f>
        <v>1</v>
      </c>
      <c r="AE8" s="380">
        <f>SUM(G8:R8)</f>
        <v>1</v>
      </c>
      <c r="AF8" s="380">
        <f>SUM(G9:R9)</f>
        <v>0.59846625766871175</v>
      </c>
      <c r="AG8" s="380">
        <f>+AF8/AE8</f>
        <v>0.59846625766871175</v>
      </c>
    </row>
    <row r="9" spans="2:33" s="173" customFormat="1" ht="45" customHeight="1" x14ac:dyDescent="0.25">
      <c r="B9" s="382"/>
      <c r="C9" s="382"/>
      <c r="D9" s="383"/>
      <c r="E9" s="383"/>
      <c r="F9" s="171" t="s">
        <v>1434</v>
      </c>
      <c r="G9" s="177">
        <v>0.3</v>
      </c>
      <c r="H9" s="177">
        <v>4.5092024539877297E-2</v>
      </c>
      <c r="I9" s="178">
        <v>7.3006134969325148E-2</v>
      </c>
      <c r="J9" s="182">
        <v>5.368098159509202E-2</v>
      </c>
      <c r="K9" s="182">
        <v>5.1533742331288337E-2</v>
      </c>
      <c r="L9" s="182">
        <v>7.5153374233128831E-2</v>
      </c>
      <c r="M9" s="179"/>
      <c r="N9" s="179"/>
      <c r="O9" s="179"/>
      <c r="P9" s="179"/>
      <c r="Q9" s="179"/>
      <c r="R9" s="179"/>
      <c r="S9" s="176">
        <f>SUM(G9:R9)</f>
        <v>0.59846625766871175</v>
      </c>
      <c r="T9" s="382"/>
      <c r="U9" s="382"/>
      <c r="V9" s="380"/>
      <c r="W9" s="380"/>
      <c r="X9" s="380"/>
      <c r="Y9" s="380"/>
      <c r="Z9" s="380"/>
      <c r="AA9" s="380"/>
      <c r="AB9" s="380"/>
      <c r="AC9" s="380"/>
      <c r="AD9" s="380"/>
      <c r="AE9" s="380"/>
      <c r="AF9" s="380"/>
      <c r="AG9" s="380"/>
    </row>
    <row r="10" spans="2:33" s="173" customFormat="1" ht="45" customHeight="1" x14ac:dyDescent="0.25">
      <c r="B10" s="382"/>
      <c r="C10" s="382"/>
      <c r="D10" s="383"/>
      <c r="E10" s="383"/>
      <c r="F10" s="171" t="s">
        <v>1435</v>
      </c>
      <c r="G10" s="174">
        <f>+G9/G8</f>
        <v>1</v>
      </c>
      <c r="H10" s="174">
        <f t="shared" ref="H10:R10" si="0">+H9/H8</f>
        <v>1</v>
      </c>
      <c r="I10" s="180">
        <f t="shared" si="0"/>
        <v>1</v>
      </c>
      <c r="J10" s="180">
        <f t="shared" si="0"/>
        <v>0.96153846153846156</v>
      </c>
      <c r="K10" s="180">
        <f t="shared" si="0"/>
        <v>0.96</v>
      </c>
      <c r="L10" s="180">
        <f t="shared" si="0"/>
        <v>1.0606060606060606</v>
      </c>
      <c r="M10" s="180">
        <f t="shared" si="0"/>
        <v>0</v>
      </c>
      <c r="N10" s="180">
        <f t="shared" si="0"/>
        <v>0</v>
      </c>
      <c r="O10" s="180">
        <f t="shared" si="0"/>
        <v>0</v>
      </c>
      <c r="P10" s="180">
        <f t="shared" si="0"/>
        <v>0</v>
      </c>
      <c r="Q10" s="180">
        <f t="shared" si="0"/>
        <v>0</v>
      </c>
      <c r="R10" s="180">
        <f t="shared" si="0"/>
        <v>0</v>
      </c>
      <c r="S10" s="176">
        <f>+S9/S8</f>
        <v>0.59846625766871175</v>
      </c>
      <c r="T10" s="382"/>
      <c r="U10" s="382"/>
      <c r="V10" s="380"/>
      <c r="W10" s="380"/>
      <c r="X10" s="380"/>
      <c r="Y10" s="380"/>
      <c r="Z10" s="380"/>
      <c r="AA10" s="380"/>
      <c r="AB10" s="380"/>
      <c r="AC10" s="380"/>
      <c r="AD10" s="380"/>
      <c r="AE10" s="380"/>
      <c r="AF10" s="380"/>
      <c r="AG10" s="380"/>
    </row>
    <row r="11" spans="2:33" s="173" customFormat="1" ht="45" customHeight="1" x14ac:dyDescent="0.25">
      <c r="B11" s="382"/>
      <c r="C11" s="382"/>
      <c r="D11" s="383"/>
      <c r="E11" s="383"/>
      <c r="F11" s="171" t="s">
        <v>1436</v>
      </c>
      <c r="G11" s="174" t="s">
        <v>1437</v>
      </c>
      <c r="H11" s="174" t="s">
        <v>1438</v>
      </c>
      <c r="I11" s="181" t="s">
        <v>1438</v>
      </c>
      <c r="J11" s="181" t="s">
        <v>1438</v>
      </c>
      <c r="K11" s="181" t="s">
        <v>1438</v>
      </c>
      <c r="L11" s="181" t="s">
        <v>1438</v>
      </c>
      <c r="M11" s="181" t="s">
        <v>1439</v>
      </c>
      <c r="N11" s="181" t="s">
        <v>1438</v>
      </c>
      <c r="O11" s="181" t="s">
        <v>1438</v>
      </c>
      <c r="P11" s="181" t="s">
        <v>1439</v>
      </c>
      <c r="Q11" s="181" t="s">
        <v>1439</v>
      </c>
      <c r="R11" s="181" t="s">
        <v>1439</v>
      </c>
      <c r="S11" s="176" t="s">
        <v>41</v>
      </c>
      <c r="T11" s="382"/>
      <c r="U11" s="382"/>
      <c r="V11" s="380"/>
      <c r="W11" s="380"/>
      <c r="X11" s="380"/>
      <c r="Y11" s="380"/>
      <c r="Z11" s="380"/>
      <c r="AA11" s="380"/>
      <c r="AB11" s="380"/>
      <c r="AC11" s="380"/>
      <c r="AD11" s="380"/>
      <c r="AE11" s="380"/>
      <c r="AF11" s="380"/>
      <c r="AG11" s="380"/>
    </row>
    <row r="12" spans="2:33" s="173" customFormat="1" ht="45" customHeight="1" x14ac:dyDescent="0.25">
      <c r="B12" s="382"/>
      <c r="C12" s="382"/>
      <c r="D12" s="383"/>
      <c r="E12" s="383"/>
      <c r="F12" s="171" t="s">
        <v>1440</v>
      </c>
      <c r="G12" s="177" t="s">
        <v>1441</v>
      </c>
      <c r="H12" s="177" t="s">
        <v>1442</v>
      </c>
      <c r="I12" s="182" t="s">
        <v>1443</v>
      </c>
      <c r="J12" s="182" t="s">
        <v>1444</v>
      </c>
      <c r="K12" s="182" t="s">
        <v>1445</v>
      </c>
      <c r="L12" s="182" t="s">
        <v>1446</v>
      </c>
      <c r="M12" s="183"/>
      <c r="N12" s="183"/>
      <c r="O12" s="183"/>
      <c r="P12" s="183"/>
      <c r="Q12" s="183"/>
      <c r="R12" s="183"/>
      <c r="S12" s="176" t="s">
        <v>41</v>
      </c>
      <c r="T12" s="382"/>
      <c r="U12" s="382"/>
      <c r="V12" s="380"/>
      <c r="W12" s="380"/>
      <c r="X12" s="380"/>
      <c r="Y12" s="380"/>
      <c r="Z12" s="380"/>
      <c r="AA12" s="380"/>
      <c r="AB12" s="380"/>
      <c r="AC12" s="380"/>
      <c r="AD12" s="380"/>
      <c r="AE12" s="380"/>
      <c r="AF12" s="380"/>
      <c r="AG12" s="380"/>
    </row>
    <row r="13" spans="2:33" s="173" customFormat="1" ht="45" customHeight="1" x14ac:dyDescent="0.25">
      <c r="B13" s="382"/>
      <c r="C13" s="382"/>
      <c r="D13" s="383"/>
      <c r="E13" s="383"/>
      <c r="F13" s="171" t="s">
        <v>1447</v>
      </c>
      <c r="G13" s="177" t="s">
        <v>1448</v>
      </c>
      <c r="H13" s="177" t="s">
        <v>1448</v>
      </c>
      <c r="I13" s="226" t="s">
        <v>1448</v>
      </c>
      <c r="J13" s="226" t="s">
        <v>1449</v>
      </c>
      <c r="K13" s="98" t="s">
        <v>1450</v>
      </c>
      <c r="L13" s="182" t="s">
        <v>1451</v>
      </c>
      <c r="M13" s="98"/>
      <c r="N13" s="98"/>
      <c r="O13" s="98"/>
      <c r="P13" s="98"/>
      <c r="Q13" s="98"/>
      <c r="R13" s="98"/>
      <c r="S13" s="176" t="s">
        <v>41</v>
      </c>
      <c r="T13" s="382"/>
      <c r="U13" s="382"/>
      <c r="V13" s="380"/>
      <c r="W13" s="380"/>
      <c r="X13" s="380"/>
      <c r="Y13" s="380"/>
      <c r="Z13" s="380"/>
      <c r="AA13" s="380"/>
      <c r="AB13" s="380"/>
      <c r="AC13" s="380"/>
      <c r="AD13" s="380"/>
      <c r="AE13" s="380"/>
      <c r="AF13" s="380"/>
      <c r="AG13" s="380"/>
    </row>
    <row r="14" spans="2:33" s="185" customFormat="1" ht="45" customHeight="1" x14ac:dyDescent="0.25">
      <c r="B14" s="382"/>
      <c r="C14" s="382"/>
      <c r="D14" s="383"/>
      <c r="E14" s="383"/>
      <c r="F14" s="171" t="s">
        <v>1452</v>
      </c>
      <c r="G14" s="177" t="s">
        <v>1453</v>
      </c>
      <c r="H14" s="177" t="s">
        <v>1454</v>
      </c>
      <c r="I14" s="226" t="s">
        <v>1455</v>
      </c>
      <c r="J14" s="187" t="s">
        <v>1456</v>
      </c>
      <c r="K14" s="187" t="s">
        <v>1456</v>
      </c>
      <c r="L14" s="182" t="s">
        <v>1456</v>
      </c>
      <c r="M14" s="184"/>
      <c r="N14" s="184"/>
      <c r="O14" s="184"/>
      <c r="P14" s="184"/>
      <c r="Q14" s="184"/>
      <c r="R14" s="184"/>
      <c r="S14" s="176" t="s">
        <v>41</v>
      </c>
      <c r="T14" s="382"/>
      <c r="U14" s="382"/>
      <c r="V14" s="380"/>
      <c r="W14" s="380"/>
      <c r="X14" s="380"/>
      <c r="Y14" s="380"/>
      <c r="Z14" s="380"/>
      <c r="AA14" s="380"/>
      <c r="AB14" s="380"/>
      <c r="AC14" s="380"/>
      <c r="AD14" s="380"/>
      <c r="AE14" s="380"/>
      <c r="AF14" s="380"/>
      <c r="AG14" s="380"/>
    </row>
    <row r="15" spans="2:33" s="173" customFormat="1" ht="45" customHeight="1" x14ac:dyDescent="0.25">
      <c r="B15" s="382" t="s">
        <v>1457</v>
      </c>
      <c r="C15" s="382" t="s">
        <v>559</v>
      </c>
      <c r="D15" s="383" t="s">
        <v>1458</v>
      </c>
      <c r="E15" s="383">
        <v>2</v>
      </c>
      <c r="F15" s="171" t="s">
        <v>1431</v>
      </c>
      <c r="G15" s="174">
        <v>0.3</v>
      </c>
      <c r="H15" s="174">
        <v>0</v>
      </c>
      <c r="I15" s="175">
        <v>8.484848484848484E-2</v>
      </c>
      <c r="J15" s="175">
        <v>5.3030303030303032E-2</v>
      </c>
      <c r="K15" s="175">
        <v>8.484848484848484E-2</v>
      </c>
      <c r="L15" s="175">
        <v>9.5454545454545445E-2</v>
      </c>
      <c r="M15" s="175">
        <v>6.363636363636363E-2</v>
      </c>
      <c r="N15" s="175">
        <v>7.4242424242424235E-2</v>
      </c>
      <c r="O15" s="175">
        <v>8.484848484848484E-2</v>
      </c>
      <c r="P15" s="175">
        <v>8.484848484848484E-2</v>
      </c>
      <c r="Q15" s="175">
        <v>7.4242424242424235E-2</v>
      </c>
      <c r="R15" s="174">
        <v>0</v>
      </c>
      <c r="S15" s="176">
        <f>SUM(G15:R15)</f>
        <v>0.99999999999999989</v>
      </c>
      <c r="T15" s="382" t="s">
        <v>1459</v>
      </c>
      <c r="U15" s="382" t="s">
        <v>1460</v>
      </c>
      <c r="V15" s="380">
        <f t="shared" ref="V15" si="1">SUM(G15:I15)</f>
        <v>0.38484848484848483</v>
      </c>
      <c r="W15" s="380">
        <f t="shared" ref="W15" si="2">SUM(G16:I16)</f>
        <v>0.38484848484848483</v>
      </c>
      <c r="X15" s="380">
        <f t="shared" ref="X15" si="3">SUM(G16:I16)/SUM(G15:I15)</f>
        <v>1</v>
      </c>
      <c r="Y15" s="380">
        <f t="shared" ref="Y15" si="4">SUM(J15:L15)</f>
        <v>0.23333333333333334</v>
      </c>
      <c r="Z15" s="380">
        <f t="shared" ref="Z15" si="5">SUM(J16:L16)</f>
        <v>0.23333333333333334</v>
      </c>
      <c r="AA15" s="380">
        <f t="shared" ref="AA15" si="6">SUM(J16:L16)/SUM(J15:L15)</f>
        <v>1</v>
      </c>
      <c r="AB15" s="380">
        <f>SUM(G15:L15)</f>
        <v>0.61818181818181817</v>
      </c>
      <c r="AC15" s="380">
        <f>SUM(G16:L16)</f>
        <v>0.61818181818181817</v>
      </c>
      <c r="AD15" s="380">
        <f>+AC15/AB15</f>
        <v>1</v>
      </c>
      <c r="AE15" s="380">
        <f>SUM(G15:R15)</f>
        <v>0.99999999999999989</v>
      </c>
      <c r="AF15" s="380">
        <f>SUM(G16:R16)</f>
        <v>0.61818181818181817</v>
      </c>
      <c r="AG15" s="380">
        <f>+AF15/AE15</f>
        <v>0.61818181818181828</v>
      </c>
    </row>
    <row r="16" spans="2:33" s="173" customFormat="1" ht="45" customHeight="1" x14ac:dyDescent="0.25">
      <c r="B16" s="382"/>
      <c r="C16" s="382"/>
      <c r="D16" s="383"/>
      <c r="E16" s="383"/>
      <c r="F16" s="171" t="s">
        <v>1434</v>
      </c>
      <c r="G16" s="177">
        <v>0.3</v>
      </c>
      <c r="H16" s="177">
        <v>0</v>
      </c>
      <c r="I16" s="178">
        <v>8.484848484848484E-2</v>
      </c>
      <c r="J16" s="182">
        <v>5.3030303030303032E-2</v>
      </c>
      <c r="K16" s="178">
        <v>8.484848484848484E-2</v>
      </c>
      <c r="L16" s="178">
        <v>9.5454545454545445E-2</v>
      </c>
      <c r="M16" s="179"/>
      <c r="N16" s="179"/>
      <c r="O16" s="179"/>
      <c r="P16" s="179"/>
      <c r="Q16" s="179"/>
      <c r="R16" s="179"/>
      <c r="S16" s="176">
        <f>SUM(G16:R16)</f>
        <v>0.61818181818181817</v>
      </c>
      <c r="T16" s="382"/>
      <c r="U16" s="382"/>
      <c r="V16" s="380"/>
      <c r="W16" s="380"/>
      <c r="X16" s="380"/>
      <c r="Y16" s="380"/>
      <c r="Z16" s="380"/>
      <c r="AA16" s="380"/>
      <c r="AB16" s="380"/>
      <c r="AC16" s="380"/>
      <c r="AD16" s="380"/>
      <c r="AE16" s="380"/>
      <c r="AF16" s="380"/>
      <c r="AG16" s="380"/>
    </row>
    <row r="17" spans="2:33" s="173" customFormat="1" ht="45" customHeight="1" x14ac:dyDescent="0.25">
      <c r="B17" s="382"/>
      <c r="C17" s="382"/>
      <c r="D17" s="383"/>
      <c r="E17" s="383"/>
      <c r="F17" s="171" t="s">
        <v>1435</v>
      </c>
      <c r="G17" s="174">
        <f>+G16/G15</f>
        <v>1</v>
      </c>
      <c r="H17" s="174">
        <v>0</v>
      </c>
      <c r="I17" s="180">
        <f t="shared" ref="I17:R17" si="7">+I16/I15</f>
        <v>1</v>
      </c>
      <c r="J17" s="180">
        <f t="shared" si="7"/>
        <v>1</v>
      </c>
      <c r="K17" s="180">
        <f t="shared" si="7"/>
        <v>1</v>
      </c>
      <c r="L17" s="180">
        <f t="shared" si="7"/>
        <v>1</v>
      </c>
      <c r="M17" s="180">
        <f t="shared" si="7"/>
        <v>0</v>
      </c>
      <c r="N17" s="180">
        <f t="shared" si="7"/>
        <v>0</v>
      </c>
      <c r="O17" s="180">
        <f t="shared" si="7"/>
        <v>0</v>
      </c>
      <c r="P17" s="180">
        <f t="shared" si="7"/>
        <v>0</v>
      </c>
      <c r="Q17" s="180">
        <f t="shared" si="7"/>
        <v>0</v>
      </c>
      <c r="R17" s="180" t="e">
        <f t="shared" si="7"/>
        <v>#DIV/0!</v>
      </c>
      <c r="S17" s="176">
        <f>+S16/S15</f>
        <v>0.61818181818181828</v>
      </c>
      <c r="T17" s="382"/>
      <c r="U17" s="382"/>
      <c r="V17" s="380"/>
      <c r="W17" s="380"/>
      <c r="X17" s="380"/>
      <c r="Y17" s="380"/>
      <c r="Z17" s="380"/>
      <c r="AA17" s="380"/>
      <c r="AB17" s="380"/>
      <c r="AC17" s="380"/>
      <c r="AD17" s="380"/>
      <c r="AE17" s="380"/>
      <c r="AF17" s="380"/>
      <c r="AG17" s="380"/>
    </row>
    <row r="18" spans="2:33" s="185" customFormat="1" ht="45" customHeight="1" x14ac:dyDescent="0.25">
      <c r="B18" s="382"/>
      <c r="C18" s="382"/>
      <c r="D18" s="383"/>
      <c r="E18" s="383"/>
      <c r="F18" s="171" t="s">
        <v>1436</v>
      </c>
      <c r="G18" s="174" t="s">
        <v>589</v>
      </c>
      <c r="H18" s="174" t="s">
        <v>41</v>
      </c>
      <c r="I18" s="181" t="s">
        <v>1461</v>
      </c>
      <c r="J18" s="181" t="s">
        <v>1461</v>
      </c>
      <c r="K18" s="181" t="s">
        <v>1461</v>
      </c>
      <c r="L18" s="181" t="s">
        <v>1461</v>
      </c>
      <c r="M18" s="181" t="s">
        <v>1461</v>
      </c>
      <c r="N18" s="181" t="s">
        <v>1461</v>
      </c>
      <c r="O18" s="181" t="s">
        <v>1461</v>
      </c>
      <c r="P18" s="181" t="s">
        <v>1461</v>
      </c>
      <c r="Q18" s="181" t="s">
        <v>1461</v>
      </c>
      <c r="R18" s="181" t="s">
        <v>41</v>
      </c>
      <c r="S18" s="176" t="s">
        <v>41</v>
      </c>
      <c r="T18" s="382"/>
      <c r="U18" s="382"/>
      <c r="V18" s="380"/>
      <c r="W18" s="380"/>
      <c r="X18" s="380"/>
      <c r="Y18" s="380"/>
      <c r="Z18" s="380"/>
      <c r="AA18" s="380"/>
      <c r="AB18" s="380"/>
      <c r="AC18" s="380"/>
      <c r="AD18" s="380"/>
      <c r="AE18" s="380"/>
      <c r="AF18" s="380"/>
      <c r="AG18" s="380"/>
    </row>
    <row r="19" spans="2:33" s="173" customFormat="1" ht="45" customHeight="1" x14ac:dyDescent="0.25">
      <c r="B19" s="382"/>
      <c r="C19" s="382"/>
      <c r="D19" s="383"/>
      <c r="E19" s="383"/>
      <c r="F19" s="171" t="s">
        <v>1440</v>
      </c>
      <c r="G19" s="177" t="s">
        <v>1462</v>
      </c>
      <c r="H19" s="177" t="s">
        <v>571</v>
      </c>
      <c r="I19" s="182" t="s">
        <v>1463</v>
      </c>
      <c r="J19" s="182" t="s">
        <v>1464</v>
      </c>
      <c r="K19" s="187" t="s">
        <v>1465</v>
      </c>
      <c r="L19" s="187" t="s">
        <v>1466</v>
      </c>
      <c r="M19" s="183"/>
      <c r="N19" s="183"/>
      <c r="O19" s="183"/>
      <c r="P19" s="183"/>
      <c r="Q19" s="183"/>
      <c r="R19" s="183"/>
      <c r="S19" s="176" t="s">
        <v>41</v>
      </c>
      <c r="T19" s="382"/>
      <c r="U19" s="382"/>
      <c r="V19" s="380"/>
      <c r="W19" s="380"/>
      <c r="X19" s="380"/>
      <c r="Y19" s="380"/>
      <c r="Z19" s="380"/>
      <c r="AA19" s="380"/>
      <c r="AB19" s="380"/>
      <c r="AC19" s="380"/>
      <c r="AD19" s="380"/>
      <c r="AE19" s="380"/>
      <c r="AF19" s="380"/>
      <c r="AG19" s="380"/>
    </row>
    <row r="20" spans="2:33" s="173" customFormat="1" ht="45" customHeight="1" x14ac:dyDescent="0.25">
      <c r="B20" s="382"/>
      <c r="C20" s="382"/>
      <c r="D20" s="383"/>
      <c r="E20" s="383"/>
      <c r="F20" s="171" t="s">
        <v>1447</v>
      </c>
      <c r="G20" s="177" t="s">
        <v>1448</v>
      </c>
      <c r="H20" s="177" t="s">
        <v>571</v>
      </c>
      <c r="I20" s="226" t="s">
        <v>1448</v>
      </c>
      <c r="J20" s="226" t="s">
        <v>1448</v>
      </c>
      <c r="K20" s="252" t="s">
        <v>1451</v>
      </c>
      <c r="L20" s="187" t="s">
        <v>1467</v>
      </c>
      <c r="M20" s="98"/>
      <c r="N20" s="98"/>
      <c r="O20" s="98"/>
      <c r="P20" s="98"/>
      <c r="Q20" s="98"/>
      <c r="R20" s="98"/>
      <c r="S20" s="176" t="s">
        <v>41</v>
      </c>
      <c r="T20" s="382"/>
      <c r="U20" s="382"/>
      <c r="V20" s="380"/>
      <c r="W20" s="380"/>
      <c r="X20" s="380"/>
      <c r="Y20" s="380"/>
      <c r="Z20" s="380"/>
      <c r="AA20" s="380"/>
      <c r="AB20" s="380"/>
      <c r="AC20" s="380"/>
      <c r="AD20" s="380"/>
      <c r="AE20" s="380"/>
      <c r="AF20" s="380"/>
      <c r="AG20" s="380"/>
    </row>
    <row r="21" spans="2:33" s="185" customFormat="1" ht="45" customHeight="1" x14ac:dyDescent="0.25">
      <c r="B21" s="382"/>
      <c r="C21" s="382"/>
      <c r="D21" s="383"/>
      <c r="E21" s="383"/>
      <c r="F21" s="171" t="s">
        <v>1452</v>
      </c>
      <c r="G21" s="177" t="s">
        <v>1468</v>
      </c>
      <c r="H21" s="177" t="s">
        <v>571</v>
      </c>
      <c r="I21" s="226" t="s">
        <v>1469</v>
      </c>
      <c r="J21" s="187" t="s">
        <v>1470</v>
      </c>
      <c r="K21" s="184" t="s">
        <v>1470</v>
      </c>
      <c r="L21" s="187" t="s">
        <v>1471</v>
      </c>
      <c r="M21" s="184"/>
      <c r="N21" s="184"/>
      <c r="O21" s="184"/>
      <c r="P21" s="184"/>
      <c r="Q21" s="184"/>
      <c r="R21" s="184"/>
      <c r="S21" s="176" t="s">
        <v>41</v>
      </c>
      <c r="T21" s="382"/>
      <c r="U21" s="382"/>
      <c r="V21" s="380"/>
      <c r="W21" s="380"/>
      <c r="X21" s="380"/>
      <c r="Y21" s="380"/>
      <c r="Z21" s="380"/>
      <c r="AA21" s="380"/>
      <c r="AB21" s="380"/>
      <c r="AC21" s="380"/>
      <c r="AD21" s="380"/>
      <c r="AE21" s="380"/>
      <c r="AF21" s="380"/>
      <c r="AG21" s="380"/>
    </row>
    <row r="22" spans="2:33" s="173" customFormat="1" ht="45" customHeight="1" x14ac:dyDescent="0.25">
      <c r="B22" s="382" t="s">
        <v>1472</v>
      </c>
      <c r="C22" s="382" t="s">
        <v>559</v>
      </c>
      <c r="D22" s="383" t="s">
        <v>1473</v>
      </c>
      <c r="E22" s="383">
        <v>3</v>
      </c>
      <c r="F22" s="171" t="s">
        <v>1431</v>
      </c>
      <c r="G22" s="174">
        <v>0.3</v>
      </c>
      <c r="H22" s="174">
        <v>0</v>
      </c>
      <c r="I22" s="186">
        <v>2.3333333333333331E-2</v>
      </c>
      <c r="J22" s="186">
        <v>0</v>
      </c>
      <c r="K22" s="186">
        <v>0</v>
      </c>
      <c r="L22" s="186">
        <v>2.3333333333333331E-2</v>
      </c>
      <c r="M22" s="186">
        <v>0</v>
      </c>
      <c r="N22" s="186">
        <v>2.3333333333333331E-2</v>
      </c>
      <c r="O22" s="186">
        <v>4.6666666666666662E-2</v>
      </c>
      <c r="P22" s="186">
        <v>0.13999999999999999</v>
      </c>
      <c r="Q22" s="186">
        <v>4.6666666666666662E-2</v>
      </c>
      <c r="R22" s="186">
        <v>0.39666666666666661</v>
      </c>
      <c r="S22" s="176">
        <f t="shared" ref="S22:S23" si="8">SUM(G22:R22)</f>
        <v>0.99999999999999989</v>
      </c>
      <c r="T22" s="382" t="s">
        <v>578</v>
      </c>
      <c r="U22" s="382" t="s">
        <v>1474</v>
      </c>
      <c r="V22" s="380">
        <f t="shared" ref="V22" si="9">SUM(G22:I22)</f>
        <v>0.32333333333333331</v>
      </c>
      <c r="W22" s="380">
        <f t="shared" ref="W22" si="10">SUM(G23:I23)</f>
        <v>0.32333333333333331</v>
      </c>
      <c r="X22" s="380">
        <f t="shared" ref="X22" si="11">SUM(G23:I23)/SUM(G22:I22)</f>
        <v>1</v>
      </c>
      <c r="Y22" s="380">
        <f t="shared" ref="Y22" si="12">SUM(J22:L22)</f>
        <v>2.3333333333333331E-2</v>
      </c>
      <c r="Z22" s="380">
        <f t="shared" ref="Z22" si="13">SUM(J23:L23)</f>
        <v>2.3333333333333331E-2</v>
      </c>
      <c r="AA22" s="380">
        <f t="shared" ref="AA22" si="14">SUM(J23:L23)/SUM(J22:L22)</f>
        <v>1</v>
      </c>
      <c r="AB22" s="380">
        <f>SUM(G22:L22)</f>
        <v>0.34666666666666662</v>
      </c>
      <c r="AC22" s="380">
        <f>SUM(G23:L23)</f>
        <v>0.34666666666666662</v>
      </c>
      <c r="AD22" s="380">
        <f>+AC22/AB22</f>
        <v>1</v>
      </c>
      <c r="AE22" s="380">
        <f>SUM(G22:R22)</f>
        <v>0.99999999999999989</v>
      </c>
      <c r="AF22" s="380">
        <f>SUM(G23:R23)</f>
        <v>0.34666666666666662</v>
      </c>
      <c r="AG22" s="380">
        <f>+AF22/AE22</f>
        <v>0.34666666666666668</v>
      </c>
    </row>
    <row r="23" spans="2:33" s="173" customFormat="1" ht="45" customHeight="1" x14ac:dyDescent="0.25">
      <c r="B23" s="382"/>
      <c r="C23" s="382"/>
      <c r="D23" s="383"/>
      <c r="E23" s="383"/>
      <c r="F23" s="171" t="s">
        <v>1434</v>
      </c>
      <c r="G23" s="177">
        <v>0.3</v>
      </c>
      <c r="H23" s="177">
        <v>0</v>
      </c>
      <c r="I23" s="178">
        <v>2.3333333333333331E-2</v>
      </c>
      <c r="J23" s="182">
        <v>0</v>
      </c>
      <c r="K23" s="178">
        <v>0</v>
      </c>
      <c r="L23" s="178">
        <v>2.3333333333333331E-2</v>
      </c>
      <c r="M23" s="179"/>
      <c r="N23" s="179"/>
      <c r="O23" s="179"/>
      <c r="P23" s="179"/>
      <c r="Q23" s="179"/>
      <c r="R23" s="179"/>
      <c r="S23" s="176">
        <f t="shared" si="8"/>
        <v>0.34666666666666662</v>
      </c>
      <c r="T23" s="382"/>
      <c r="U23" s="382"/>
      <c r="V23" s="380"/>
      <c r="W23" s="380"/>
      <c r="X23" s="380"/>
      <c r="Y23" s="380"/>
      <c r="Z23" s="380"/>
      <c r="AA23" s="380"/>
      <c r="AB23" s="380"/>
      <c r="AC23" s="380"/>
      <c r="AD23" s="380"/>
      <c r="AE23" s="380"/>
      <c r="AF23" s="380"/>
      <c r="AG23" s="380"/>
    </row>
    <row r="24" spans="2:33" s="173" customFormat="1" ht="45" customHeight="1" x14ac:dyDescent="0.25">
      <c r="B24" s="382"/>
      <c r="C24" s="382"/>
      <c r="D24" s="383"/>
      <c r="E24" s="383"/>
      <c r="F24" s="171" t="s">
        <v>1435</v>
      </c>
      <c r="G24" s="174">
        <f>+G23/G22</f>
        <v>1</v>
      </c>
      <c r="H24" s="174">
        <v>0</v>
      </c>
      <c r="I24" s="180">
        <f t="shared" ref="I24" si="15">+I23/I22</f>
        <v>1</v>
      </c>
      <c r="J24" s="174">
        <v>0</v>
      </c>
      <c r="K24" s="174">
        <v>0</v>
      </c>
      <c r="L24" s="180">
        <f t="shared" ref="L24:S24" si="16">+L23/L22</f>
        <v>1</v>
      </c>
      <c r="M24" s="180" t="e">
        <f t="shared" si="16"/>
        <v>#DIV/0!</v>
      </c>
      <c r="N24" s="180">
        <f t="shared" si="16"/>
        <v>0</v>
      </c>
      <c r="O24" s="180">
        <f t="shared" si="16"/>
        <v>0</v>
      </c>
      <c r="P24" s="180">
        <f t="shared" si="16"/>
        <v>0</v>
      </c>
      <c r="Q24" s="180">
        <f t="shared" si="16"/>
        <v>0</v>
      </c>
      <c r="R24" s="180">
        <f t="shared" si="16"/>
        <v>0</v>
      </c>
      <c r="S24" s="176">
        <f t="shared" si="16"/>
        <v>0.34666666666666668</v>
      </c>
      <c r="T24" s="382"/>
      <c r="U24" s="382"/>
      <c r="V24" s="380"/>
      <c r="W24" s="380"/>
      <c r="X24" s="380"/>
      <c r="Y24" s="380"/>
      <c r="Z24" s="380"/>
      <c r="AA24" s="380"/>
      <c r="AB24" s="380"/>
      <c r="AC24" s="380"/>
      <c r="AD24" s="380"/>
      <c r="AE24" s="380"/>
      <c r="AF24" s="380"/>
      <c r="AG24" s="380"/>
    </row>
    <row r="25" spans="2:33" s="185" customFormat="1" ht="45" customHeight="1" x14ac:dyDescent="0.25">
      <c r="B25" s="382"/>
      <c r="C25" s="382"/>
      <c r="D25" s="383"/>
      <c r="E25" s="383"/>
      <c r="F25" s="171" t="s">
        <v>1436</v>
      </c>
      <c r="G25" s="174" t="s">
        <v>570</v>
      </c>
      <c r="H25" s="174" t="s">
        <v>41</v>
      </c>
      <c r="I25" s="181" t="s">
        <v>1475</v>
      </c>
      <c r="J25" s="181" t="s">
        <v>1476</v>
      </c>
      <c r="K25" s="181" t="s">
        <v>1476</v>
      </c>
      <c r="L25" s="181" t="s">
        <v>1475</v>
      </c>
      <c r="M25" s="181" t="s">
        <v>1476</v>
      </c>
      <c r="N25" s="181" t="s">
        <v>1475</v>
      </c>
      <c r="O25" s="181" t="s">
        <v>1475</v>
      </c>
      <c r="P25" s="181" t="s">
        <v>1477</v>
      </c>
      <c r="Q25" s="181" t="s">
        <v>1477</v>
      </c>
      <c r="R25" s="181" t="s">
        <v>1477</v>
      </c>
      <c r="S25" s="176" t="s">
        <v>41</v>
      </c>
      <c r="T25" s="382"/>
      <c r="U25" s="382"/>
      <c r="V25" s="380"/>
      <c r="W25" s="380"/>
      <c r="X25" s="380"/>
      <c r="Y25" s="380"/>
      <c r="Z25" s="380"/>
      <c r="AA25" s="380"/>
      <c r="AB25" s="380"/>
      <c r="AC25" s="380"/>
      <c r="AD25" s="380"/>
      <c r="AE25" s="380"/>
      <c r="AF25" s="380"/>
      <c r="AG25" s="380"/>
    </row>
    <row r="26" spans="2:33" s="173" customFormat="1" ht="45" customHeight="1" x14ac:dyDescent="0.25">
      <c r="B26" s="382"/>
      <c r="C26" s="382"/>
      <c r="D26" s="383"/>
      <c r="E26" s="383"/>
      <c r="F26" s="171" t="s">
        <v>1440</v>
      </c>
      <c r="G26" s="177" t="s">
        <v>1478</v>
      </c>
      <c r="H26" s="177" t="s">
        <v>571</v>
      </c>
      <c r="I26" s="182" t="s">
        <v>1479</v>
      </c>
      <c r="J26" s="182" t="s">
        <v>571</v>
      </c>
      <c r="K26" s="182" t="s">
        <v>571</v>
      </c>
      <c r="L26" s="182" t="s">
        <v>1480</v>
      </c>
      <c r="M26" s="183"/>
      <c r="N26" s="183"/>
      <c r="O26" s="183"/>
      <c r="P26" s="183"/>
      <c r="Q26" s="183"/>
      <c r="R26" s="183"/>
      <c r="S26" s="176" t="s">
        <v>41</v>
      </c>
      <c r="T26" s="382"/>
      <c r="U26" s="382"/>
      <c r="V26" s="380"/>
      <c r="W26" s="380"/>
      <c r="X26" s="380"/>
      <c r="Y26" s="380"/>
      <c r="Z26" s="380"/>
      <c r="AA26" s="380"/>
      <c r="AB26" s="380"/>
      <c r="AC26" s="380"/>
      <c r="AD26" s="380"/>
      <c r="AE26" s="380"/>
      <c r="AF26" s="380"/>
      <c r="AG26" s="380"/>
    </row>
    <row r="27" spans="2:33" s="173" customFormat="1" ht="45" customHeight="1" x14ac:dyDescent="0.25">
      <c r="B27" s="382"/>
      <c r="C27" s="382"/>
      <c r="D27" s="383"/>
      <c r="E27" s="383"/>
      <c r="F27" s="171" t="s">
        <v>1447</v>
      </c>
      <c r="G27" s="177" t="s">
        <v>1448</v>
      </c>
      <c r="H27" s="177" t="s">
        <v>571</v>
      </c>
      <c r="I27" s="226" t="s">
        <v>1448</v>
      </c>
      <c r="J27" s="226" t="s">
        <v>571</v>
      </c>
      <c r="K27" s="226" t="s">
        <v>571</v>
      </c>
      <c r="L27" s="182" t="s">
        <v>1448</v>
      </c>
      <c r="M27" s="98"/>
      <c r="N27" s="98"/>
      <c r="O27" s="98"/>
      <c r="P27" s="98"/>
      <c r="Q27" s="98"/>
      <c r="R27" s="98"/>
      <c r="S27" s="176" t="s">
        <v>41</v>
      </c>
      <c r="T27" s="382"/>
      <c r="U27" s="382"/>
      <c r="V27" s="380"/>
      <c r="W27" s="380"/>
      <c r="X27" s="380"/>
      <c r="Y27" s="380"/>
      <c r="Z27" s="380"/>
      <c r="AA27" s="380"/>
      <c r="AB27" s="380"/>
      <c r="AC27" s="380"/>
      <c r="AD27" s="380"/>
      <c r="AE27" s="380"/>
      <c r="AF27" s="380"/>
      <c r="AG27" s="380"/>
    </row>
    <row r="28" spans="2:33" s="185" customFormat="1" ht="45" customHeight="1" x14ac:dyDescent="0.25">
      <c r="B28" s="382"/>
      <c r="C28" s="382"/>
      <c r="D28" s="383"/>
      <c r="E28" s="383"/>
      <c r="F28" s="171" t="s">
        <v>1452</v>
      </c>
      <c r="G28" s="177" t="s">
        <v>1481</v>
      </c>
      <c r="H28" s="177" t="s">
        <v>571</v>
      </c>
      <c r="I28" s="226" t="s">
        <v>1482</v>
      </c>
      <c r="J28" s="187" t="s">
        <v>571</v>
      </c>
      <c r="K28" s="226" t="s">
        <v>571</v>
      </c>
      <c r="L28" s="182" t="s">
        <v>1483</v>
      </c>
      <c r="M28" s="184"/>
      <c r="N28" s="184"/>
      <c r="O28" s="184"/>
      <c r="P28" s="184"/>
      <c r="Q28" s="184"/>
      <c r="R28" s="184"/>
      <c r="S28" s="176" t="s">
        <v>41</v>
      </c>
      <c r="T28" s="382"/>
      <c r="U28" s="382"/>
      <c r="V28" s="380"/>
      <c r="W28" s="380"/>
      <c r="X28" s="380"/>
      <c r="Y28" s="380"/>
      <c r="Z28" s="380"/>
      <c r="AA28" s="380"/>
      <c r="AB28" s="380"/>
      <c r="AC28" s="380"/>
      <c r="AD28" s="380"/>
      <c r="AE28" s="380"/>
      <c r="AF28" s="380"/>
      <c r="AG28" s="380"/>
    </row>
    <row r="29" spans="2:33" s="173" customFormat="1" ht="45" customHeight="1" x14ac:dyDescent="0.25">
      <c r="B29" s="382" t="s">
        <v>1484</v>
      </c>
      <c r="C29" s="382" t="s">
        <v>559</v>
      </c>
      <c r="D29" s="383" t="s">
        <v>1485</v>
      </c>
      <c r="E29" s="383">
        <v>4</v>
      </c>
      <c r="F29" s="171" t="s">
        <v>1431</v>
      </c>
      <c r="G29" s="174">
        <v>0.3</v>
      </c>
      <c r="H29" s="174">
        <v>6.3913043478260864E-2</v>
      </c>
      <c r="I29" s="175">
        <v>7.6086956521739121E-2</v>
      </c>
      <c r="J29" s="175">
        <v>6.3913043478260864E-2</v>
      </c>
      <c r="K29" s="175">
        <v>5.1739130434782607E-2</v>
      </c>
      <c r="L29" s="175">
        <v>6.9999999999999993E-2</v>
      </c>
      <c r="M29" s="175">
        <v>6.3913043478260864E-2</v>
      </c>
      <c r="N29" s="175">
        <v>6.6956521739130428E-2</v>
      </c>
      <c r="O29" s="175">
        <v>6.08695652173913E-2</v>
      </c>
      <c r="P29" s="175">
        <v>6.08695652173913E-2</v>
      </c>
      <c r="Q29" s="175">
        <v>6.9999999999999993E-2</v>
      </c>
      <c r="R29" s="175">
        <v>5.1739130434782607E-2</v>
      </c>
      <c r="S29" s="176">
        <f t="shared" ref="S29:S30" si="17">SUM(G29:R29)</f>
        <v>0.99999999999999989</v>
      </c>
      <c r="T29" s="382" t="s">
        <v>1333</v>
      </c>
      <c r="U29" s="382" t="s">
        <v>1486</v>
      </c>
      <c r="V29" s="380">
        <f t="shared" ref="V29" si="18">SUM(G29:I29)</f>
        <v>0.44</v>
      </c>
      <c r="W29" s="380">
        <f t="shared" ref="W29" si="19">SUM(G30:I30)</f>
        <v>0.44</v>
      </c>
      <c r="X29" s="380">
        <f t="shared" ref="X29" si="20">SUM(G30:I30)/SUM(G29:I29)</f>
        <v>1</v>
      </c>
      <c r="Y29" s="380">
        <f t="shared" ref="Y29" si="21">SUM(J29:L29)</f>
        <v>0.18565217391304345</v>
      </c>
      <c r="Z29" s="380">
        <f t="shared" ref="Z29" si="22">SUM(J30:L30)</f>
        <v>0.18565217391304356</v>
      </c>
      <c r="AA29" s="380">
        <f t="shared" ref="AA29" si="23">SUM(J30:L30)/SUM(J29:L29)</f>
        <v>1.0000000000000007</v>
      </c>
      <c r="AB29" s="380">
        <f>SUM(G29:L29)</f>
        <v>0.6256521739130434</v>
      </c>
      <c r="AC29" s="380">
        <f>SUM(G30:L30)</f>
        <v>0.62565217391304351</v>
      </c>
      <c r="AD29" s="380">
        <f>+AC29/AB29</f>
        <v>1.0000000000000002</v>
      </c>
      <c r="AE29" s="380">
        <f>SUM(G29:R29)</f>
        <v>0.99999999999999989</v>
      </c>
      <c r="AF29" s="380">
        <f>SUM(G30:R30)</f>
        <v>0.62565217391304351</v>
      </c>
      <c r="AG29" s="380">
        <f>+AF29/AE29</f>
        <v>0.62565217391304362</v>
      </c>
    </row>
    <row r="30" spans="2:33" s="173" customFormat="1" ht="45" customHeight="1" x14ac:dyDescent="0.25">
      <c r="B30" s="382"/>
      <c r="C30" s="382"/>
      <c r="D30" s="383"/>
      <c r="E30" s="383"/>
      <c r="F30" s="171" t="s">
        <v>1434</v>
      </c>
      <c r="G30" s="177">
        <v>0.3</v>
      </c>
      <c r="H30" s="177">
        <v>6.3913043478260864E-2</v>
      </c>
      <c r="I30" s="178">
        <v>7.6086956521739121E-2</v>
      </c>
      <c r="J30" s="182">
        <v>6.0869565217391328E-2</v>
      </c>
      <c r="K30" s="182">
        <v>4.8695652173913043E-2</v>
      </c>
      <c r="L30" s="182">
        <v>7.6086956521739177E-2</v>
      </c>
      <c r="M30" s="179"/>
      <c r="N30" s="179"/>
      <c r="O30" s="179"/>
      <c r="P30" s="179"/>
      <c r="Q30" s="179"/>
      <c r="R30" s="179"/>
      <c r="S30" s="176">
        <f t="shared" si="17"/>
        <v>0.62565217391304351</v>
      </c>
      <c r="T30" s="382"/>
      <c r="U30" s="382"/>
      <c r="V30" s="380"/>
      <c r="W30" s="380"/>
      <c r="X30" s="380"/>
      <c r="Y30" s="380"/>
      <c r="Z30" s="380"/>
      <c r="AA30" s="380"/>
      <c r="AB30" s="380"/>
      <c r="AC30" s="380"/>
      <c r="AD30" s="380"/>
      <c r="AE30" s="380"/>
      <c r="AF30" s="380"/>
      <c r="AG30" s="380"/>
    </row>
    <row r="31" spans="2:33" s="173" customFormat="1" ht="45" customHeight="1" x14ac:dyDescent="0.25">
      <c r="B31" s="382"/>
      <c r="C31" s="382"/>
      <c r="D31" s="383"/>
      <c r="E31" s="383"/>
      <c r="F31" s="171" t="s">
        <v>1435</v>
      </c>
      <c r="G31" s="174">
        <f>+G30/G29</f>
        <v>1</v>
      </c>
      <c r="H31" s="174">
        <f t="shared" ref="H31:S31" si="24">+H30/H29</f>
        <v>1</v>
      </c>
      <c r="I31" s="180">
        <f t="shared" si="24"/>
        <v>1</v>
      </c>
      <c r="J31" s="180">
        <f t="shared" si="24"/>
        <v>0.95238095238095277</v>
      </c>
      <c r="K31" s="180">
        <f t="shared" si="24"/>
        <v>0.94117647058823528</v>
      </c>
      <c r="L31" s="180">
        <f t="shared" si="24"/>
        <v>1.0869565217391313</v>
      </c>
      <c r="M31" s="180">
        <f t="shared" si="24"/>
        <v>0</v>
      </c>
      <c r="N31" s="180">
        <f t="shared" si="24"/>
        <v>0</v>
      </c>
      <c r="O31" s="180">
        <f t="shared" si="24"/>
        <v>0</v>
      </c>
      <c r="P31" s="180">
        <f t="shared" si="24"/>
        <v>0</v>
      </c>
      <c r="Q31" s="180">
        <f t="shared" si="24"/>
        <v>0</v>
      </c>
      <c r="R31" s="180">
        <f t="shared" si="24"/>
        <v>0</v>
      </c>
      <c r="S31" s="176">
        <f t="shared" si="24"/>
        <v>0.62565217391304362</v>
      </c>
      <c r="T31" s="382"/>
      <c r="U31" s="382"/>
      <c r="V31" s="380"/>
      <c r="W31" s="380"/>
      <c r="X31" s="380"/>
      <c r="Y31" s="380"/>
      <c r="Z31" s="380"/>
      <c r="AA31" s="380"/>
      <c r="AB31" s="380"/>
      <c r="AC31" s="380"/>
      <c r="AD31" s="380"/>
      <c r="AE31" s="380"/>
      <c r="AF31" s="380"/>
      <c r="AG31" s="380"/>
    </row>
    <row r="32" spans="2:33" s="185" customFormat="1" ht="45" customHeight="1" x14ac:dyDescent="0.25">
      <c r="B32" s="382"/>
      <c r="C32" s="382"/>
      <c r="D32" s="383"/>
      <c r="E32" s="383"/>
      <c r="F32" s="171" t="s">
        <v>1436</v>
      </c>
      <c r="G32" s="174" t="s">
        <v>1330</v>
      </c>
      <c r="H32" s="174" t="s">
        <v>1487</v>
      </c>
      <c r="I32" s="181" t="s">
        <v>1487</v>
      </c>
      <c r="J32" s="181" t="s">
        <v>1487</v>
      </c>
      <c r="K32" s="181" t="s">
        <v>1487</v>
      </c>
      <c r="L32" s="181" t="s">
        <v>1487</v>
      </c>
      <c r="M32" s="181" t="s">
        <v>1487</v>
      </c>
      <c r="N32" s="181" t="s">
        <v>1487</v>
      </c>
      <c r="O32" s="181" t="s">
        <v>1487</v>
      </c>
      <c r="P32" s="181" t="s">
        <v>1487</v>
      </c>
      <c r="Q32" s="181" t="s">
        <v>1487</v>
      </c>
      <c r="R32" s="181" t="s">
        <v>1487</v>
      </c>
      <c r="S32" s="176" t="s">
        <v>41</v>
      </c>
      <c r="T32" s="382"/>
      <c r="U32" s="382"/>
      <c r="V32" s="380"/>
      <c r="W32" s="380"/>
      <c r="X32" s="380"/>
      <c r="Y32" s="380"/>
      <c r="Z32" s="380"/>
      <c r="AA32" s="380"/>
      <c r="AB32" s="380"/>
      <c r="AC32" s="380"/>
      <c r="AD32" s="380"/>
      <c r="AE32" s="380"/>
      <c r="AF32" s="380"/>
      <c r="AG32" s="380"/>
    </row>
    <row r="33" spans="2:33" s="173" customFormat="1" ht="45" customHeight="1" x14ac:dyDescent="0.25">
      <c r="B33" s="382"/>
      <c r="C33" s="382"/>
      <c r="D33" s="383"/>
      <c r="E33" s="383"/>
      <c r="F33" s="171" t="s">
        <v>1440</v>
      </c>
      <c r="G33" s="177" t="s">
        <v>1488</v>
      </c>
      <c r="H33" s="177" t="s">
        <v>1489</v>
      </c>
      <c r="I33" s="182" t="s">
        <v>1490</v>
      </c>
      <c r="J33" s="182" t="s">
        <v>1491</v>
      </c>
      <c r="K33" s="182" t="s">
        <v>1492</v>
      </c>
      <c r="L33" s="182" t="s">
        <v>1493</v>
      </c>
      <c r="M33" s="183"/>
      <c r="N33" s="183"/>
      <c r="O33" s="183"/>
      <c r="P33" s="183"/>
      <c r="Q33" s="183"/>
      <c r="R33" s="183"/>
      <c r="S33" s="176" t="s">
        <v>41</v>
      </c>
      <c r="T33" s="382"/>
      <c r="U33" s="382"/>
      <c r="V33" s="380"/>
      <c r="W33" s="380"/>
      <c r="X33" s="380"/>
      <c r="Y33" s="380"/>
      <c r="Z33" s="380"/>
      <c r="AA33" s="380"/>
      <c r="AB33" s="380"/>
      <c r="AC33" s="380"/>
      <c r="AD33" s="380"/>
      <c r="AE33" s="380"/>
      <c r="AF33" s="380"/>
      <c r="AG33" s="380"/>
    </row>
    <row r="34" spans="2:33" s="173" customFormat="1" ht="45" customHeight="1" x14ac:dyDescent="0.25">
      <c r="B34" s="382"/>
      <c r="C34" s="382"/>
      <c r="D34" s="383"/>
      <c r="E34" s="383"/>
      <c r="F34" s="171" t="s">
        <v>1447</v>
      </c>
      <c r="G34" s="177" t="s">
        <v>1448</v>
      </c>
      <c r="H34" s="177" t="s">
        <v>1448</v>
      </c>
      <c r="I34" s="226" t="s">
        <v>1448</v>
      </c>
      <c r="J34" s="226" t="s">
        <v>1494</v>
      </c>
      <c r="K34" s="252" t="s">
        <v>1495</v>
      </c>
      <c r="L34" s="182" t="s">
        <v>1448</v>
      </c>
      <c r="M34" s="98"/>
      <c r="N34" s="98"/>
      <c r="O34" s="98"/>
      <c r="P34" s="98"/>
      <c r="Q34" s="98"/>
      <c r="R34" s="98"/>
      <c r="S34" s="176" t="s">
        <v>41</v>
      </c>
      <c r="T34" s="382"/>
      <c r="U34" s="382"/>
      <c r="V34" s="380"/>
      <c r="W34" s="380"/>
      <c r="X34" s="380"/>
      <c r="Y34" s="380"/>
      <c r="Z34" s="380"/>
      <c r="AA34" s="380"/>
      <c r="AB34" s="380"/>
      <c r="AC34" s="380"/>
      <c r="AD34" s="380"/>
      <c r="AE34" s="380"/>
      <c r="AF34" s="380"/>
      <c r="AG34" s="380"/>
    </row>
    <row r="35" spans="2:33" s="185" customFormat="1" ht="45" customHeight="1" x14ac:dyDescent="0.25">
      <c r="B35" s="382"/>
      <c r="C35" s="382"/>
      <c r="D35" s="383"/>
      <c r="E35" s="383"/>
      <c r="F35" s="171" t="s">
        <v>1452</v>
      </c>
      <c r="G35" s="177" t="s">
        <v>1496</v>
      </c>
      <c r="H35" s="177" t="s">
        <v>1454</v>
      </c>
      <c r="I35" s="226" t="s">
        <v>1497</v>
      </c>
      <c r="J35" s="187" t="s">
        <v>1498</v>
      </c>
      <c r="K35" s="187" t="s">
        <v>1499</v>
      </c>
      <c r="L35" s="182" t="s">
        <v>1500</v>
      </c>
      <c r="M35" s="184"/>
      <c r="N35" s="184"/>
      <c r="O35" s="184"/>
      <c r="P35" s="184"/>
      <c r="Q35" s="184"/>
      <c r="R35" s="184"/>
      <c r="S35" s="176" t="s">
        <v>41</v>
      </c>
      <c r="T35" s="382"/>
      <c r="U35" s="382"/>
      <c r="V35" s="380"/>
      <c r="W35" s="380"/>
      <c r="X35" s="380"/>
      <c r="Y35" s="380"/>
      <c r="Z35" s="380"/>
      <c r="AA35" s="380"/>
      <c r="AB35" s="380"/>
      <c r="AC35" s="380"/>
      <c r="AD35" s="380"/>
      <c r="AE35" s="380"/>
      <c r="AF35" s="380"/>
      <c r="AG35" s="380"/>
    </row>
    <row r="36" spans="2:33" s="173" customFormat="1" ht="45" customHeight="1" x14ac:dyDescent="0.25">
      <c r="B36" s="382" t="s">
        <v>1501</v>
      </c>
      <c r="C36" s="382" t="s">
        <v>559</v>
      </c>
      <c r="D36" s="383" t="s">
        <v>1502</v>
      </c>
      <c r="E36" s="383">
        <v>5</v>
      </c>
      <c r="F36" s="171" t="s">
        <v>1431</v>
      </c>
      <c r="G36" s="174">
        <f t="shared" ref="G36:R36" si="25">1/12</f>
        <v>8.3333333333333329E-2</v>
      </c>
      <c r="H36" s="174">
        <f t="shared" si="25"/>
        <v>8.3333333333333329E-2</v>
      </c>
      <c r="I36" s="180">
        <f t="shared" si="25"/>
        <v>8.3333333333333329E-2</v>
      </c>
      <c r="J36" s="180">
        <f t="shared" si="25"/>
        <v>8.3333333333333329E-2</v>
      </c>
      <c r="K36" s="180">
        <f t="shared" si="25"/>
        <v>8.3333333333333329E-2</v>
      </c>
      <c r="L36" s="180">
        <f t="shared" si="25"/>
        <v>8.3333333333333329E-2</v>
      </c>
      <c r="M36" s="180">
        <f t="shared" si="25"/>
        <v>8.3333333333333329E-2</v>
      </c>
      <c r="N36" s="180">
        <f t="shared" si="25"/>
        <v>8.3333333333333329E-2</v>
      </c>
      <c r="O36" s="180">
        <f t="shared" si="25"/>
        <v>8.3333333333333329E-2</v>
      </c>
      <c r="P36" s="180">
        <f t="shared" si="25"/>
        <v>8.3333333333333329E-2</v>
      </c>
      <c r="Q36" s="180">
        <f t="shared" si="25"/>
        <v>8.3333333333333329E-2</v>
      </c>
      <c r="R36" s="180">
        <f t="shared" si="25"/>
        <v>8.3333333333333329E-2</v>
      </c>
      <c r="S36" s="176">
        <f t="shared" ref="S36:S37" si="26">SUM(G36:R36)</f>
        <v>1</v>
      </c>
      <c r="T36" s="382" t="s">
        <v>1503</v>
      </c>
      <c r="U36" s="382" t="s">
        <v>1504</v>
      </c>
      <c r="V36" s="380">
        <f t="shared" ref="V36" si="27">SUM(G36:I36)</f>
        <v>0.25</v>
      </c>
      <c r="W36" s="380">
        <f t="shared" ref="W36" si="28">SUM(G37:I37)</f>
        <v>0.25</v>
      </c>
      <c r="X36" s="380">
        <f t="shared" ref="X36" si="29">SUM(G37:I37)/SUM(G36:I36)</f>
        <v>1</v>
      </c>
      <c r="Y36" s="380">
        <f t="shared" ref="Y36" si="30">SUM(J36:L36)</f>
        <v>0.25</v>
      </c>
      <c r="Z36" s="380">
        <f t="shared" ref="Z36" si="31">SUM(J37:L37)</f>
        <v>0.25</v>
      </c>
      <c r="AA36" s="380">
        <f t="shared" ref="AA36" si="32">SUM(J37:L37)/SUM(J36:L36)</f>
        <v>1</v>
      </c>
      <c r="AB36" s="380">
        <f>SUM(G36:L36)</f>
        <v>0.49999999999999994</v>
      </c>
      <c r="AC36" s="380">
        <f>SUM(G37:L37)</f>
        <v>0.49999999999999994</v>
      </c>
      <c r="AD36" s="380">
        <f>+AC36/AB36</f>
        <v>1</v>
      </c>
      <c r="AE36" s="380">
        <f>SUM(G36:R36)</f>
        <v>1</v>
      </c>
      <c r="AF36" s="380">
        <f>SUM(G37:R37)</f>
        <v>0.49999999999999994</v>
      </c>
      <c r="AG36" s="380">
        <f>+AF36/AE36</f>
        <v>0.49999999999999994</v>
      </c>
    </row>
    <row r="37" spans="2:33" s="173" customFormat="1" ht="45" customHeight="1" x14ac:dyDescent="0.25">
      <c r="B37" s="382"/>
      <c r="C37" s="382"/>
      <c r="D37" s="383"/>
      <c r="E37" s="383"/>
      <c r="F37" s="171" t="s">
        <v>1434</v>
      </c>
      <c r="G37" s="177">
        <v>8.3333333333333329E-2</v>
      </c>
      <c r="H37" s="177">
        <v>8.3333333333333329E-2</v>
      </c>
      <c r="I37" s="177">
        <v>8.3333333333333329E-2</v>
      </c>
      <c r="J37" s="182">
        <v>8.3333333333333329E-2</v>
      </c>
      <c r="K37" s="182">
        <v>8.3333333333333329E-2</v>
      </c>
      <c r="L37" s="182">
        <f>+L36</f>
        <v>8.3333333333333329E-2</v>
      </c>
      <c r="M37" s="179"/>
      <c r="N37" s="179"/>
      <c r="O37" s="179"/>
      <c r="P37" s="179"/>
      <c r="Q37" s="179"/>
      <c r="R37" s="179"/>
      <c r="S37" s="176">
        <f t="shared" si="26"/>
        <v>0.49999999999999994</v>
      </c>
      <c r="T37" s="382"/>
      <c r="U37" s="382"/>
      <c r="V37" s="380"/>
      <c r="W37" s="380"/>
      <c r="X37" s="380"/>
      <c r="Y37" s="380"/>
      <c r="Z37" s="380"/>
      <c r="AA37" s="380"/>
      <c r="AB37" s="380"/>
      <c r="AC37" s="380"/>
      <c r="AD37" s="380"/>
      <c r="AE37" s="380"/>
      <c r="AF37" s="380"/>
      <c r="AG37" s="380"/>
    </row>
    <row r="38" spans="2:33" s="173" customFormat="1" ht="45" customHeight="1" x14ac:dyDescent="0.25">
      <c r="B38" s="382"/>
      <c r="C38" s="382"/>
      <c r="D38" s="383"/>
      <c r="E38" s="383"/>
      <c r="F38" s="171" t="s">
        <v>1435</v>
      </c>
      <c r="G38" s="174">
        <f>+G37/G36</f>
        <v>1</v>
      </c>
      <c r="H38" s="174">
        <f t="shared" ref="H38:S38" si="33">+H37/H36</f>
        <v>1</v>
      </c>
      <c r="I38" s="180">
        <f t="shared" si="33"/>
        <v>1</v>
      </c>
      <c r="J38" s="180">
        <f t="shared" si="33"/>
        <v>1</v>
      </c>
      <c r="K38" s="180">
        <f t="shared" si="33"/>
        <v>1</v>
      </c>
      <c r="L38" s="180">
        <f t="shared" si="33"/>
        <v>1</v>
      </c>
      <c r="M38" s="180">
        <f t="shared" si="33"/>
        <v>0</v>
      </c>
      <c r="N38" s="180">
        <f t="shared" si="33"/>
        <v>0</v>
      </c>
      <c r="O38" s="180">
        <f t="shared" si="33"/>
        <v>0</v>
      </c>
      <c r="P38" s="180">
        <f t="shared" si="33"/>
        <v>0</v>
      </c>
      <c r="Q38" s="180">
        <f t="shared" si="33"/>
        <v>0</v>
      </c>
      <c r="R38" s="180">
        <f t="shared" si="33"/>
        <v>0</v>
      </c>
      <c r="S38" s="176">
        <f t="shared" si="33"/>
        <v>0.49999999999999994</v>
      </c>
      <c r="T38" s="382"/>
      <c r="U38" s="382"/>
      <c r="V38" s="380"/>
      <c r="W38" s="380"/>
      <c r="X38" s="380"/>
      <c r="Y38" s="380"/>
      <c r="Z38" s="380"/>
      <c r="AA38" s="380"/>
      <c r="AB38" s="380"/>
      <c r="AC38" s="380"/>
      <c r="AD38" s="380"/>
      <c r="AE38" s="380"/>
      <c r="AF38" s="380"/>
      <c r="AG38" s="380"/>
    </row>
    <row r="39" spans="2:33" s="185" customFormat="1" ht="45" customHeight="1" x14ac:dyDescent="0.25">
      <c r="B39" s="382"/>
      <c r="C39" s="382"/>
      <c r="D39" s="383"/>
      <c r="E39" s="383"/>
      <c r="F39" s="171" t="s">
        <v>1436</v>
      </c>
      <c r="G39" s="174" t="s">
        <v>1505</v>
      </c>
      <c r="H39" s="174" t="s">
        <v>1505</v>
      </c>
      <c r="I39" s="181" t="s">
        <v>1505</v>
      </c>
      <c r="J39" s="181" t="s">
        <v>1505</v>
      </c>
      <c r="K39" s="181" t="s">
        <v>1505</v>
      </c>
      <c r="L39" s="181" t="s">
        <v>1505</v>
      </c>
      <c r="M39" s="181" t="s">
        <v>1505</v>
      </c>
      <c r="N39" s="181" t="s">
        <v>1505</v>
      </c>
      <c r="O39" s="181" t="s">
        <v>1505</v>
      </c>
      <c r="P39" s="181" t="s">
        <v>1505</v>
      </c>
      <c r="Q39" s="181" t="s">
        <v>1505</v>
      </c>
      <c r="R39" s="181" t="s">
        <v>1505</v>
      </c>
      <c r="S39" s="176" t="s">
        <v>41</v>
      </c>
      <c r="T39" s="382"/>
      <c r="U39" s="382"/>
      <c r="V39" s="380"/>
      <c r="W39" s="380"/>
      <c r="X39" s="380"/>
      <c r="Y39" s="380"/>
      <c r="Z39" s="380"/>
      <c r="AA39" s="380"/>
      <c r="AB39" s="380"/>
      <c r="AC39" s="380"/>
      <c r="AD39" s="380"/>
      <c r="AE39" s="380"/>
      <c r="AF39" s="380"/>
      <c r="AG39" s="380"/>
    </row>
    <row r="40" spans="2:33" s="173" customFormat="1" ht="45" customHeight="1" x14ac:dyDescent="0.25">
      <c r="B40" s="382"/>
      <c r="C40" s="382"/>
      <c r="D40" s="383"/>
      <c r="E40" s="383"/>
      <c r="F40" s="171" t="s">
        <v>1440</v>
      </c>
      <c r="G40" s="177" t="s">
        <v>1506</v>
      </c>
      <c r="H40" s="177" t="s">
        <v>1506</v>
      </c>
      <c r="I40" s="182" t="s">
        <v>1506</v>
      </c>
      <c r="J40" s="182" t="s">
        <v>1506</v>
      </c>
      <c r="K40" s="182" t="s">
        <v>1507</v>
      </c>
      <c r="L40" s="182" t="s">
        <v>1508</v>
      </c>
      <c r="M40" s="183"/>
      <c r="N40" s="183"/>
      <c r="O40" s="183"/>
      <c r="P40" s="183"/>
      <c r="Q40" s="183"/>
      <c r="R40" s="183"/>
      <c r="S40" s="176" t="s">
        <v>41</v>
      </c>
      <c r="T40" s="382"/>
      <c r="U40" s="382"/>
      <c r="V40" s="380"/>
      <c r="W40" s="380"/>
      <c r="X40" s="380"/>
      <c r="Y40" s="380"/>
      <c r="Z40" s="380"/>
      <c r="AA40" s="380"/>
      <c r="AB40" s="380"/>
      <c r="AC40" s="380"/>
      <c r="AD40" s="380"/>
      <c r="AE40" s="380"/>
      <c r="AF40" s="380"/>
      <c r="AG40" s="380"/>
    </row>
    <row r="41" spans="2:33" s="173" customFormat="1" ht="45" customHeight="1" x14ac:dyDescent="0.25">
      <c r="B41" s="382"/>
      <c r="C41" s="382"/>
      <c r="D41" s="383"/>
      <c r="E41" s="383"/>
      <c r="F41" s="171" t="s">
        <v>1447</v>
      </c>
      <c r="G41" s="177" t="s">
        <v>1451</v>
      </c>
      <c r="H41" s="177" t="s">
        <v>1451</v>
      </c>
      <c r="I41" s="226" t="s">
        <v>1448</v>
      </c>
      <c r="J41" s="226" t="s">
        <v>1448</v>
      </c>
      <c r="K41" s="226" t="s">
        <v>1448</v>
      </c>
      <c r="L41" s="182" t="s">
        <v>1448</v>
      </c>
      <c r="M41" s="98"/>
      <c r="N41" s="98"/>
      <c r="O41" s="98"/>
      <c r="P41" s="98"/>
      <c r="Q41" s="98"/>
      <c r="R41" s="98"/>
      <c r="S41" s="176" t="s">
        <v>41</v>
      </c>
      <c r="T41" s="382"/>
      <c r="U41" s="382"/>
      <c r="V41" s="380"/>
      <c r="W41" s="380"/>
      <c r="X41" s="380"/>
      <c r="Y41" s="380"/>
      <c r="Z41" s="380"/>
      <c r="AA41" s="380"/>
      <c r="AB41" s="380"/>
      <c r="AC41" s="380"/>
      <c r="AD41" s="380"/>
      <c r="AE41" s="380"/>
      <c r="AF41" s="380"/>
      <c r="AG41" s="380"/>
    </row>
    <row r="42" spans="2:33" s="185" customFormat="1" ht="45" customHeight="1" x14ac:dyDescent="0.25">
      <c r="B42" s="382"/>
      <c r="C42" s="382"/>
      <c r="D42" s="383"/>
      <c r="E42" s="383"/>
      <c r="F42" s="171" t="s">
        <v>1452</v>
      </c>
      <c r="G42" s="177" t="s">
        <v>1509</v>
      </c>
      <c r="H42" s="177" t="s">
        <v>1509</v>
      </c>
      <c r="I42" s="226" t="s">
        <v>1509</v>
      </c>
      <c r="J42" s="187" t="s">
        <v>1509</v>
      </c>
      <c r="K42" s="182" t="s">
        <v>1509</v>
      </c>
      <c r="L42" s="182" t="s">
        <v>1509</v>
      </c>
      <c r="M42" s="184"/>
      <c r="N42" s="184"/>
      <c r="O42" s="184"/>
      <c r="P42" s="184"/>
      <c r="Q42" s="184"/>
      <c r="R42" s="184"/>
      <c r="S42" s="176" t="s">
        <v>41</v>
      </c>
      <c r="T42" s="382"/>
      <c r="U42" s="382"/>
      <c r="V42" s="380"/>
      <c r="W42" s="380"/>
      <c r="X42" s="380"/>
      <c r="Y42" s="380"/>
      <c r="Z42" s="380"/>
      <c r="AA42" s="380"/>
      <c r="AB42" s="380"/>
      <c r="AC42" s="380"/>
      <c r="AD42" s="380"/>
      <c r="AE42" s="380"/>
      <c r="AF42" s="380"/>
      <c r="AG42" s="380"/>
    </row>
    <row r="43" spans="2:33" s="173" customFormat="1" ht="45" customHeight="1" x14ac:dyDescent="0.25">
      <c r="B43" s="382" t="s">
        <v>1501</v>
      </c>
      <c r="C43" s="382" t="s">
        <v>559</v>
      </c>
      <c r="D43" s="383" t="s">
        <v>1510</v>
      </c>
      <c r="E43" s="383">
        <v>6</v>
      </c>
      <c r="F43" s="171" t="s">
        <v>1431</v>
      </c>
      <c r="G43" s="174">
        <f t="shared" ref="G43:R43" si="34">1/12</f>
        <v>8.3333333333333329E-2</v>
      </c>
      <c r="H43" s="174">
        <f t="shared" si="34"/>
        <v>8.3333333333333329E-2</v>
      </c>
      <c r="I43" s="180">
        <f t="shared" si="34"/>
        <v>8.3333333333333329E-2</v>
      </c>
      <c r="J43" s="180">
        <f t="shared" si="34"/>
        <v>8.3333333333333329E-2</v>
      </c>
      <c r="K43" s="180">
        <f t="shared" si="34"/>
        <v>8.3333333333333329E-2</v>
      </c>
      <c r="L43" s="180">
        <f t="shared" si="34"/>
        <v>8.3333333333333329E-2</v>
      </c>
      <c r="M43" s="180">
        <f t="shared" si="34"/>
        <v>8.3333333333333329E-2</v>
      </c>
      <c r="N43" s="180">
        <f t="shared" si="34"/>
        <v>8.3333333333333329E-2</v>
      </c>
      <c r="O43" s="180">
        <f t="shared" si="34"/>
        <v>8.3333333333333329E-2</v>
      </c>
      <c r="P43" s="180">
        <f t="shared" si="34"/>
        <v>8.3333333333333329E-2</v>
      </c>
      <c r="Q43" s="180">
        <f t="shared" si="34"/>
        <v>8.3333333333333329E-2</v>
      </c>
      <c r="R43" s="180">
        <f t="shared" si="34"/>
        <v>8.3333333333333329E-2</v>
      </c>
      <c r="S43" s="176">
        <f t="shared" ref="S43:S44" si="35">SUM(G43:R43)</f>
        <v>1</v>
      </c>
      <c r="T43" s="382" t="s">
        <v>1503</v>
      </c>
      <c r="U43" s="382" t="s">
        <v>1511</v>
      </c>
      <c r="V43" s="380">
        <f t="shared" ref="V43" si="36">SUM(G43:I43)</f>
        <v>0.25</v>
      </c>
      <c r="W43" s="380">
        <f t="shared" ref="W43" si="37">SUM(G44:I44)</f>
        <v>0.25</v>
      </c>
      <c r="X43" s="380">
        <f t="shared" ref="X43" si="38">SUM(G44:I44)/SUM(G43:I43)</f>
        <v>1</v>
      </c>
      <c r="Y43" s="380">
        <f t="shared" ref="Y43" si="39">SUM(J43:L43)</f>
        <v>0.25</v>
      </c>
      <c r="Z43" s="380">
        <f t="shared" ref="Z43" si="40">SUM(J44:L44)</f>
        <v>0.25</v>
      </c>
      <c r="AA43" s="380">
        <f t="shared" ref="AA43" si="41">SUM(J44:L44)/SUM(J43:L43)</f>
        <v>1</v>
      </c>
      <c r="AB43" s="380">
        <f>SUM(G43:L43)</f>
        <v>0.49999999999999994</v>
      </c>
      <c r="AC43" s="380">
        <f>SUM(G44:L44)</f>
        <v>0.5</v>
      </c>
      <c r="AD43" s="380">
        <f>+AC43/AB43</f>
        <v>1</v>
      </c>
      <c r="AE43" s="380">
        <f>SUM(G43:R43)</f>
        <v>1</v>
      </c>
      <c r="AF43" s="380">
        <f>SUM(G44:R44)</f>
        <v>0.5</v>
      </c>
      <c r="AG43" s="380">
        <f>+AF43/AE43</f>
        <v>0.5</v>
      </c>
    </row>
    <row r="44" spans="2:33" s="173" customFormat="1" ht="45" customHeight="1" x14ac:dyDescent="0.25">
      <c r="B44" s="382"/>
      <c r="C44" s="382"/>
      <c r="D44" s="383"/>
      <c r="E44" s="383"/>
      <c r="F44" s="171" t="s">
        <v>1434</v>
      </c>
      <c r="G44" s="177">
        <v>8.3333333333333329E-2</v>
      </c>
      <c r="H44" s="177">
        <v>8.3333333333333329E-2</v>
      </c>
      <c r="I44" s="178">
        <v>8.3333333333333329E-2</v>
      </c>
      <c r="J44" s="182">
        <v>0</v>
      </c>
      <c r="K44" s="182">
        <v>0</v>
      </c>
      <c r="L44" s="182">
        <f>+L43*3</f>
        <v>0.25</v>
      </c>
      <c r="M44" s="179"/>
      <c r="N44" s="179"/>
      <c r="O44" s="179"/>
      <c r="P44" s="179"/>
      <c r="Q44" s="179"/>
      <c r="R44" s="179"/>
      <c r="S44" s="176">
        <f t="shared" si="35"/>
        <v>0.5</v>
      </c>
      <c r="T44" s="382"/>
      <c r="U44" s="382"/>
      <c r="V44" s="380"/>
      <c r="W44" s="380"/>
      <c r="X44" s="380"/>
      <c r="Y44" s="380"/>
      <c r="Z44" s="380"/>
      <c r="AA44" s="380"/>
      <c r="AB44" s="380"/>
      <c r="AC44" s="380"/>
      <c r="AD44" s="380"/>
      <c r="AE44" s="380"/>
      <c r="AF44" s="380"/>
      <c r="AG44" s="380"/>
    </row>
    <row r="45" spans="2:33" s="173" customFormat="1" ht="45" customHeight="1" x14ac:dyDescent="0.25">
      <c r="B45" s="382"/>
      <c r="C45" s="382"/>
      <c r="D45" s="383"/>
      <c r="E45" s="383"/>
      <c r="F45" s="171" t="s">
        <v>1435</v>
      </c>
      <c r="G45" s="174">
        <f>+G44/G43</f>
        <v>1</v>
      </c>
      <c r="H45" s="174">
        <f t="shared" ref="H45:S45" si="42">+H44/H43</f>
        <v>1</v>
      </c>
      <c r="I45" s="180">
        <f t="shared" si="42"/>
        <v>1</v>
      </c>
      <c r="J45" s="180">
        <f t="shared" si="42"/>
        <v>0</v>
      </c>
      <c r="K45" s="180">
        <f t="shared" si="42"/>
        <v>0</v>
      </c>
      <c r="L45" s="180">
        <f t="shared" si="42"/>
        <v>3</v>
      </c>
      <c r="M45" s="180">
        <f t="shared" si="42"/>
        <v>0</v>
      </c>
      <c r="N45" s="180">
        <f t="shared" si="42"/>
        <v>0</v>
      </c>
      <c r="O45" s="180">
        <f t="shared" si="42"/>
        <v>0</v>
      </c>
      <c r="P45" s="180">
        <f t="shared" si="42"/>
        <v>0</v>
      </c>
      <c r="Q45" s="180">
        <f t="shared" si="42"/>
        <v>0</v>
      </c>
      <c r="R45" s="180">
        <f t="shared" si="42"/>
        <v>0</v>
      </c>
      <c r="S45" s="176">
        <f t="shared" si="42"/>
        <v>0.5</v>
      </c>
      <c r="T45" s="382"/>
      <c r="U45" s="382"/>
      <c r="V45" s="380"/>
      <c r="W45" s="380"/>
      <c r="X45" s="380"/>
      <c r="Y45" s="380"/>
      <c r="Z45" s="380"/>
      <c r="AA45" s="380"/>
      <c r="AB45" s="380"/>
      <c r="AC45" s="380"/>
      <c r="AD45" s="380"/>
      <c r="AE45" s="380"/>
      <c r="AF45" s="380"/>
      <c r="AG45" s="380"/>
    </row>
    <row r="46" spans="2:33" s="185" customFormat="1" ht="45" customHeight="1" x14ac:dyDescent="0.25">
      <c r="B46" s="382"/>
      <c r="C46" s="382"/>
      <c r="D46" s="383"/>
      <c r="E46" s="383"/>
      <c r="F46" s="171" t="s">
        <v>1436</v>
      </c>
      <c r="G46" s="174" t="s">
        <v>1512</v>
      </c>
      <c r="H46" s="174" t="s">
        <v>1512</v>
      </c>
      <c r="I46" s="181" t="s">
        <v>1512</v>
      </c>
      <c r="J46" s="181" t="s">
        <v>1512</v>
      </c>
      <c r="K46" s="181" t="s">
        <v>1512</v>
      </c>
      <c r="L46" s="181" t="s">
        <v>1512</v>
      </c>
      <c r="M46" s="181" t="s">
        <v>1512</v>
      </c>
      <c r="N46" s="181" t="s">
        <v>1512</v>
      </c>
      <c r="O46" s="181" t="s">
        <v>1512</v>
      </c>
      <c r="P46" s="181" t="s">
        <v>1512</v>
      </c>
      <c r="Q46" s="181" t="s">
        <v>1512</v>
      </c>
      <c r="R46" s="181" t="s">
        <v>1512</v>
      </c>
      <c r="S46" s="176" t="s">
        <v>41</v>
      </c>
      <c r="T46" s="382"/>
      <c r="U46" s="382"/>
      <c r="V46" s="380"/>
      <c r="W46" s="380"/>
      <c r="X46" s="380"/>
      <c r="Y46" s="380"/>
      <c r="Z46" s="380"/>
      <c r="AA46" s="380"/>
      <c r="AB46" s="380"/>
      <c r="AC46" s="380"/>
      <c r="AD46" s="380"/>
      <c r="AE46" s="380"/>
      <c r="AF46" s="380"/>
      <c r="AG46" s="380"/>
    </row>
    <row r="47" spans="2:33" s="173" customFormat="1" ht="45" customHeight="1" x14ac:dyDescent="0.25">
      <c r="B47" s="382"/>
      <c r="C47" s="382"/>
      <c r="D47" s="383"/>
      <c r="E47" s="383"/>
      <c r="F47" s="171" t="s">
        <v>1440</v>
      </c>
      <c r="G47" s="177" t="s">
        <v>1513</v>
      </c>
      <c r="H47" s="177" t="s">
        <v>1513</v>
      </c>
      <c r="I47" s="182" t="s">
        <v>1513</v>
      </c>
      <c r="J47" s="182" t="s">
        <v>1514</v>
      </c>
      <c r="K47" s="182" t="s">
        <v>1515</v>
      </c>
      <c r="L47" s="182" t="s">
        <v>1516</v>
      </c>
      <c r="M47" s="183"/>
      <c r="N47" s="183"/>
      <c r="O47" s="183"/>
      <c r="P47" s="183"/>
      <c r="Q47" s="183"/>
      <c r="R47" s="183"/>
      <c r="S47" s="176" t="s">
        <v>41</v>
      </c>
      <c r="T47" s="382"/>
      <c r="U47" s="382"/>
      <c r="V47" s="380"/>
      <c r="W47" s="380"/>
      <c r="X47" s="380"/>
      <c r="Y47" s="380"/>
      <c r="Z47" s="380"/>
      <c r="AA47" s="380"/>
      <c r="AB47" s="380"/>
      <c r="AC47" s="380"/>
      <c r="AD47" s="380"/>
      <c r="AE47" s="380"/>
      <c r="AF47" s="380"/>
      <c r="AG47" s="380"/>
    </row>
    <row r="48" spans="2:33" s="173" customFormat="1" ht="45" customHeight="1" x14ac:dyDescent="0.25">
      <c r="B48" s="382"/>
      <c r="C48" s="382"/>
      <c r="D48" s="383"/>
      <c r="E48" s="383"/>
      <c r="F48" s="171" t="s">
        <v>1447</v>
      </c>
      <c r="G48" s="177" t="s">
        <v>1451</v>
      </c>
      <c r="H48" s="177" t="s">
        <v>1451</v>
      </c>
      <c r="I48" s="226" t="s">
        <v>1448</v>
      </c>
      <c r="J48" s="226" t="s">
        <v>1517</v>
      </c>
      <c r="K48" s="226" t="s">
        <v>1518</v>
      </c>
      <c r="L48" s="182" t="s">
        <v>1448</v>
      </c>
      <c r="M48" s="98"/>
      <c r="N48" s="98"/>
      <c r="O48" s="98"/>
      <c r="P48" s="98"/>
      <c r="Q48" s="98"/>
      <c r="R48" s="98"/>
      <c r="S48" s="176" t="s">
        <v>41</v>
      </c>
      <c r="T48" s="382"/>
      <c r="U48" s="382"/>
      <c r="V48" s="380"/>
      <c r="W48" s="380"/>
      <c r="X48" s="380"/>
      <c r="Y48" s="380"/>
      <c r="Z48" s="380"/>
      <c r="AA48" s="380"/>
      <c r="AB48" s="380"/>
      <c r="AC48" s="380"/>
      <c r="AD48" s="380"/>
      <c r="AE48" s="380"/>
      <c r="AF48" s="380"/>
      <c r="AG48" s="380"/>
    </row>
    <row r="49" spans="2:33" s="185" customFormat="1" ht="45" customHeight="1" x14ac:dyDescent="0.25">
      <c r="B49" s="382"/>
      <c r="C49" s="382"/>
      <c r="D49" s="383"/>
      <c r="E49" s="383"/>
      <c r="F49" s="171" t="s">
        <v>1452</v>
      </c>
      <c r="G49" s="177" t="s">
        <v>1519</v>
      </c>
      <c r="H49" s="177" t="s">
        <v>1520</v>
      </c>
      <c r="I49" s="226" t="s">
        <v>1521</v>
      </c>
      <c r="J49" s="226" t="s">
        <v>571</v>
      </c>
      <c r="K49" s="226" t="s">
        <v>1522</v>
      </c>
      <c r="L49" s="182" t="s">
        <v>1512</v>
      </c>
      <c r="M49" s="184"/>
      <c r="N49" s="184"/>
      <c r="O49" s="184"/>
      <c r="P49" s="184"/>
      <c r="Q49" s="184"/>
      <c r="R49" s="184"/>
      <c r="S49" s="176" t="s">
        <v>41</v>
      </c>
      <c r="T49" s="382"/>
      <c r="U49" s="382"/>
      <c r="V49" s="380"/>
      <c r="W49" s="380"/>
      <c r="X49" s="380"/>
      <c r="Y49" s="380"/>
      <c r="Z49" s="380"/>
      <c r="AA49" s="380"/>
      <c r="AB49" s="380"/>
      <c r="AC49" s="380"/>
      <c r="AD49" s="380"/>
      <c r="AE49" s="380"/>
      <c r="AF49" s="380"/>
      <c r="AG49" s="380"/>
    </row>
    <row r="50" spans="2:33" s="173" customFormat="1" ht="45" customHeight="1" x14ac:dyDescent="0.25">
      <c r="B50" s="382" t="s">
        <v>1501</v>
      </c>
      <c r="C50" s="382" t="s">
        <v>559</v>
      </c>
      <c r="D50" s="383" t="s">
        <v>1523</v>
      </c>
      <c r="E50" s="383">
        <v>7</v>
      </c>
      <c r="F50" s="171" t="s">
        <v>1431</v>
      </c>
      <c r="G50" s="174">
        <f t="shared" ref="G50:R50" si="43">1/12</f>
        <v>8.3333333333333329E-2</v>
      </c>
      <c r="H50" s="174">
        <f t="shared" si="43"/>
        <v>8.3333333333333329E-2</v>
      </c>
      <c r="I50" s="180">
        <f t="shared" si="43"/>
        <v>8.3333333333333329E-2</v>
      </c>
      <c r="J50" s="180">
        <f t="shared" si="43"/>
        <v>8.3333333333333329E-2</v>
      </c>
      <c r="K50" s="180">
        <f t="shared" si="43"/>
        <v>8.3333333333333329E-2</v>
      </c>
      <c r="L50" s="180">
        <f t="shared" si="43"/>
        <v>8.3333333333333329E-2</v>
      </c>
      <c r="M50" s="180">
        <f t="shared" si="43"/>
        <v>8.3333333333333329E-2</v>
      </c>
      <c r="N50" s="180">
        <f t="shared" si="43"/>
        <v>8.3333333333333329E-2</v>
      </c>
      <c r="O50" s="180">
        <f t="shared" si="43"/>
        <v>8.3333333333333329E-2</v>
      </c>
      <c r="P50" s="180">
        <f t="shared" si="43"/>
        <v>8.3333333333333329E-2</v>
      </c>
      <c r="Q50" s="180">
        <f t="shared" si="43"/>
        <v>8.3333333333333329E-2</v>
      </c>
      <c r="R50" s="180">
        <f t="shared" si="43"/>
        <v>8.3333333333333329E-2</v>
      </c>
      <c r="S50" s="176">
        <f t="shared" ref="S50:S51" si="44">SUM(G50:R50)</f>
        <v>1</v>
      </c>
      <c r="T50" s="382" t="s">
        <v>1503</v>
      </c>
      <c r="U50" s="382" t="s">
        <v>1524</v>
      </c>
      <c r="V50" s="380">
        <f t="shared" ref="V50" si="45">SUM(G50:I50)</f>
        <v>0.25</v>
      </c>
      <c r="W50" s="380">
        <f t="shared" ref="W50" si="46">SUM(G51:I51)</f>
        <v>0.25</v>
      </c>
      <c r="X50" s="380">
        <f t="shared" ref="X50" si="47">SUM(G51:I51)/SUM(G50:I50)</f>
        <v>1</v>
      </c>
      <c r="Y50" s="380">
        <f t="shared" ref="Y50" si="48">SUM(J50:L50)</f>
        <v>0.25</v>
      </c>
      <c r="Z50" s="380">
        <f t="shared" ref="Z50" si="49">SUM(J51:L51)</f>
        <v>0.25</v>
      </c>
      <c r="AA50" s="380">
        <f t="shared" ref="AA50" si="50">SUM(J51:L51)/SUM(J50:L50)</f>
        <v>1</v>
      </c>
      <c r="AB50" s="380">
        <f>SUM(G50:L50)</f>
        <v>0.49999999999999994</v>
      </c>
      <c r="AC50" s="380">
        <f>SUM(G51:L51)</f>
        <v>0.49999999999999994</v>
      </c>
      <c r="AD50" s="380">
        <f>+AC50/AB50</f>
        <v>1</v>
      </c>
      <c r="AE50" s="380">
        <f>SUM(G50:R50)</f>
        <v>1</v>
      </c>
      <c r="AF50" s="380">
        <f>SUM(G51:R51)</f>
        <v>0.49999999999999994</v>
      </c>
      <c r="AG50" s="380">
        <f>+AF50/AE50</f>
        <v>0.49999999999999994</v>
      </c>
    </row>
    <row r="51" spans="2:33" s="173" customFormat="1" ht="45" customHeight="1" x14ac:dyDescent="0.25">
      <c r="B51" s="382"/>
      <c r="C51" s="382"/>
      <c r="D51" s="383"/>
      <c r="E51" s="383"/>
      <c r="F51" s="171" t="s">
        <v>1434</v>
      </c>
      <c r="G51" s="177">
        <v>8.3333333333333329E-2</v>
      </c>
      <c r="H51" s="177">
        <v>8.3333333333333329E-2</v>
      </c>
      <c r="I51" s="178">
        <v>8.3333333333333329E-2</v>
      </c>
      <c r="J51" s="182">
        <v>8.3333333333333329E-2</v>
      </c>
      <c r="K51" s="182">
        <v>8.3333333333333329E-2</v>
      </c>
      <c r="L51" s="182">
        <v>8.3333333333333329E-2</v>
      </c>
      <c r="M51" s="179"/>
      <c r="N51" s="179"/>
      <c r="O51" s="179"/>
      <c r="P51" s="179"/>
      <c r="Q51" s="179"/>
      <c r="R51" s="179"/>
      <c r="S51" s="176">
        <f t="shared" si="44"/>
        <v>0.49999999999999994</v>
      </c>
      <c r="T51" s="382"/>
      <c r="U51" s="382"/>
      <c r="V51" s="380"/>
      <c r="W51" s="380"/>
      <c r="X51" s="380"/>
      <c r="Y51" s="380"/>
      <c r="Z51" s="380"/>
      <c r="AA51" s="380"/>
      <c r="AB51" s="380"/>
      <c r="AC51" s="380"/>
      <c r="AD51" s="380"/>
      <c r="AE51" s="380"/>
      <c r="AF51" s="380"/>
      <c r="AG51" s="380"/>
    </row>
    <row r="52" spans="2:33" s="173" customFormat="1" ht="45" customHeight="1" x14ac:dyDescent="0.25">
      <c r="B52" s="382"/>
      <c r="C52" s="382"/>
      <c r="D52" s="383"/>
      <c r="E52" s="383"/>
      <c r="F52" s="171" t="s">
        <v>1435</v>
      </c>
      <c r="G52" s="174">
        <f>+G51/G50</f>
        <v>1</v>
      </c>
      <c r="H52" s="174">
        <f t="shared" ref="H52:S52" si="51">+H51/H50</f>
        <v>1</v>
      </c>
      <c r="I52" s="180">
        <f t="shared" si="51"/>
        <v>1</v>
      </c>
      <c r="J52" s="180">
        <f t="shared" si="51"/>
        <v>1</v>
      </c>
      <c r="K52" s="180">
        <f t="shared" si="51"/>
        <v>1</v>
      </c>
      <c r="L52" s="180">
        <f t="shared" si="51"/>
        <v>1</v>
      </c>
      <c r="M52" s="180">
        <f t="shared" si="51"/>
        <v>0</v>
      </c>
      <c r="N52" s="180">
        <f t="shared" si="51"/>
        <v>0</v>
      </c>
      <c r="O52" s="180">
        <f t="shared" si="51"/>
        <v>0</v>
      </c>
      <c r="P52" s="180">
        <f t="shared" si="51"/>
        <v>0</v>
      </c>
      <c r="Q52" s="180">
        <f t="shared" si="51"/>
        <v>0</v>
      </c>
      <c r="R52" s="180">
        <f t="shared" si="51"/>
        <v>0</v>
      </c>
      <c r="S52" s="176">
        <f t="shared" si="51"/>
        <v>0.49999999999999994</v>
      </c>
      <c r="T52" s="382"/>
      <c r="U52" s="382"/>
      <c r="V52" s="380"/>
      <c r="W52" s="380"/>
      <c r="X52" s="380"/>
      <c r="Y52" s="380"/>
      <c r="Z52" s="380"/>
      <c r="AA52" s="380"/>
      <c r="AB52" s="380"/>
      <c r="AC52" s="380"/>
      <c r="AD52" s="380"/>
      <c r="AE52" s="380"/>
      <c r="AF52" s="380"/>
      <c r="AG52" s="380"/>
    </row>
    <row r="53" spans="2:33" s="185" customFormat="1" ht="45" customHeight="1" x14ac:dyDescent="0.25">
      <c r="B53" s="382"/>
      <c r="C53" s="382"/>
      <c r="D53" s="383"/>
      <c r="E53" s="383"/>
      <c r="F53" s="171" t="s">
        <v>1436</v>
      </c>
      <c r="G53" s="174" t="s">
        <v>1525</v>
      </c>
      <c r="H53" s="174" t="s">
        <v>1525</v>
      </c>
      <c r="I53" s="181" t="s">
        <v>1525</v>
      </c>
      <c r="J53" s="181" t="s">
        <v>1525</v>
      </c>
      <c r="K53" s="181" t="s">
        <v>1525</v>
      </c>
      <c r="L53" s="181" t="s">
        <v>1525</v>
      </c>
      <c r="M53" s="181" t="s">
        <v>1525</v>
      </c>
      <c r="N53" s="181" t="s">
        <v>1525</v>
      </c>
      <c r="O53" s="181" t="s">
        <v>1525</v>
      </c>
      <c r="P53" s="181" t="s">
        <v>1525</v>
      </c>
      <c r="Q53" s="181" t="s">
        <v>1525</v>
      </c>
      <c r="R53" s="181" t="s">
        <v>1525</v>
      </c>
      <c r="S53" s="176" t="s">
        <v>41</v>
      </c>
      <c r="T53" s="382"/>
      <c r="U53" s="382"/>
      <c r="V53" s="380"/>
      <c r="W53" s="380"/>
      <c r="X53" s="380"/>
      <c r="Y53" s="380"/>
      <c r="Z53" s="380"/>
      <c r="AA53" s="380"/>
      <c r="AB53" s="380"/>
      <c r="AC53" s="380"/>
      <c r="AD53" s="380"/>
      <c r="AE53" s="380"/>
      <c r="AF53" s="380"/>
      <c r="AG53" s="380"/>
    </row>
    <row r="54" spans="2:33" s="173" customFormat="1" ht="45" customHeight="1" x14ac:dyDescent="0.25">
      <c r="B54" s="382"/>
      <c r="C54" s="382"/>
      <c r="D54" s="383"/>
      <c r="E54" s="383"/>
      <c r="F54" s="171" t="s">
        <v>1440</v>
      </c>
      <c r="G54" s="177" t="s">
        <v>1526</v>
      </c>
      <c r="H54" s="177" t="s">
        <v>1527</v>
      </c>
      <c r="I54" s="182" t="s">
        <v>1528</v>
      </c>
      <c r="J54" s="182" t="s">
        <v>1529</v>
      </c>
      <c r="K54" s="182" t="s">
        <v>1530</v>
      </c>
      <c r="L54" s="182" t="s">
        <v>1531</v>
      </c>
      <c r="M54" s="183"/>
      <c r="N54" s="183"/>
      <c r="O54" s="183"/>
      <c r="P54" s="183"/>
      <c r="Q54" s="183"/>
      <c r="R54" s="183"/>
      <c r="S54" s="176" t="s">
        <v>41</v>
      </c>
      <c r="T54" s="382"/>
      <c r="U54" s="382"/>
      <c r="V54" s="380"/>
      <c r="W54" s="380"/>
      <c r="X54" s="380"/>
      <c r="Y54" s="380"/>
      <c r="Z54" s="380"/>
      <c r="AA54" s="380"/>
      <c r="AB54" s="380"/>
      <c r="AC54" s="380"/>
      <c r="AD54" s="380"/>
      <c r="AE54" s="380"/>
      <c r="AF54" s="380"/>
      <c r="AG54" s="380"/>
    </row>
    <row r="55" spans="2:33" s="173" customFormat="1" ht="45" customHeight="1" x14ac:dyDescent="0.25">
      <c r="B55" s="382"/>
      <c r="C55" s="382"/>
      <c r="D55" s="383"/>
      <c r="E55" s="383"/>
      <c r="F55" s="171" t="s">
        <v>1447</v>
      </c>
      <c r="G55" s="177" t="s">
        <v>1448</v>
      </c>
      <c r="H55" s="177" t="s">
        <v>1448</v>
      </c>
      <c r="I55" s="226" t="s">
        <v>1448</v>
      </c>
      <c r="J55" s="226" t="s">
        <v>1448</v>
      </c>
      <c r="K55" s="226" t="s">
        <v>1448</v>
      </c>
      <c r="L55" s="182" t="s">
        <v>1448</v>
      </c>
      <c r="M55" s="98"/>
      <c r="N55" s="98"/>
      <c r="O55" s="98"/>
      <c r="P55" s="98"/>
      <c r="Q55" s="98"/>
      <c r="R55" s="98"/>
      <c r="S55" s="176" t="s">
        <v>41</v>
      </c>
      <c r="T55" s="382"/>
      <c r="U55" s="382"/>
      <c r="V55" s="380"/>
      <c r="W55" s="380"/>
      <c r="X55" s="380"/>
      <c r="Y55" s="380"/>
      <c r="Z55" s="380"/>
      <c r="AA55" s="380"/>
      <c r="AB55" s="380"/>
      <c r="AC55" s="380"/>
      <c r="AD55" s="380"/>
      <c r="AE55" s="380"/>
      <c r="AF55" s="380"/>
      <c r="AG55" s="380"/>
    </row>
    <row r="56" spans="2:33" s="185" customFormat="1" ht="45" customHeight="1" x14ac:dyDescent="0.25">
      <c r="B56" s="382"/>
      <c r="C56" s="382"/>
      <c r="D56" s="383"/>
      <c r="E56" s="383"/>
      <c r="F56" s="171" t="s">
        <v>1452</v>
      </c>
      <c r="G56" s="177" t="s">
        <v>1532</v>
      </c>
      <c r="H56" s="177" t="s">
        <v>1533</v>
      </c>
      <c r="I56" s="226" t="s">
        <v>1534</v>
      </c>
      <c r="J56" s="226" t="s">
        <v>1535</v>
      </c>
      <c r="K56" s="187" t="s">
        <v>1536</v>
      </c>
      <c r="L56" s="182" t="s">
        <v>1537</v>
      </c>
      <c r="M56" s="184"/>
      <c r="N56" s="184"/>
      <c r="O56" s="184"/>
      <c r="P56" s="184"/>
      <c r="Q56" s="184"/>
      <c r="R56" s="184"/>
      <c r="S56" s="176" t="s">
        <v>41</v>
      </c>
      <c r="T56" s="382"/>
      <c r="U56" s="382"/>
      <c r="V56" s="380"/>
      <c r="W56" s="380"/>
      <c r="X56" s="380"/>
      <c r="Y56" s="380"/>
      <c r="Z56" s="380"/>
      <c r="AA56" s="380"/>
      <c r="AB56" s="380"/>
      <c r="AC56" s="380"/>
      <c r="AD56" s="380"/>
      <c r="AE56" s="380"/>
      <c r="AF56" s="380"/>
      <c r="AG56" s="380"/>
    </row>
    <row r="57" spans="2:33" s="173" customFormat="1" ht="45" customHeight="1" x14ac:dyDescent="0.25">
      <c r="B57" s="382" t="s">
        <v>1538</v>
      </c>
      <c r="C57" s="382" t="s">
        <v>559</v>
      </c>
      <c r="D57" s="383" t="s">
        <v>1539</v>
      </c>
      <c r="E57" s="383">
        <v>8</v>
      </c>
      <c r="F57" s="171" t="s">
        <v>1431</v>
      </c>
      <c r="G57" s="174">
        <f t="shared" ref="G57:R57" si="52">1/12</f>
        <v>8.3333333333333329E-2</v>
      </c>
      <c r="H57" s="174">
        <f t="shared" si="52"/>
        <v>8.3333333333333329E-2</v>
      </c>
      <c r="I57" s="180">
        <f t="shared" si="52"/>
        <v>8.3333333333333329E-2</v>
      </c>
      <c r="J57" s="180">
        <f t="shared" si="52"/>
        <v>8.3333333333333329E-2</v>
      </c>
      <c r="K57" s="180">
        <f t="shared" si="52"/>
        <v>8.3333333333333329E-2</v>
      </c>
      <c r="L57" s="180">
        <f t="shared" si="52"/>
        <v>8.3333333333333329E-2</v>
      </c>
      <c r="M57" s="180">
        <f t="shared" si="52"/>
        <v>8.3333333333333329E-2</v>
      </c>
      <c r="N57" s="180">
        <f t="shared" si="52"/>
        <v>8.3333333333333329E-2</v>
      </c>
      <c r="O57" s="180">
        <f t="shared" si="52"/>
        <v>8.3333333333333329E-2</v>
      </c>
      <c r="P57" s="180">
        <f t="shared" si="52"/>
        <v>8.3333333333333329E-2</v>
      </c>
      <c r="Q57" s="180">
        <f t="shared" si="52"/>
        <v>8.3333333333333329E-2</v>
      </c>
      <c r="R57" s="180">
        <f t="shared" si="52"/>
        <v>8.3333333333333329E-2</v>
      </c>
      <c r="S57" s="176">
        <f t="shared" ref="S57:S58" si="53">SUM(G57:R57)</f>
        <v>1</v>
      </c>
      <c r="T57" s="382" t="s">
        <v>1503</v>
      </c>
      <c r="U57" s="382" t="s">
        <v>1540</v>
      </c>
      <c r="V57" s="380">
        <f t="shared" ref="V57" si="54">SUM(G57:I57)</f>
        <v>0.25</v>
      </c>
      <c r="W57" s="380">
        <f t="shared" ref="W57" si="55">SUM(G58:I58)</f>
        <v>0.25</v>
      </c>
      <c r="X57" s="380">
        <f t="shared" ref="X57" si="56">SUM(G58:I58)/SUM(G57:I57)</f>
        <v>1</v>
      </c>
      <c r="Y57" s="380">
        <f t="shared" ref="Y57" si="57">SUM(J57:L57)</f>
        <v>0.25</v>
      </c>
      <c r="Z57" s="380">
        <f t="shared" ref="Z57" si="58">SUM(J58:L58)</f>
        <v>0.25</v>
      </c>
      <c r="AA57" s="380">
        <f t="shared" ref="AA57" si="59">SUM(J58:L58)/SUM(J57:L57)</f>
        <v>1</v>
      </c>
      <c r="AB57" s="380">
        <f>SUM(G57:L57)</f>
        <v>0.49999999999999994</v>
      </c>
      <c r="AC57" s="380">
        <f>SUM(G58:L58)</f>
        <v>0.49999999999999994</v>
      </c>
      <c r="AD57" s="380">
        <f>+AC57/AB57</f>
        <v>1</v>
      </c>
      <c r="AE57" s="380">
        <f>SUM(G57:R57)</f>
        <v>1</v>
      </c>
      <c r="AF57" s="380">
        <f>SUM(G58:R58)</f>
        <v>0.49999999999999994</v>
      </c>
      <c r="AG57" s="380">
        <f>+AF57/AE57</f>
        <v>0.49999999999999994</v>
      </c>
    </row>
    <row r="58" spans="2:33" s="173" customFormat="1" ht="45" customHeight="1" x14ac:dyDescent="0.25">
      <c r="B58" s="382"/>
      <c r="C58" s="382"/>
      <c r="D58" s="383"/>
      <c r="E58" s="383"/>
      <c r="F58" s="171" t="s">
        <v>1434</v>
      </c>
      <c r="G58" s="177">
        <v>8.3333333333333329E-2</v>
      </c>
      <c r="H58" s="177">
        <v>8.3333333333333329E-2</v>
      </c>
      <c r="I58" s="178">
        <v>8.3333333333333329E-2</v>
      </c>
      <c r="J58" s="182">
        <v>8.3333333333333329E-2</v>
      </c>
      <c r="K58" s="182">
        <v>8.3333333333333329E-2</v>
      </c>
      <c r="L58" s="182">
        <v>8.3333333333333329E-2</v>
      </c>
      <c r="M58" s="179"/>
      <c r="N58" s="179"/>
      <c r="O58" s="179"/>
      <c r="P58" s="179"/>
      <c r="Q58" s="179"/>
      <c r="R58" s="179"/>
      <c r="S58" s="176">
        <f t="shared" si="53"/>
        <v>0.49999999999999994</v>
      </c>
      <c r="T58" s="382"/>
      <c r="U58" s="382"/>
      <c r="V58" s="380"/>
      <c r="W58" s="380"/>
      <c r="X58" s="380"/>
      <c r="Y58" s="380"/>
      <c r="Z58" s="380"/>
      <c r="AA58" s="380"/>
      <c r="AB58" s="380"/>
      <c r="AC58" s="380"/>
      <c r="AD58" s="380"/>
      <c r="AE58" s="380"/>
      <c r="AF58" s="380"/>
      <c r="AG58" s="380"/>
    </row>
    <row r="59" spans="2:33" s="173" customFormat="1" ht="45" customHeight="1" x14ac:dyDescent="0.25">
      <c r="B59" s="382"/>
      <c r="C59" s="382"/>
      <c r="D59" s="383"/>
      <c r="E59" s="383"/>
      <c r="F59" s="171" t="s">
        <v>1435</v>
      </c>
      <c r="G59" s="174">
        <f>+G58/G57</f>
        <v>1</v>
      </c>
      <c r="H59" s="174">
        <f t="shared" ref="H59:S59" si="60">+H58/H57</f>
        <v>1</v>
      </c>
      <c r="I59" s="180">
        <f t="shared" si="60"/>
        <v>1</v>
      </c>
      <c r="J59" s="180">
        <f t="shared" si="60"/>
        <v>1</v>
      </c>
      <c r="K59" s="180">
        <f t="shared" si="60"/>
        <v>1</v>
      </c>
      <c r="L59" s="180">
        <f t="shared" si="60"/>
        <v>1</v>
      </c>
      <c r="M59" s="180">
        <f t="shared" si="60"/>
        <v>0</v>
      </c>
      <c r="N59" s="180">
        <f t="shared" si="60"/>
        <v>0</v>
      </c>
      <c r="O59" s="180">
        <f t="shared" si="60"/>
        <v>0</v>
      </c>
      <c r="P59" s="180">
        <f t="shared" si="60"/>
        <v>0</v>
      </c>
      <c r="Q59" s="180">
        <f t="shared" si="60"/>
        <v>0</v>
      </c>
      <c r="R59" s="180">
        <f t="shared" si="60"/>
        <v>0</v>
      </c>
      <c r="S59" s="176">
        <f t="shared" si="60"/>
        <v>0.49999999999999994</v>
      </c>
      <c r="T59" s="382"/>
      <c r="U59" s="382"/>
      <c r="V59" s="380"/>
      <c r="W59" s="380"/>
      <c r="X59" s="380"/>
      <c r="Y59" s="380"/>
      <c r="Z59" s="380"/>
      <c r="AA59" s="380"/>
      <c r="AB59" s="380"/>
      <c r="AC59" s="380"/>
      <c r="AD59" s="380"/>
      <c r="AE59" s="380"/>
      <c r="AF59" s="380"/>
      <c r="AG59" s="380"/>
    </row>
    <row r="60" spans="2:33" s="185" customFormat="1" ht="45" customHeight="1" x14ac:dyDescent="0.25">
      <c r="B60" s="382"/>
      <c r="C60" s="382"/>
      <c r="D60" s="383"/>
      <c r="E60" s="383"/>
      <c r="F60" s="171" t="s">
        <v>1436</v>
      </c>
      <c r="G60" s="174" t="s">
        <v>1541</v>
      </c>
      <c r="H60" s="174" t="s">
        <v>1541</v>
      </c>
      <c r="I60" s="181" t="s">
        <v>1541</v>
      </c>
      <c r="J60" s="181" t="s">
        <v>1541</v>
      </c>
      <c r="K60" s="181" t="s">
        <v>1541</v>
      </c>
      <c r="L60" s="181" t="s">
        <v>1541</v>
      </c>
      <c r="M60" s="181" t="s">
        <v>1541</v>
      </c>
      <c r="N60" s="181" t="s">
        <v>1541</v>
      </c>
      <c r="O60" s="181" t="s">
        <v>1541</v>
      </c>
      <c r="P60" s="181" t="s">
        <v>1541</v>
      </c>
      <c r="Q60" s="181" t="s">
        <v>1541</v>
      </c>
      <c r="R60" s="181" t="s">
        <v>1541</v>
      </c>
      <c r="S60" s="176" t="s">
        <v>41</v>
      </c>
      <c r="T60" s="382"/>
      <c r="U60" s="382"/>
      <c r="V60" s="380"/>
      <c r="W60" s="380"/>
      <c r="X60" s="380"/>
      <c r="Y60" s="380"/>
      <c r="Z60" s="380"/>
      <c r="AA60" s="380"/>
      <c r="AB60" s="380"/>
      <c r="AC60" s="380"/>
      <c r="AD60" s="380"/>
      <c r="AE60" s="380"/>
      <c r="AF60" s="380"/>
      <c r="AG60" s="380"/>
    </row>
    <row r="61" spans="2:33" s="173" customFormat="1" ht="45" customHeight="1" x14ac:dyDescent="0.25">
      <c r="B61" s="382"/>
      <c r="C61" s="382"/>
      <c r="D61" s="383"/>
      <c r="E61" s="383"/>
      <c r="F61" s="171" t="s">
        <v>1440</v>
      </c>
      <c r="G61" s="177" t="s">
        <v>1542</v>
      </c>
      <c r="H61" s="177" t="s">
        <v>1543</v>
      </c>
      <c r="I61" s="182" t="s">
        <v>1544</v>
      </c>
      <c r="J61" s="182" t="s">
        <v>1545</v>
      </c>
      <c r="K61" s="182" t="s">
        <v>1546</v>
      </c>
      <c r="L61" s="182" t="s">
        <v>1547</v>
      </c>
      <c r="M61" s="183"/>
      <c r="N61" s="183"/>
      <c r="O61" s="183"/>
      <c r="P61" s="183"/>
      <c r="Q61" s="183"/>
      <c r="R61" s="183"/>
      <c r="S61" s="176" t="s">
        <v>41</v>
      </c>
      <c r="T61" s="382"/>
      <c r="U61" s="382"/>
      <c r="V61" s="380"/>
      <c r="W61" s="380"/>
      <c r="X61" s="380"/>
      <c r="Y61" s="380"/>
      <c r="Z61" s="380"/>
      <c r="AA61" s="380"/>
      <c r="AB61" s="380"/>
      <c r="AC61" s="380"/>
      <c r="AD61" s="380"/>
      <c r="AE61" s="380"/>
      <c r="AF61" s="380"/>
      <c r="AG61" s="380"/>
    </row>
    <row r="62" spans="2:33" s="173" customFormat="1" ht="45" customHeight="1" x14ac:dyDescent="0.25">
      <c r="B62" s="382"/>
      <c r="C62" s="382"/>
      <c r="D62" s="383"/>
      <c r="E62" s="383"/>
      <c r="F62" s="171" t="s">
        <v>1447</v>
      </c>
      <c r="G62" s="177" t="s">
        <v>1451</v>
      </c>
      <c r="H62" s="177" t="s">
        <v>1451</v>
      </c>
      <c r="I62" s="226" t="s">
        <v>1448</v>
      </c>
      <c r="J62" s="226" t="s">
        <v>1448</v>
      </c>
      <c r="K62" s="226" t="s">
        <v>1448</v>
      </c>
      <c r="L62" s="182" t="s">
        <v>1448</v>
      </c>
      <c r="M62" s="98"/>
      <c r="N62" s="98"/>
      <c r="O62" s="98"/>
      <c r="P62" s="98"/>
      <c r="Q62" s="98"/>
      <c r="R62" s="98"/>
      <c r="S62" s="176" t="s">
        <v>41</v>
      </c>
      <c r="T62" s="382"/>
      <c r="U62" s="382"/>
      <c r="V62" s="380"/>
      <c r="W62" s="380"/>
      <c r="X62" s="380"/>
      <c r="Y62" s="380"/>
      <c r="Z62" s="380"/>
      <c r="AA62" s="380"/>
      <c r="AB62" s="380"/>
      <c r="AC62" s="380"/>
      <c r="AD62" s="380"/>
      <c r="AE62" s="380"/>
      <c r="AF62" s="380"/>
      <c r="AG62" s="380"/>
    </row>
    <row r="63" spans="2:33" s="185" customFormat="1" ht="45" customHeight="1" x14ac:dyDescent="0.25">
      <c r="B63" s="382"/>
      <c r="C63" s="382"/>
      <c r="D63" s="383"/>
      <c r="E63" s="383"/>
      <c r="F63" s="171" t="s">
        <v>1452</v>
      </c>
      <c r="G63" s="177" t="s">
        <v>1548</v>
      </c>
      <c r="H63" s="177" t="s">
        <v>1548</v>
      </c>
      <c r="I63" s="226" t="s">
        <v>1548</v>
      </c>
      <c r="J63" s="187" t="s">
        <v>1548</v>
      </c>
      <c r="K63" s="184" t="s">
        <v>1548</v>
      </c>
      <c r="L63" s="182" t="s">
        <v>1548</v>
      </c>
      <c r="M63" s="184"/>
      <c r="N63" s="184"/>
      <c r="O63" s="184"/>
      <c r="P63" s="184"/>
      <c r="Q63" s="184"/>
      <c r="R63" s="184"/>
      <c r="S63" s="176" t="s">
        <v>41</v>
      </c>
      <c r="T63" s="382"/>
      <c r="U63" s="382"/>
      <c r="V63" s="380"/>
      <c r="W63" s="380"/>
      <c r="X63" s="380"/>
      <c r="Y63" s="380"/>
      <c r="Z63" s="380"/>
      <c r="AA63" s="380"/>
      <c r="AB63" s="380"/>
      <c r="AC63" s="380"/>
      <c r="AD63" s="380"/>
      <c r="AE63" s="380"/>
      <c r="AF63" s="380"/>
      <c r="AG63" s="380"/>
    </row>
    <row r="64" spans="2:33" s="173" customFormat="1" ht="45" customHeight="1" x14ac:dyDescent="0.25">
      <c r="B64" s="382" t="s">
        <v>1538</v>
      </c>
      <c r="C64" s="382" t="s">
        <v>559</v>
      </c>
      <c r="D64" s="383" t="s">
        <v>1549</v>
      </c>
      <c r="E64" s="383">
        <v>9</v>
      </c>
      <c r="F64" s="171" t="s">
        <v>1431</v>
      </c>
      <c r="G64" s="174">
        <f t="shared" ref="G64:R64" si="61">1/12</f>
        <v>8.3333333333333329E-2</v>
      </c>
      <c r="H64" s="174">
        <f t="shared" si="61"/>
        <v>8.3333333333333329E-2</v>
      </c>
      <c r="I64" s="180">
        <f t="shared" si="61"/>
        <v>8.3333333333333329E-2</v>
      </c>
      <c r="J64" s="180">
        <f t="shared" si="61"/>
        <v>8.3333333333333329E-2</v>
      </c>
      <c r="K64" s="180">
        <f t="shared" si="61"/>
        <v>8.3333333333333329E-2</v>
      </c>
      <c r="L64" s="180">
        <f t="shared" si="61"/>
        <v>8.3333333333333329E-2</v>
      </c>
      <c r="M64" s="180">
        <f t="shared" si="61"/>
        <v>8.3333333333333329E-2</v>
      </c>
      <c r="N64" s="180">
        <f t="shared" si="61"/>
        <v>8.3333333333333329E-2</v>
      </c>
      <c r="O64" s="180">
        <f t="shared" si="61"/>
        <v>8.3333333333333329E-2</v>
      </c>
      <c r="P64" s="180">
        <f t="shared" si="61"/>
        <v>8.3333333333333329E-2</v>
      </c>
      <c r="Q64" s="180">
        <f t="shared" si="61"/>
        <v>8.3333333333333329E-2</v>
      </c>
      <c r="R64" s="180">
        <f t="shared" si="61"/>
        <v>8.3333333333333329E-2</v>
      </c>
      <c r="S64" s="176">
        <f t="shared" ref="S64:S65" si="62">SUM(G64:R64)</f>
        <v>1</v>
      </c>
      <c r="T64" s="382" t="s">
        <v>1503</v>
      </c>
      <c r="U64" s="382" t="s">
        <v>1550</v>
      </c>
      <c r="V64" s="380">
        <f t="shared" ref="V64" si="63">SUM(G64:I64)</f>
        <v>0.25</v>
      </c>
      <c r="W64" s="380">
        <f t="shared" ref="W64" si="64">SUM(G65:I65)</f>
        <v>0.25</v>
      </c>
      <c r="X64" s="380">
        <f t="shared" ref="X64" si="65">SUM(G65:I65)/SUM(G64:I64)</f>
        <v>1</v>
      </c>
      <c r="Y64" s="380">
        <f t="shared" ref="Y64" si="66">SUM(J64:L64)</f>
        <v>0.25</v>
      </c>
      <c r="Z64" s="380">
        <f t="shared" ref="Z64" si="67">SUM(J65:L65)</f>
        <v>0.25</v>
      </c>
      <c r="AA64" s="380">
        <f t="shared" ref="AA64" si="68">SUM(J65:L65)/SUM(J64:L64)</f>
        <v>1</v>
      </c>
      <c r="AB64" s="380">
        <f>SUM(G64:L64)</f>
        <v>0.49999999999999994</v>
      </c>
      <c r="AC64" s="380">
        <f>SUM(G65:L65)</f>
        <v>0.49999999999999994</v>
      </c>
      <c r="AD64" s="380">
        <f>+AC64/AB64</f>
        <v>1</v>
      </c>
      <c r="AE64" s="380">
        <f>SUM(G64:R64)</f>
        <v>1</v>
      </c>
      <c r="AF64" s="380">
        <f>SUM(G65:R65)</f>
        <v>0.49999999999999994</v>
      </c>
      <c r="AG64" s="380">
        <f>+AF64/AE64</f>
        <v>0.49999999999999994</v>
      </c>
    </row>
    <row r="65" spans="2:35" s="173" customFormat="1" ht="45" customHeight="1" x14ac:dyDescent="0.25">
      <c r="B65" s="382"/>
      <c r="C65" s="382"/>
      <c r="D65" s="383"/>
      <c r="E65" s="383"/>
      <c r="F65" s="171" t="s">
        <v>1434</v>
      </c>
      <c r="G65" s="177">
        <v>8.3333333333333329E-2</v>
      </c>
      <c r="H65" s="177">
        <v>8.3333333333333329E-2</v>
      </c>
      <c r="I65" s="177">
        <v>8.3333333333333329E-2</v>
      </c>
      <c r="J65" s="182">
        <v>8.3333333333333329E-2</v>
      </c>
      <c r="K65" s="182">
        <v>8.3333333333333329E-2</v>
      </c>
      <c r="L65" s="182">
        <v>8.3333333333333329E-2</v>
      </c>
      <c r="M65" s="179"/>
      <c r="N65" s="179"/>
      <c r="O65" s="179"/>
      <c r="P65" s="179"/>
      <c r="Q65" s="179"/>
      <c r="R65" s="179"/>
      <c r="S65" s="176">
        <f t="shared" si="62"/>
        <v>0.49999999999999994</v>
      </c>
      <c r="T65" s="382"/>
      <c r="U65" s="382"/>
      <c r="V65" s="380"/>
      <c r="W65" s="380"/>
      <c r="X65" s="380"/>
      <c r="Y65" s="380"/>
      <c r="Z65" s="380"/>
      <c r="AA65" s="380"/>
      <c r="AB65" s="380"/>
      <c r="AC65" s="380"/>
      <c r="AD65" s="380"/>
      <c r="AE65" s="380"/>
      <c r="AF65" s="380"/>
      <c r="AG65" s="380"/>
    </row>
    <row r="66" spans="2:35" s="173" customFormat="1" ht="45" customHeight="1" x14ac:dyDescent="0.25">
      <c r="B66" s="382"/>
      <c r="C66" s="382"/>
      <c r="D66" s="383"/>
      <c r="E66" s="383"/>
      <c r="F66" s="171" t="s">
        <v>1435</v>
      </c>
      <c r="G66" s="174">
        <f>+G65/G64</f>
        <v>1</v>
      </c>
      <c r="H66" s="174">
        <f t="shared" ref="H66:S66" si="69">+H65/H64</f>
        <v>1</v>
      </c>
      <c r="I66" s="180">
        <f t="shared" si="69"/>
        <v>1</v>
      </c>
      <c r="J66" s="180">
        <f t="shared" si="69"/>
        <v>1</v>
      </c>
      <c r="K66" s="180">
        <f t="shared" si="69"/>
        <v>1</v>
      </c>
      <c r="L66" s="180">
        <f t="shared" si="69"/>
        <v>1</v>
      </c>
      <c r="M66" s="180">
        <f t="shared" si="69"/>
        <v>0</v>
      </c>
      <c r="N66" s="180">
        <f t="shared" si="69"/>
        <v>0</v>
      </c>
      <c r="O66" s="180">
        <f t="shared" si="69"/>
        <v>0</v>
      </c>
      <c r="P66" s="180">
        <f t="shared" si="69"/>
        <v>0</v>
      </c>
      <c r="Q66" s="180">
        <f t="shared" si="69"/>
        <v>0</v>
      </c>
      <c r="R66" s="180">
        <f t="shared" si="69"/>
        <v>0</v>
      </c>
      <c r="S66" s="176">
        <f t="shared" si="69"/>
        <v>0.49999999999999994</v>
      </c>
      <c r="T66" s="382"/>
      <c r="U66" s="382"/>
      <c r="V66" s="380"/>
      <c r="W66" s="380"/>
      <c r="X66" s="380"/>
      <c r="Y66" s="380"/>
      <c r="Z66" s="380"/>
      <c r="AA66" s="380"/>
      <c r="AB66" s="380"/>
      <c r="AC66" s="380"/>
      <c r="AD66" s="380"/>
      <c r="AE66" s="380"/>
      <c r="AF66" s="380"/>
      <c r="AG66" s="380"/>
    </row>
    <row r="67" spans="2:35" s="185" customFormat="1" ht="45" customHeight="1" x14ac:dyDescent="0.25">
      <c r="B67" s="382"/>
      <c r="C67" s="382"/>
      <c r="D67" s="383"/>
      <c r="E67" s="383"/>
      <c r="F67" s="171" t="s">
        <v>1436</v>
      </c>
      <c r="G67" s="174" t="s">
        <v>1551</v>
      </c>
      <c r="H67" s="174" t="s">
        <v>1551</v>
      </c>
      <c r="I67" s="181" t="s">
        <v>1551</v>
      </c>
      <c r="J67" s="181" t="s">
        <v>1551</v>
      </c>
      <c r="K67" s="181" t="s">
        <v>1551</v>
      </c>
      <c r="L67" s="181" t="s">
        <v>1551</v>
      </c>
      <c r="M67" s="181" t="s">
        <v>1551</v>
      </c>
      <c r="N67" s="181" t="s">
        <v>1551</v>
      </c>
      <c r="O67" s="181" t="s">
        <v>1551</v>
      </c>
      <c r="P67" s="181" t="s">
        <v>1551</v>
      </c>
      <c r="Q67" s="181" t="s">
        <v>1551</v>
      </c>
      <c r="R67" s="181" t="s">
        <v>1551</v>
      </c>
      <c r="S67" s="176" t="s">
        <v>41</v>
      </c>
      <c r="T67" s="382"/>
      <c r="U67" s="382"/>
      <c r="V67" s="380"/>
      <c r="W67" s="380"/>
      <c r="X67" s="380"/>
      <c r="Y67" s="380"/>
      <c r="Z67" s="380"/>
      <c r="AA67" s="380"/>
      <c r="AB67" s="380"/>
      <c r="AC67" s="380"/>
      <c r="AD67" s="380"/>
      <c r="AE67" s="380"/>
      <c r="AF67" s="380"/>
      <c r="AG67" s="380"/>
    </row>
    <row r="68" spans="2:35" s="173" customFormat="1" ht="45" customHeight="1" x14ac:dyDescent="0.25">
      <c r="B68" s="382"/>
      <c r="C68" s="382"/>
      <c r="D68" s="383"/>
      <c r="E68" s="383"/>
      <c r="F68" s="171" t="s">
        <v>1440</v>
      </c>
      <c r="G68" s="177" t="s">
        <v>1552</v>
      </c>
      <c r="H68" s="177" t="s">
        <v>1553</v>
      </c>
      <c r="I68" s="182" t="s">
        <v>1554</v>
      </c>
      <c r="J68" s="182" t="s">
        <v>1555</v>
      </c>
      <c r="K68" s="182" t="s">
        <v>1556</v>
      </c>
      <c r="L68" s="182" t="s">
        <v>1557</v>
      </c>
      <c r="M68" s="183"/>
      <c r="N68" s="183"/>
      <c r="O68" s="183"/>
      <c r="P68" s="183"/>
      <c r="Q68" s="183"/>
      <c r="R68" s="183"/>
      <c r="S68" s="176" t="s">
        <v>41</v>
      </c>
      <c r="T68" s="382"/>
      <c r="U68" s="382"/>
      <c r="V68" s="380"/>
      <c r="W68" s="380"/>
      <c r="X68" s="380"/>
      <c r="Y68" s="380"/>
      <c r="Z68" s="380"/>
      <c r="AA68" s="380"/>
      <c r="AB68" s="380"/>
      <c r="AC68" s="380"/>
      <c r="AD68" s="380"/>
      <c r="AE68" s="380"/>
      <c r="AF68" s="380"/>
      <c r="AG68" s="380"/>
    </row>
    <row r="69" spans="2:35" s="173" customFormat="1" ht="45" customHeight="1" x14ac:dyDescent="0.25">
      <c r="B69" s="382"/>
      <c r="C69" s="382"/>
      <c r="D69" s="383"/>
      <c r="E69" s="383"/>
      <c r="F69" s="171" t="s">
        <v>1447</v>
      </c>
      <c r="G69" s="177" t="s">
        <v>1448</v>
      </c>
      <c r="H69" s="177" t="s">
        <v>1558</v>
      </c>
      <c r="I69" s="226" t="s">
        <v>1448</v>
      </c>
      <c r="J69" s="226" t="s">
        <v>1559</v>
      </c>
      <c r="K69" s="226" t="s">
        <v>1448</v>
      </c>
      <c r="L69" s="182" t="s">
        <v>1448</v>
      </c>
      <c r="M69" s="98"/>
      <c r="N69" s="98"/>
      <c r="O69" s="98"/>
      <c r="P69" s="98"/>
      <c r="Q69" s="98"/>
      <c r="R69" s="98"/>
      <c r="S69" s="176" t="s">
        <v>41</v>
      </c>
      <c r="T69" s="382"/>
      <c r="U69" s="382"/>
      <c r="V69" s="380"/>
      <c r="W69" s="380"/>
      <c r="X69" s="380"/>
      <c r="Y69" s="380"/>
      <c r="Z69" s="380"/>
      <c r="AA69" s="380"/>
      <c r="AB69" s="380"/>
      <c r="AC69" s="380"/>
      <c r="AD69" s="380"/>
      <c r="AE69" s="380"/>
      <c r="AF69" s="380"/>
      <c r="AG69" s="380"/>
    </row>
    <row r="70" spans="2:35" s="185" customFormat="1" ht="45" customHeight="1" x14ac:dyDescent="0.25">
      <c r="B70" s="382"/>
      <c r="C70" s="382"/>
      <c r="D70" s="383"/>
      <c r="E70" s="383"/>
      <c r="F70" s="171" t="s">
        <v>1452</v>
      </c>
      <c r="G70" s="177" t="s">
        <v>1560</v>
      </c>
      <c r="H70" s="177" t="s">
        <v>1561</v>
      </c>
      <c r="I70" s="226" t="s">
        <v>1562</v>
      </c>
      <c r="J70" s="187" t="s">
        <v>1561</v>
      </c>
      <c r="K70" s="187" t="s">
        <v>1563</v>
      </c>
      <c r="L70" s="182" t="s">
        <v>1561</v>
      </c>
      <c r="M70" s="184"/>
      <c r="N70" s="184"/>
      <c r="O70" s="184"/>
      <c r="P70" s="184"/>
      <c r="Q70" s="184"/>
      <c r="R70" s="184"/>
      <c r="S70" s="176" t="s">
        <v>41</v>
      </c>
      <c r="T70" s="382"/>
      <c r="U70" s="382"/>
      <c r="V70" s="380"/>
      <c r="W70" s="380"/>
      <c r="X70" s="380"/>
      <c r="Y70" s="380"/>
      <c r="Z70" s="380"/>
      <c r="AA70" s="380"/>
      <c r="AB70" s="380"/>
      <c r="AC70" s="380"/>
      <c r="AD70" s="380"/>
      <c r="AE70" s="380"/>
      <c r="AF70" s="380"/>
      <c r="AG70" s="380"/>
    </row>
    <row r="71" spans="2:35" s="173" customFormat="1" ht="45" customHeight="1" x14ac:dyDescent="0.25">
      <c r="B71" s="382" t="s">
        <v>1538</v>
      </c>
      <c r="C71" s="382" t="s">
        <v>559</v>
      </c>
      <c r="D71" s="383" t="s">
        <v>1564</v>
      </c>
      <c r="E71" s="383">
        <v>10</v>
      </c>
      <c r="F71" s="171" t="s">
        <v>1431</v>
      </c>
      <c r="G71" s="174">
        <f t="shared" ref="G71:R71" si="70">1/12</f>
        <v>8.3333333333333329E-2</v>
      </c>
      <c r="H71" s="174">
        <f t="shared" si="70"/>
        <v>8.3333333333333329E-2</v>
      </c>
      <c r="I71" s="180">
        <f t="shared" si="70"/>
        <v>8.3333333333333329E-2</v>
      </c>
      <c r="J71" s="180">
        <f t="shared" si="70"/>
        <v>8.3333333333333329E-2</v>
      </c>
      <c r="K71" s="180">
        <f t="shared" si="70"/>
        <v>8.3333333333333329E-2</v>
      </c>
      <c r="L71" s="180">
        <f t="shared" si="70"/>
        <v>8.3333333333333329E-2</v>
      </c>
      <c r="M71" s="180">
        <f t="shared" si="70"/>
        <v>8.3333333333333329E-2</v>
      </c>
      <c r="N71" s="180">
        <f t="shared" si="70"/>
        <v>8.3333333333333329E-2</v>
      </c>
      <c r="O71" s="180">
        <f t="shared" si="70"/>
        <v>8.3333333333333329E-2</v>
      </c>
      <c r="P71" s="180">
        <f t="shared" si="70"/>
        <v>8.3333333333333329E-2</v>
      </c>
      <c r="Q71" s="180">
        <f t="shared" si="70"/>
        <v>8.3333333333333329E-2</v>
      </c>
      <c r="R71" s="180">
        <f t="shared" si="70"/>
        <v>8.3333333333333329E-2</v>
      </c>
      <c r="S71" s="176">
        <f t="shared" ref="S71:S72" si="71">SUM(G71:R71)</f>
        <v>1</v>
      </c>
      <c r="T71" s="382" t="s">
        <v>1565</v>
      </c>
      <c r="U71" s="382" t="s">
        <v>1566</v>
      </c>
      <c r="V71" s="380">
        <f t="shared" ref="V71" si="72">SUM(G71:I71)</f>
        <v>0.25</v>
      </c>
      <c r="W71" s="380">
        <f t="shared" ref="W71" si="73">SUM(G72:I72)</f>
        <v>0.25</v>
      </c>
      <c r="X71" s="380">
        <f t="shared" ref="X71" si="74">SUM(G72:I72)/SUM(G71:I71)</f>
        <v>1</v>
      </c>
      <c r="Y71" s="380">
        <f t="shared" ref="Y71" si="75">SUM(J71:L71)</f>
        <v>0.25</v>
      </c>
      <c r="Z71" s="380">
        <f t="shared" ref="Z71" si="76">SUM(J72:L72)</f>
        <v>0.25003333333333333</v>
      </c>
      <c r="AA71" s="380">
        <f t="shared" ref="AA71" si="77">SUM(J72:L72)/SUM(J71:L71)</f>
        <v>1.0001333333333333</v>
      </c>
      <c r="AB71" s="380">
        <f>SUM(G71:L71)</f>
        <v>0.49999999999999994</v>
      </c>
      <c r="AC71" s="380">
        <f>SUM(G72:L72)</f>
        <v>0.50003333333333333</v>
      </c>
      <c r="AD71" s="380">
        <f>+AC71/AB71</f>
        <v>1.0000666666666667</v>
      </c>
      <c r="AE71" s="380">
        <f>SUM(G71:R71)</f>
        <v>1</v>
      </c>
      <c r="AF71" s="380">
        <f>SUM(G72:R72)</f>
        <v>0.50003333333333333</v>
      </c>
      <c r="AG71" s="380">
        <f>+AF71/AE71</f>
        <v>0.50003333333333333</v>
      </c>
    </row>
    <row r="72" spans="2:35" s="173" customFormat="1" ht="45" customHeight="1" x14ac:dyDescent="0.25">
      <c r="B72" s="382"/>
      <c r="C72" s="382"/>
      <c r="D72" s="383"/>
      <c r="E72" s="383"/>
      <c r="F72" s="171" t="s">
        <v>1434</v>
      </c>
      <c r="G72" s="177">
        <v>0</v>
      </c>
      <c r="H72" s="177">
        <v>0</v>
      </c>
      <c r="I72" s="188">
        <v>0.25</v>
      </c>
      <c r="J72" s="182">
        <v>0</v>
      </c>
      <c r="K72" s="182">
        <v>8.3333333333333329E-2</v>
      </c>
      <c r="L72" s="182">
        <v>0.16669999999999999</v>
      </c>
      <c r="M72" s="179"/>
      <c r="N72" s="179"/>
      <c r="O72" s="179"/>
      <c r="P72" s="179"/>
      <c r="Q72" s="179"/>
      <c r="R72" s="179"/>
      <c r="S72" s="176">
        <f t="shared" si="71"/>
        <v>0.50003333333333333</v>
      </c>
      <c r="T72" s="382"/>
      <c r="U72" s="382"/>
      <c r="V72" s="380"/>
      <c r="W72" s="380"/>
      <c r="X72" s="380"/>
      <c r="Y72" s="380"/>
      <c r="Z72" s="380"/>
      <c r="AA72" s="380"/>
      <c r="AB72" s="380"/>
      <c r="AC72" s="380"/>
      <c r="AD72" s="380"/>
      <c r="AE72" s="380"/>
      <c r="AF72" s="380"/>
      <c r="AG72" s="380"/>
    </row>
    <row r="73" spans="2:35" s="173" customFormat="1" ht="45" customHeight="1" x14ac:dyDescent="0.25">
      <c r="B73" s="382"/>
      <c r="C73" s="382"/>
      <c r="D73" s="383"/>
      <c r="E73" s="383"/>
      <c r="F73" s="171" t="s">
        <v>1435</v>
      </c>
      <c r="G73" s="174">
        <f>+G72/G71</f>
        <v>0</v>
      </c>
      <c r="H73" s="174">
        <f t="shared" ref="H73:S73" si="78">+H72/H71</f>
        <v>0</v>
      </c>
      <c r="I73" s="180">
        <f t="shared" si="78"/>
        <v>3</v>
      </c>
      <c r="J73" s="180">
        <f t="shared" si="78"/>
        <v>0</v>
      </c>
      <c r="K73" s="180">
        <f t="shared" si="78"/>
        <v>1</v>
      </c>
      <c r="L73" s="180">
        <f t="shared" si="78"/>
        <v>2.0004</v>
      </c>
      <c r="M73" s="180">
        <f t="shared" si="78"/>
        <v>0</v>
      </c>
      <c r="N73" s="180">
        <f t="shared" si="78"/>
        <v>0</v>
      </c>
      <c r="O73" s="180">
        <f t="shared" si="78"/>
        <v>0</v>
      </c>
      <c r="P73" s="180">
        <f t="shared" si="78"/>
        <v>0</v>
      </c>
      <c r="Q73" s="180">
        <f t="shared" si="78"/>
        <v>0</v>
      </c>
      <c r="R73" s="180">
        <f t="shared" si="78"/>
        <v>0</v>
      </c>
      <c r="S73" s="176">
        <f t="shared" si="78"/>
        <v>0.50003333333333333</v>
      </c>
      <c r="T73" s="382"/>
      <c r="U73" s="382"/>
      <c r="V73" s="380"/>
      <c r="W73" s="380"/>
      <c r="X73" s="380"/>
      <c r="Y73" s="380"/>
      <c r="Z73" s="380"/>
      <c r="AA73" s="380"/>
      <c r="AB73" s="380"/>
      <c r="AC73" s="380"/>
      <c r="AD73" s="380"/>
      <c r="AE73" s="380"/>
      <c r="AF73" s="380"/>
      <c r="AG73" s="380"/>
    </row>
    <row r="74" spans="2:35" s="185" customFormat="1" ht="45" customHeight="1" x14ac:dyDescent="0.25">
      <c r="B74" s="382"/>
      <c r="C74" s="382"/>
      <c r="D74" s="383"/>
      <c r="E74" s="383"/>
      <c r="F74" s="171" t="s">
        <v>1436</v>
      </c>
      <c r="G74" s="174" t="s">
        <v>1567</v>
      </c>
      <c r="H74" s="174" t="s">
        <v>1567</v>
      </c>
      <c r="I74" s="181" t="s">
        <v>1567</v>
      </c>
      <c r="J74" s="181" t="s">
        <v>1567</v>
      </c>
      <c r="K74" s="181" t="s">
        <v>1567</v>
      </c>
      <c r="L74" s="181" t="s">
        <v>1567</v>
      </c>
      <c r="M74" s="181" t="s">
        <v>1567</v>
      </c>
      <c r="N74" s="181" t="s">
        <v>1567</v>
      </c>
      <c r="O74" s="181" t="s">
        <v>1567</v>
      </c>
      <c r="P74" s="181" t="s">
        <v>1567</v>
      </c>
      <c r="Q74" s="181" t="s">
        <v>1567</v>
      </c>
      <c r="R74" s="181" t="s">
        <v>1567</v>
      </c>
      <c r="S74" s="176" t="s">
        <v>41</v>
      </c>
      <c r="T74" s="382"/>
      <c r="U74" s="382"/>
      <c r="V74" s="380"/>
      <c r="W74" s="380"/>
      <c r="X74" s="380"/>
      <c r="Y74" s="380"/>
      <c r="Z74" s="380"/>
      <c r="AA74" s="380"/>
      <c r="AB74" s="380"/>
      <c r="AC74" s="380"/>
      <c r="AD74" s="380"/>
      <c r="AE74" s="380"/>
      <c r="AF74" s="380"/>
      <c r="AG74" s="380"/>
    </row>
    <row r="75" spans="2:35" s="173" customFormat="1" ht="45" customHeight="1" x14ac:dyDescent="0.2">
      <c r="B75" s="382"/>
      <c r="C75" s="382"/>
      <c r="D75" s="383"/>
      <c r="E75" s="383"/>
      <c r="F75" s="171" t="s">
        <v>1440</v>
      </c>
      <c r="G75" s="177" t="s">
        <v>1568</v>
      </c>
      <c r="H75" s="177" t="s">
        <v>1553</v>
      </c>
      <c r="I75" s="182" t="s">
        <v>1569</v>
      </c>
      <c r="J75" s="182" t="s">
        <v>1570</v>
      </c>
      <c r="K75" s="182" t="s">
        <v>1571</v>
      </c>
      <c r="L75" s="182" t="s">
        <v>1572</v>
      </c>
      <c r="M75" s="183"/>
      <c r="N75" s="183"/>
      <c r="O75" s="183"/>
      <c r="P75" s="183"/>
      <c r="Q75" s="183"/>
      <c r="R75" s="183"/>
      <c r="S75" s="176" t="s">
        <v>41</v>
      </c>
      <c r="T75" s="382"/>
      <c r="U75" s="382"/>
      <c r="V75" s="380"/>
      <c r="W75" s="380"/>
      <c r="X75" s="380"/>
      <c r="Y75" s="380"/>
      <c r="Z75" s="380"/>
      <c r="AA75" s="380"/>
      <c r="AB75" s="380"/>
      <c r="AC75" s="380"/>
      <c r="AD75" s="380"/>
      <c r="AE75" s="380"/>
      <c r="AF75" s="380"/>
      <c r="AG75" s="380"/>
      <c r="AI75" s="189"/>
    </row>
    <row r="76" spans="2:35" s="173" customFormat="1" ht="45" customHeight="1" x14ac:dyDescent="0.25">
      <c r="B76" s="382"/>
      <c r="C76" s="382"/>
      <c r="D76" s="383"/>
      <c r="E76" s="383"/>
      <c r="F76" s="171" t="s">
        <v>1447</v>
      </c>
      <c r="G76" s="177" t="s">
        <v>1573</v>
      </c>
      <c r="H76" s="177" t="s">
        <v>1574</v>
      </c>
      <c r="I76" s="226" t="s">
        <v>1448</v>
      </c>
      <c r="J76" s="226" t="s">
        <v>1575</v>
      </c>
      <c r="K76" s="226" t="s">
        <v>1448</v>
      </c>
      <c r="L76" s="182" t="s">
        <v>1576</v>
      </c>
      <c r="M76" s="98"/>
      <c r="N76" s="98"/>
      <c r="O76" s="98"/>
      <c r="P76" s="98"/>
      <c r="Q76" s="98"/>
      <c r="R76" s="98"/>
      <c r="S76" s="176" t="s">
        <v>41</v>
      </c>
      <c r="T76" s="382"/>
      <c r="U76" s="382"/>
      <c r="V76" s="380"/>
      <c r="W76" s="380"/>
      <c r="X76" s="380"/>
      <c r="Y76" s="380"/>
      <c r="Z76" s="380"/>
      <c r="AA76" s="380"/>
      <c r="AB76" s="380"/>
      <c r="AC76" s="380"/>
      <c r="AD76" s="380"/>
      <c r="AE76" s="380"/>
      <c r="AF76" s="380"/>
      <c r="AG76" s="380"/>
    </row>
    <row r="77" spans="2:35" s="185" customFormat="1" ht="45" customHeight="1" x14ac:dyDescent="0.25">
      <c r="B77" s="382"/>
      <c r="C77" s="382"/>
      <c r="D77" s="383"/>
      <c r="E77" s="383"/>
      <c r="F77" s="171" t="s">
        <v>1452</v>
      </c>
      <c r="G77" s="177" t="s">
        <v>1577</v>
      </c>
      <c r="H77" s="177" t="s">
        <v>1577</v>
      </c>
      <c r="I77" s="226" t="s">
        <v>1578</v>
      </c>
      <c r="J77" s="226" t="s">
        <v>1579</v>
      </c>
      <c r="K77" s="187" t="s">
        <v>1580</v>
      </c>
      <c r="L77" s="182" t="s">
        <v>1581</v>
      </c>
      <c r="M77" s="184"/>
      <c r="N77" s="184"/>
      <c r="O77" s="184"/>
      <c r="P77" s="184"/>
      <c r="Q77" s="184"/>
      <c r="R77" s="184"/>
      <c r="S77" s="176" t="s">
        <v>41</v>
      </c>
      <c r="T77" s="382"/>
      <c r="U77" s="382"/>
      <c r="V77" s="380"/>
      <c r="W77" s="380"/>
      <c r="X77" s="380"/>
      <c r="Y77" s="380"/>
      <c r="Z77" s="380"/>
      <c r="AA77" s="380"/>
      <c r="AB77" s="380"/>
      <c r="AC77" s="380"/>
      <c r="AD77" s="380"/>
      <c r="AE77" s="380"/>
      <c r="AF77" s="380"/>
      <c r="AG77" s="380"/>
    </row>
    <row r="78" spans="2:35" s="173" customFormat="1" ht="45" customHeight="1" x14ac:dyDescent="0.25">
      <c r="B78" s="382" t="s">
        <v>1582</v>
      </c>
      <c r="C78" s="382" t="s">
        <v>1051</v>
      </c>
      <c r="D78" s="383" t="s">
        <v>1583</v>
      </c>
      <c r="E78" s="383">
        <v>11</v>
      </c>
      <c r="F78" s="171" t="s">
        <v>1431</v>
      </c>
      <c r="G78" s="174">
        <v>0</v>
      </c>
      <c r="H78" s="174">
        <v>1</v>
      </c>
      <c r="I78" s="190">
        <v>0</v>
      </c>
      <c r="J78" s="190">
        <v>1</v>
      </c>
      <c r="K78" s="190">
        <v>0</v>
      </c>
      <c r="L78" s="190">
        <v>1</v>
      </c>
      <c r="M78" s="190">
        <v>0</v>
      </c>
      <c r="N78" s="190">
        <v>1</v>
      </c>
      <c r="O78" s="190">
        <v>0</v>
      </c>
      <c r="P78" s="190">
        <v>1</v>
      </c>
      <c r="Q78" s="190">
        <v>0</v>
      </c>
      <c r="R78" s="190">
        <v>1</v>
      </c>
      <c r="S78" s="253">
        <v>1</v>
      </c>
      <c r="T78" s="382" t="s">
        <v>1584</v>
      </c>
      <c r="U78" s="382" t="s">
        <v>1585</v>
      </c>
      <c r="V78" s="380">
        <f t="shared" ref="V78" si="79">SUM(G78:I78)</f>
        <v>1</v>
      </c>
      <c r="W78" s="380">
        <f t="shared" ref="W78" si="80">SUM(G79:I79)</f>
        <v>1</v>
      </c>
      <c r="X78" s="380">
        <f t="shared" ref="X78" si="81">SUM(G79:I79)/SUM(G78:I78)</f>
        <v>1</v>
      </c>
      <c r="Y78" s="380">
        <v>1</v>
      </c>
      <c r="Z78" s="380">
        <v>1</v>
      </c>
      <c r="AA78" s="380">
        <f t="shared" ref="AA78" si="82">SUM(J79:L79)/SUM(J78:L78)</f>
        <v>1</v>
      </c>
      <c r="AB78" s="380">
        <v>1</v>
      </c>
      <c r="AC78" s="380">
        <v>1</v>
      </c>
      <c r="AD78" s="380">
        <f>+AC78/AB78</f>
        <v>1</v>
      </c>
      <c r="AE78" s="380">
        <v>1</v>
      </c>
      <c r="AF78" s="380">
        <v>1</v>
      </c>
      <c r="AG78" s="380">
        <f>+AF78/AE78</f>
        <v>1</v>
      </c>
    </row>
    <row r="79" spans="2:35" s="173" customFormat="1" ht="45" customHeight="1" x14ac:dyDescent="0.25">
      <c r="B79" s="382"/>
      <c r="C79" s="382"/>
      <c r="D79" s="383"/>
      <c r="E79" s="383"/>
      <c r="F79" s="171" t="s">
        <v>1434</v>
      </c>
      <c r="G79" s="177">
        <v>0</v>
      </c>
      <c r="H79" s="177">
        <v>1</v>
      </c>
      <c r="I79" s="177">
        <v>0</v>
      </c>
      <c r="J79" s="188">
        <v>1</v>
      </c>
      <c r="K79" s="188">
        <v>0</v>
      </c>
      <c r="L79" s="188">
        <v>1</v>
      </c>
      <c r="M79" s="179"/>
      <c r="N79" s="179"/>
      <c r="O79" s="179"/>
      <c r="P79" s="179"/>
      <c r="Q79" s="179"/>
      <c r="R79" s="179"/>
      <c r="S79" s="253">
        <v>1</v>
      </c>
      <c r="T79" s="382"/>
      <c r="U79" s="382"/>
      <c r="V79" s="380"/>
      <c r="W79" s="380"/>
      <c r="X79" s="380"/>
      <c r="Y79" s="380"/>
      <c r="Z79" s="380"/>
      <c r="AA79" s="380"/>
      <c r="AB79" s="380"/>
      <c r="AC79" s="380"/>
      <c r="AD79" s="380"/>
      <c r="AE79" s="380"/>
      <c r="AF79" s="380"/>
      <c r="AG79" s="380"/>
    </row>
    <row r="80" spans="2:35" s="173" customFormat="1" ht="45" customHeight="1" x14ac:dyDescent="0.25">
      <c r="B80" s="382"/>
      <c r="C80" s="382"/>
      <c r="D80" s="383"/>
      <c r="E80" s="383"/>
      <c r="F80" s="171" t="s">
        <v>1435</v>
      </c>
      <c r="G80" s="174">
        <v>0</v>
      </c>
      <c r="H80" s="174">
        <f t="shared" ref="H80" si="83">+H79/H78</f>
        <v>1</v>
      </c>
      <c r="I80" s="174">
        <v>0</v>
      </c>
      <c r="J80" s="180">
        <f t="shared" ref="J80" si="84">+J79/J78</f>
        <v>1</v>
      </c>
      <c r="K80" s="174">
        <v>0</v>
      </c>
      <c r="L80" s="180">
        <f t="shared" ref="L80:S80" si="85">+L79/L78</f>
        <v>1</v>
      </c>
      <c r="M80" s="180" t="e">
        <f t="shared" si="85"/>
        <v>#DIV/0!</v>
      </c>
      <c r="N80" s="180">
        <f t="shared" si="85"/>
        <v>0</v>
      </c>
      <c r="O80" s="180" t="e">
        <f t="shared" si="85"/>
        <v>#DIV/0!</v>
      </c>
      <c r="P80" s="180">
        <f t="shared" si="85"/>
        <v>0</v>
      </c>
      <c r="Q80" s="180" t="e">
        <f t="shared" si="85"/>
        <v>#DIV/0!</v>
      </c>
      <c r="R80" s="180">
        <f t="shared" si="85"/>
        <v>0</v>
      </c>
      <c r="S80" s="176">
        <f t="shared" si="85"/>
        <v>1</v>
      </c>
      <c r="T80" s="382"/>
      <c r="U80" s="382"/>
      <c r="V80" s="380"/>
      <c r="W80" s="380"/>
      <c r="X80" s="380"/>
      <c r="Y80" s="380"/>
      <c r="Z80" s="380"/>
      <c r="AA80" s="380"/>
      <c r="AB80" s="380"/>
      <c r="AC80" s="380"/>
      <c r="AD80" s="380"/>
      <c r="AE80" s="380"/>
      <c r="AF80" s="380"/>
      <c r="AG80" s="380"/>
    </row>
    <row r="81" spans="2:33" s="185" customFormat="1" ht="45" customHeight="1" x14ac:dyDescent="0.25">
      <c r="B81" s="382"/>
      <c r="C81" s="382"/>
      <c r="D81" s="383"/>
      <c r="E81" s="383"/>
      <c r="F81" s="171" t="s">
        <v>1436</v>
      </c>
      <c r="G81" s="174" t="s">
        <v>41</v>
      </c>
      <c r="H81" s="174" t="s">
        <v>1586</v>
      </c>
      <c r="I81" s="181" t="s">
        <v>41</v>
      </c>
      <c r="J81" s="181" t="s">
        <v>1586</v>
      </c>
      <c r="K81" s="181" t="s">
        <v>41</v>
      </c>
      <c r="L81" s="181" t="s">
        <v>1586</v>
      </c>
      <c r="M81" s="181" t="s">
        <v>41</v>
      </c>
      <c r="N81" s="181" t="s">
        <v>1586</v>
      </c>
      <c r="O81" s="181" t="s">
        <v>41</v>
      </c>
      <c r="P81" s="181" t="s">
        <v>1586</v>
      </c>
      <c r="Q81" s="181" t="s">
        <v>41</v>
      </c>
      <c r="R81" s="181" t="s">
        <v>1586</v>
      </c>
      <c r="S81" s="176" t="s">
        <v>41</v>
      </c>
      <c r="T81" s="382"/>
      <c r="U81" s="382"/>
      <c r="V81" s="380"/>
      <c r="W81" s="380"/>
      <c r="X81" s="380"/>
      <c r="Y81" s="380"/>
      <c r="Z81" s="380"/>
      <c r="AA81" s="380"/>
      <c r="AB81" s="380"/>
      <c r="AC81" s="380"/>
      <c r="AD81" s="380"/>
      <c r="AE81" s="380"/>
      <c r="AF81" s="380"/>
      <c r="AG81" s="380"/>
    </row>
    <row r="82" spans="2:33" s="173" customFormat="1" ht="45" customHeight="1" x14ac:dyDescent="0.25">
      <c r="B82" s="382"/>
      <c r="C82" s="382"/>
      <c r="D82" s="383"/>
      <c r="E82" s="383"/>
      <c r="F82" s="171" t="s">
        <v>1440</v>
      </c>
      <c r="G82" s="177" t="s">
        <v>41</v>
      </c>
      <c r="H82" s="177" t="s">
        <v>1587</v>
      </c>
      <c r="I82" s="183" t="s">
        <v>41</v>
      </c>
      <c r="J82" s="183" t="s">
        <v>1588</v>
      </c>
      <c r="K82" s="182" t="s">
        <v>41</v>
      </c>
      <c r="L82" s="182" t="s">
        <v>1589</v>
      </c>
      <c r="M82" s="183"/>
      <c r="N82" s="183"/>
      <c r="O82" s="183"/>
      <c r="P82" s="183"/>
      <c r="Q82" s="183"/>
      <c r="R82" s="183"/>
      <c r="S82" s="176" t="s">
        <v>41</v>
      </c>
      <c r="T82" s="382"/>
      <c r="U82" s="382"/>
      <c r="V82" s="380"/>
      <c r="W82" s="380"/>
      <c r="X82" s="380"/>
      <c r="Y82" s="380"/>
      <c r="Z82" s="380"/>
      <c r="AA82" s="380"/>
      <c r="AB82" s="380"/>
      <c r="AC82" s="380"/>
      <c r="AD82" s="380"/>
      <c r="AE82" s="380"/>
      <c r="AF82" s="380"/>
      <c r="AG82" s="380"/>
    </row>
    <row r="83" spans="2:33" s="173" customFormat="1" ht="45" customHeight="1" x14ac:dyDescent="0.25">
      <c r="B83" s="382"/>
      <c r="C83" s="382"/>
      <c r="D83" s="383"/>
      <c r="E83" s="383"/>
      <c r="F83" s="171" t="s">
        <v>1447</v>
      </c>
      <c r="G83" s="177" t="s">
        <v>41</v>
      </c>
      <c r="H83" s="177" t="s">
        <v>1590</v>
      </c>
      <c r="I83" s="183" t="s">
        <v>41</v>
      </c>
      <c r="J83" s="226" t="s">
        <v>1590</v>
      </c>
      <c r="K83" s="182" t="s">
        <v>41</v>
      </c>
      <c r="L83" s="182" t="s">
        <v>1590</v>
      </c>
      <c r="M83" s="98"/>
      <c r="N83" s="98"/>
      <c r="O83" s="98"/>
      <c r="P83" s="98"/>
      <c r="Q83" s="98"/>
      <c r="R83" s="98"/>
      <c r="S83" s="176" t="s">
        <v>41</v>
      </c>
      <c r="T83" s="382"/>
      <c r="U83" s="382"/>
      <c r="V83" s="380"/>
      <c r="W83" s="380"/>
      <c r="X83" s="380"/>
      <c r="Y83" s="380"/>
      <c r="Z83" s="380"/>
      <c r="AA83" s="380"/>
      <c r="AB83" s="380"/>
      <c r="AC83" s="380"/>
      <c r="AD83" s="380"/>
      <c r="AE83" s="380"/>
      <c r="AF83" s="380"/>
      <c r="AG83" s="380"/>
    </row>
    <row r="84" spans="2:33" s="185" customFormat="1" ht="45" customHeight="1" x14ac:dyDescent="0.25">
      <c r="B84" s="382"/>
      <c r="C84" s="382"/>
      <c r="D84" s="383"/>
      <c r="E84" s="383"/>
      <c r="F84" s="171" t="s">
        <v>1452</v>
      </c>
      <c r="G84" s="177" t="s">
        <v>41</v>
      </c>
      <c r="H84" s="177" t="s">
        <v>1586</v>
      </c>
      <c r="I84" s="183" t="s">
        <v>41</v>
      </c>
      <c r="J84" s="187" t="s">
        <v>1586</v>
      </c>
      <c r="K84" s="182" t="s">
        <v>41</v>
      </c>
      <c r="L84" s="182" t="s">
        <v>1586</v>
      </c>
      <c r="M84" s="184"/>
      <c r="N84" s="184"/>
      <c r="O84" s="184"/>
      <c r="P84" s="184"/>
      <c r="Q84" s="184"/>
      <c r="R84" s="184"/>
      <c r="S84" s="176" t="s">
        <v>41</v>
      </c>
      <c r="T84" s="382"/>
      <c r="U84" s="382"/>
      <c r="V84" s="380"/>
      <c r="W84" s="380"/>
      <c r="X84" s="380"/>
      <c r="Y84" s="380"/>
      <c r="Z84" s="380"/>
      <c r="AA84" s="380"/>
      <c r="AB84" s="380"/>
      <c r="AC84" s="380"/>
      <c r="AD84" s="380"/>
      <c r="AE84" s="380"/>
      <c r="AF84" s="380"/>
      <c r="AG84" s="380"/>
    </row>
    <row r="85" spans="2:33" s="173" customFormat="1" ht="45" customHeight="1" x14ac:dyDescent="0.25">
      <c r="B85" s="382" t="s">
        <v>1582</v>
      </c>
      <c r="C85" s="382" t="s">
        <v>1051</v>
      </c>
      <c r="D85" s="383" t="s">
        <v>1591</v>
      </c>
      <c r="E85" s="383">
        <v>12</v>
      </c>
      <c r="F85" s="171" t="s">
        <v>1431</v>
      </c>
      <c r="G85" s="174">
        <v>0</v>
      </c>
      <c r="H85" s="174">
        <v>0.16666666666666699</v>
      </c>
      <c r="I85" s="180">
        <v>0</v>
      </c>
      <c r="J85" s="180">
        <v>0.16666666666666699</v>
      </c>
      <c r="K85" s="180">
        <v>0</v>
      </c>
      <c r="L85" s="180">
        <v>0.16666666666666699</v>
      </c>
      <c r="M85" s="180">
        <v>0</v>
      </c>
      <c r="N85" s="180">
        <v>0.16666666666666699</v>
      </c>
      <c r="O85" s="180">
        <v>0</v>
      </c>
      <c r="P85" s="180">
        <v>0.16666666666666699</v>
      </c>
      <c r="Q85" s="180">
        <v>0</v>
      </c>
      <c r="R85" s="180">
        <v>0.16666666666666699</v>
      </c>
      <c r="S85" s="176">
        <f t="shared" ref="S85:S86" si="86">SUM(G85:R85)</f>
        <v>1.000000000000002</v>
      </c>
      <c r="T85" s="382" t="s">
        <v>1078</v>
      </c>
      <c r="U85" s="382" t="s">
        <v>1592</v>
      </c>
      <c r="V85" s="380">
        <f t="shared" ref="V85" si="87">SUM(G85:I85)</f>
        <v>0.16666666666666699</v>
      </c>
      <c r="W85" s="380">
        <f t="shared" ref="W85" si="88">SUM(G86:I86)</f>
        <v>0.16666666666666699</v>
      </c>
      <c r="X85" s="380">
        <f t="shared" ref="X85" si="89">SUM(G86:I86)/SUM(G85:I85)</f>
        <v>1</v>
      </c>
      <c r="Y85" s="380">
        <f t="shared" ref="Y85" si="90">SUM(J85:L85)</f>
        <v>0.33333333333333398</v>
      </c>
      <c r="Z85" s="380">
        <f t="shared" ref="Z85" si="91">SUM(J86:L86)</f>
        <v>0.33333333333333398</v>
      </c>
      <c r="AA85" s="380">
        <f t="shared" ref="AA85" si="92">SUM(J86:L86)/SUM(J85:L85)</f>
        <v>1</v>
      </c>
      <c r="AB85" s="380">
        <f>SUM(G85:L85)</f>
        <v>0.500000000000001</v>
      </c>
      <c r="AC85" s="380">
        <f>SUM(G86:L86)</f>
        <v>0.500000000000001</v>
      </c>
      <c r="AD85" s="380">
        <f>+AC85/AB85</f>
        <v>1</v>
      </c>
      <c r="AE85" s="380">
        <f>SUM(G85:R85)</f>
        <v>1.000000000000002</v>
      </c>
      <c r="AF85" s="380">
        <f>SUM(G86:R86)</f>
        <v>0.500000000000001</v>
      </c>
      <c r="AG85" s="380">
        <f>+AF85/AE85</f>
        <v>0.5</v>
      </c>
    </row>
    <row r="86" spans="2:33" s="173" customFormat="1" ht="45" customHeight="1" x14ac:dyDescent="0.25">
      <c r="B86" s="382"/>
      <c r="C86" s="382"/>
      <c r="D86" s="383"/>
      <c r="E86" s="383"/>
      <c r="F86" s="171" t="s">
        <v>1434</v>
      </c>
      <c r="G86" s="177">
        <v>0</v>
      </c>
      <c r="H86" s="177">
        <v>0.16666666666666699</v>
      </c>
      <c r="I86" s="177">
        <v>0</v>
      </c>
      <c r="J86" s="182">
        <v>0.16666666666666699</v>
      </c>
      <c r="K86" s="188">
        <v>0</v>
      </c>
      <c r="L86" s="182">
        <v>0.16666666666666699</v>
      </c>
      <c r="M86" s="179"/>
      <c r="N86" s="179"/>
      <c r="O86" s="179"/>
      <c r="P86" s="179"/>
      <c r="Q86" s="179"/>
      <c r="R86" s="179"/>
      <c r="S86" s="176">
        <f t="shared" si="86"/>
        <v>0.500000000000001</v>
      </c>
      <c r="T86" s="382"/>
      <c r="U86" s="382"/>
      <c r="V86" s="380"/>
      <c r="W86" s="380"/>
      <c r="X86" s="380"/>
      <c r="Y86" s="380"/>
      <c r="Z86" s="380"/>
      <c r="AA86" s="380"/>
      <c r="AB86" s="380"/>
      <c r="AC86" s="380"/>
      <c r="AD86" s="380"/>
      <c r="AE86" s="380"/>
      <c r="AF86" s="380"/>
      <c r="AG86" s="380"/>
    </row>
    <row r="87" spans="2:33" s="173" customFormat="1" ht="45" customHeight="1" x14ac:dyDescent="0.25">
      <c r="B87" s="382"/>
      <c r="C87" s="382"/>
      <c r="D87" s="383"/>
      <c r="E87" s="383"/>
      <c r="F87" s="171" t="s">
        <v>1435</v>
      </c>
      <c r="G87" s="174">
        <v>0</v>
      </c>
      <c r="H87" s="174">
        <f t="shared" ref="H87" si="93">+H86/H85</f>
        <v>1</v>
      </c>
      <c r="I87" s="174">
        <v>0</v>
      </c>
      <c r="J87" s="180">
        <f t="shared" ref="J87" si="94">+J86/J85</f>
        <v>1</v>
      </c>
      <c r="K87" s="174">
        <v>0</v>
      </c>
      <c r="L87" s="180">
        <f t="shared" ref="L87:S87" si="95">+L86/L85</f>
        <v>1</v>
      </c>
      <c r="M87" s="180" t="e">
        <f t="shared" si="95"/>
        <v>#DIV/0!</v>
      </c>
      <c r="N87" s="180">
        <f t="shared" si="95"/>
        <v>0</v>
      </c>
      <c r="O87" s="180" t="e">
        <f t="shared" si="95"/>
        <v>#DIV/0!</v>
      </c>
      <c r="P87" s="180">
        <f t="shared" si="95"/>
        <v>0</v>
      </c>
      <c r="Q87" s="180" t="e">
        <f t="shared" si="95"/>
        <v>#DIV/0!</v>
      </c>
      <c r="R87" s="180">
        <f t="shared" si="95"/>
        <v>0</v>
      </c>
      <c r="S87" s="176">
        <f t="shared" si="95"/>
        <v>0.5</v>
      </c>
      <c r="T87" s="382"/>
      <c r="U87" s="382"/>
      <c r="V87" s="380"/>
      <c r="W87" s="380"/>
      <c r="X87" s="380"/>
      <c r="Y87" s="380"/>
      <c r="Z87" s="380"/>
      <c r="AA87" s="380"/>
      <c r="AB87" s="380"/>
      <c r="AC87" s="380"/>
      <c r="AD87" s="380"/>
      <c r="AE87" s="380"/>
      <c r="AF87" s="380"/>
      <c r="AG87" s="380"/>
    </row>
    <row r="88" spans="2:33" s="185" customFormat="1" ht="45" customHeight="1" x14ac:dyDescent="0.25">
      <c r="B88" s="382"/>
      <c r="C88" s="382"/>
      <c r="D88" s="383"/>
      <c r="E88" s="383"/>
      <c r="F88" s="171" t="s">
        <v>1436</v>
      </c>
      <c r="G88" s="174" t="s">
        <v>41</v>
      </c>
      <c r="H88" s="174" t="s">
        <v>1593</v>
      </c>
      <c r="I88" s="181" t="s">
        <v>41</v>
      </c>
      <c r="J88" s="181" t="s">
        <v>1593</v>
      </c>
      <c r="K88" s="181" t="s">
        <v>41</v>
      </c>
      <c r="L88" s="181" t="s">
        <v>1593</v>
      </c>
      <c r="M88" s="181" t="s">
        <v>41</v>
      </c>
      <c r="N88" s="181" t="s">
        <v>1593</v>
      </c>
      <c r="O88" s="181" t="s">
        <v>41</v>
      </c>
      <c r="P88" s="181" t="s">
        <v>1593</v>
      </c>
      <c r="Q88" s="181" t="s">
        <v>41</v>
      </c>
      <c r="R88" s="181" t="s">
        <v>1593</v>
      </c>
      <c r="S88" s="176" t="s">
        <v>41</v>
      </c>
      <c r="T88" s="382"/>
      <c r="U88" s="382"/>
      <c r="V88" s="380"/>
      <c r="W88" s="380"/>
      <c r="X88" s="380"/>
      <c r="Y88" s="380"/>
      <c r="Z88" s="380"/>
      <c r="AA88" s="380"/>
      <c r="AB88" s="380"/>
      <c r="AC88" s="380"/>
      <c r="AD88" s="380"/>
      <c r="AE88" s="380"/>
      <c r="AF88" s="380"/>
      <c r="AG88" s="380"/>
    </row>
    <row r="89" spans="2:33" s="173" customFormat="1" ht="45" customHeight="1" x14ac:dyDescent="0.25">
      <c r="B89" s="382"/>
      <c r="C89" s="382"/>
      <c r="D89" s="383"/>
      <c r="E89" s="383"/>
      <c r="F89" s="171" t="s">
        <v>1440</v>
      </c>
      <c r="G89" s="177" t="s">
        <v>41</v>
      </c>
      <c r="H89" s="177" t="s">
        <v>1594</v>
      </c>
      <c r="I89" s="183" t="s">
        <v>41</v>
      </c>
      <c r="J89" s="183" t="s">
        <v>1595</v>
      </c>
      <c r="K89" s="182" t="s">
        <v>41</v>
      </c>
      <c r="L89" s="182" t="s">
        <v>1596</v>
      </c>
      <c r="M89" s="183"/>
      <c r="N89" s="183"/>
      <c r="O89" s="183"/>
      <c r="P89" s="183"/>
      <c r="Q89" s="183"/>
      <c r="R89" s="183"/>
      <c r="S89" s="176" t="s">
        <v>41</v>
      </c>
      <c r="T89" s="382"/>
      <c r="U89" s="382"/>
      <c r="V89" s="380"/>
      <c r="W89" s="380"/>
      <c r="X89" s="380"/>
      <c r="Y89" s="380"/>
      <c r="Z89" s="380"/>
      <c r="AA89" s="380"/>
      <c r="AB89" s="380"/>
      <c r="AC89" s="380"/>
      <c r="AD89" s="380"/>
      <c r="AE89" s="380"/>
      <c r="AF89" s="380"/>
      <c r="AG89" s="380"/>
    </row>
    <row r="90" spans="2:33" s="173" customFormat="1" ht="45" customHeight="1" x14ac:dyDescent="0.25">
      <c r="B90" s="382"/>
      <c r="C90" s="382"/>
      <c r="D90" s="383"/>
      <c r="E90" s="383"/>
      <c r="F90" s="171" t="s">
        <v>1447</v>
      </c>
      <c r="G90" s="177" t="s">
        <v>41</v>
      </c>
      <c r="H90" s="177" t="s">
        <v>1597</v>
      </c>
      <c r="I90" s="183" t="s">
        <v>41</v>
      </c>
      <c r="J90" s="226" t="s">
        <v>1598</v>
      </c>
      <c r="K90" s="182" t="s">
        <v>41</v>
      </c>
      <c r="L90" s="182" t="s">
        <v>1599</v>
      </c>
      <c r="M90" s="98"/>
      <c r="N90" s="98"/>
      <c r="O90" s="98"/>
      <c r="P90" s="98"/>
      <c r="Q90" s="98"/>
      <c r="R90" s="98"/>
      <c r="S90" s="176" t="s">
        <v>41</v>
      </c>
      <c r="T90" s="382"/>
      <c r="U90" s="382"/>
      <c r="V90" s="380"/>
      <c r="W90" s="380"/>
      <c r="X90" s="380"/>
      <c r="Y90" s="380"/>
      <c r="Z90" s="380"/>
      <c r="AA90" s="380"/>
      <c r="AB90" s="380"/>
      <c r="AC90" s="380"/>
      <c r="AD90" s="380"/>
      <c r="AE90" s="380"/>
      <c r="AF90" s="380"/>
      <c r="AG90" s="380"/>
    </row>
    <row r="91" spans="2:33" s="185" customFormat="1" ht="45" customHeight="1" x14ac:dyDescent="0.25">
      <c r="B91" s="382"/>
      <c r="C91" s="382"/>
      <c r="D91" s="383"/>
      <c r="E91" s="383"/>
      <c r="F91" s="171" t="s">
        <v>1452</v>
      </c>
      <c r="G91" s="177" t="s">
        <v>41</v>
      </c>
      <c r="H91" s="177" t="s">
        <v>1593</v>
      </c>
      <c r="I91" s="183" t="s">
        <v>41</v>
      </c>
      <c r="J91" s="187" t="s">
        <v>1593</v>
      </c>
      <c r="K91" s="182" t="s">
        <v>41</v>
      </c>
      <c r="L91" s="182" t="s">
        <v>1593</v>
      </c>
      <c r="M91" s="184"/>
      <c r="N91" s="184"/>
      <c r="O91" s="184"/>
      <c r="P91" s="184"/>
      <c r="Q91" s="184"/>
      <c r="R91" s="184"/>
      <c r="S91" s="176" t="s">
        <v>41</v>
      </c>
      <c r="T91" s="382"/>
      <c r="U91" s="382"/>
      <c r="V91" s="380"/>
      <c r="W91" s="380"/>
      <c r="X91" s="380"/>
      <c r="Y91" s="380"/>
      <c r="Z91" s="380"/>
      <c r="AA91" s="380"/>
      <c r="AB91" s="380"/>
      <c r="AC91" s="380"/>
      <c r="AD91" s="380"/>
      <c r="AE91" s="380"/>
      <c r="AF91" s="380"/>
      <c r="AG91" s="380"/>
    </row>
    <row r="92" spans="2:33" s="173" customFormat="1" ht="45" customHeight="1" x14ac:dyDescent="0.25">
      <c r="B92" s="382" t="s">
        <v>1600</v>
      </c>
      <c r="C92" s="382" t="s">
        <v>402</v>
      </c>
      <c r="D92" s="383" t="s">
        <v>1601</v>
      </c>
      <c r="E92" s="383">
        <v>13</v>
      </c>
      <c r="F92" s="171" t="s">
        <v>1431</v>
      </c>
      <c r="G92" s="174">
        <v>0.25</v>
      </c>
      <c r="H92" s="174">
        <v>0</v>
      </c>
      <c r="I92" s="180">
        <v>0</v>
      </c>
      <c r="J92" s="180">
        <v>0.25</v>
      </c>
      <c r="K92" s="180">
        <v>0</v>
      </c>
      <c r="L92" s="180">
        <v>0</v>
      </c>
      <c r="M92" s="180">
        <v>0.25</v>
      </c>
      <c r="N92" s="180">
        <v>0</v>
      </c>
      <c r="O92" s="180">
        <v>0</v>
      </c>
      <c r="P92" s="180">
        <v>0.25</v>
      </c>
      <c r="Q92" s="180">
        <v>0</v>
      </c>
      <c r="R92" s="180">
        <v>0</v>
      </c>
      <c r="S92" s="176">
        <f t="shared" ref="S92:S93" si="96">SUM(G92:R92)</f>
        <v>1</v>
      </c>
      <c r="T92" s="382" t="s">
        <v>1602</v>
      </c>
      <c r="U92" s="382" t="s">
        <v>1603</v>
      </c>
      <c r="V92" s="380">
        <f t="shared" ref="V92" si="97">SUM(G92:I92)</f>
        <v>0.25</v>
      </c>
      <c r="W92" s="380">
        <f t="shared" ref="W92" si="98">SUM(G93:I93)</f>
        <v>0.25</v>
      </c>
      <c r="X92" s="380">
        <f t="shared" ref="X92" si="99">SUM(G93:I93)/SUM(G92:I92)</f>
        <v>1</v>
      </c>
      <c r="Y92" s="380">
        <f t="shared" ref="Y92" si="100">SUM(J92:L92)</f>
        <v>0.25</v>
      </c>
      <c r="Z92" s="380">
        <f t="shared" ref="Z92" si="101">SUM(J93:L93)</f>
        <v>0.25</v>
      </c>
      <c r="AA92" s="380">
        <f t="shared" ref="AA92" si="102">SUM(J93:L93)/SUM(J92:L92)</f>
        <v>1</v>
      </c>
      <c r="AB92" s="380">
        <f>SUM(G92:L92)</f>
        <v>0.5</v>
      </c>
      <c r="AC92" s="380">
        <f>SUM(G93:L93)</f>
        <v>0.5</v>
      </c>
      <c r="AD92" s="380">
        <f>+AC92/AB92</f>
        <v>1</v>
      </c>
      <c r="AE92" s="380">
        <f>SUM(G92:R92)</f>
        <v>1</v>
      </c>
      <c r="AF92" s="380">
        <f>SUM(G93:R93)</f>
        <v>0.5</v>
      </c>
      <c r="AG92" s="380">
        <f>+AF92/AE92</f>
        <v>0.5</v>
      </c>
    </row>
    <row r="93" spans="2:33" s="173" customFormat="1" ht="45" customHeight="1" x14ac:dyDescent="0.25">
      <c r="B93" s="382"/>
      <c r="C93" s="382"/>
      <c r="D93" s="383"/>
      <c r="E93" s="383"/>
      <c r="F93" s="171" t="s">
        <v>1434</v>
      </c>
      <c r="G93" s="177">
        <v>0.25</v>
      </c>
      <c r="H93" s="177">
        <v>0</v>
      </c>
      <c r="I93" s="178">
        <v>0</v>
      </c>
      <c r="J93" s="254">
        <v>0.25</v>
      </c>
      <c r="K93" s="178">
        <v>0</v>
      </c>
      <c r="L93" s="182">
        <v>0</v>
      </c>
      <c r="M93" s="179"/>
      <c r="N93" s="179"/>
      <c r="O93" s="179"/>
      <c r="P93" s="179"/>
      <c r="Q93" s="179"/>
      <c r="R93" s="179"/>
      <c r="S93" s="176">
        <f t="shared" si="96"/>
        <v>0.5</v>
      </c>
      <c r="T93" s="382"/>
      <c r="U93" s="382"/>
      <c r="V93" s="380"/>
      <c r="W93" s="380"/>
      <c r="X93" s="380"/>
      <c r="Y93" s="380"/>
      <c r="Z93" s="380"/>
      <c r="AA93" s="380"/>
      <c r="AB93" s="380"/>
      <c r="AC93" s="380"/>
      <c r="AD93" s="380"/>
      <c r="AE93" s="380"/>
      <c r="AF93" s="380"/>
      <c r="AG93" s="380"/>
    </row>
    <row r="94" spans="2:33" s="173" customFormat="1" ht="45" customHeight="1" x14ac:dyDescent="0.25">
      <c r="B94" s="382"/>
      <c r="C94" s="382"/>
      <c r="D94" s="383"/>
      <c r="E94" s="383"/>
      <c r="F94" s="171" t="s">
        <v>1435</v>
      </c>
      <c r="G94" s="174">
        <f>+G93/G92</f>
        <v>1</v>
      </c>
      <c r="H94" s="174">
        <v>0</v>
      </c>
      <c r="I94" s="174">
        <v>0</v>
      </c>
      <c r="J94" s="180">
        <f t="shared" ref="J94" si="103">+J93/J92</f>
        <v>1</v>
      </c>
      <c r="K94" s="174">
        <v>0</v>
      </c>
      <c r="L94" s="180" t="e">
        <f t="shared" ref="L94:S94" si="104">+L93/L92</f>
        <v>#DIV/0!</v>
      </c>
      <c r="M94" s="180">
        <f t="shared" si="104"/>
        <v>0</v>
      </c>
      <c r="N94" s="180" t="e">
        <f t="shared" si="104"/>
        <v>#DIV/0!</v>
      </c>
      <c r="O94" s="180" t="e">
        <f t="shared" si="104"/>
        <v>#DIV/0!</v>
      </c>
      <c r="P94" s="180">
        <f t="shared" si="104"/>
        <v>0</v>
      </c>
      <c r="Q94" s="180" t="e">
        <f t="shared" si="104"/>
        <v>#DIV/0!</v>
      </c>
      <c r="R94" s="180" t="e">
        <f t="shared" si="104"/>
        <v>#DIV/0!</v>
      </c>
      <c r="S94" s="176">
        <f t="shared" si="104"/>
        <v>0.5</v>
      </c>
      <c r="T94" s="382"/>
      <c r="U94" s="382"/>
      <c r="V94" s="380"/>
      <c r="W94" s="380"/>
      <c r="X94" s="380"/>
      <c r="Y94" s="380"/>
      <c r="Z94" s="380"/>
      <c r="AA94" s="380"/>
      <c r="AB94" s="380"/>
      <c r="AC94" s="380"/>
      <c r="AD94" s="380"/>
      <c r="AE94" s="380"/>
      <c r="AF94" s="380"/>
      <c r="AG94" s="380"/>
    </row>
    <row r="95" spans="2:33" s="185" customFormat="1" ht="45" customHeight="1" x14ac:dyDescent="0.25">
      <c r="B95" s="382"/>
      <c r="C95" s="382"/>
      <c r="D95" s="383"/>
      <c r="E95" s="383"/>
      <c r="F95" s="171" t="s">
        <v>1436</v>
      </c>
      <c r="G95" s="174" t="s">
        <v>1604</v>
      </c>
      <c r="H95" s="174" t="s">
        <v>41</v>
      </c>
      <c r="I95" s="181" t="s">
        <v>41</v>
      </c>
      <c r="J95" s="191" t="s">
        <v>1605</v>
      </c>
      <c r="K95" s="181" t="s">
        <v>41</v>
      </c>
      <c r="L95" s="181" t="s">
        <v>41</v>
      </c>
      <c r="M95" s="191" t="s">
        <v>1606</v>
      </c>
      <c r="N95" s="181" t="s">
        <v>41</v>
      </c>
      <c r="O95" s="181" t="s">
        <v>41</v>
      </c>
      <c r="P95" s="191" t="s">
        <v>1607</v>
      </c>
      <c r="Q95" s="181" t="s">
        <v>41</v>
      </c>
      <c r="R95" s="181" t="s">
        <v>41</v>
      </c>
      <c r="S95" s="176" t="s">
        <v>41</v>
      </c>
      <c r="T95" s="382"/>
      <c r="U95" s="382"/>
      <c r="V95" s="380"/>
      <c r="W95" s="380"/>
      <c r="X95" s="380"/>
      <c r="Y95" s="380"/>
      <c r="Z95" s="380"/>
      <c r="AA95" s="380"/>
      <c r="AB95" s="380"/>
      <c r="AC95" s="380"/>
      <c r="AD95" s="380"/>
      <c r="AE95" s="380"/>
      <c r="AF95" s="380"/>
      <c r="AG95" s="380"/>
    </row>
    <row r="96" spans="2:33" s="173" customFormat="1" ht="45" customHeight="1" x14ac:dyDescent="0.25">
      <c r="B96" s="382"/>
      <c r="C96" s="382"/>
      <c r="D96" s="383"/>
      <c r="E96" s="383"/>
      <c r="F96" s="171" t="s">
        <v>1440</v>
      </c>
      <c r="G96" s="177" t="s">
        <v>1608</v>
      </c>
      <c r="H96" s="177" t="s">
        <v>41</v>
      </c>
      <c r="I96" s="226" t="s">
        <v>41</v>
      </c>
      <c r="J96" s="182" t="s">
        <v>1609</v>
      </c>
      <c r="K96" s="226" t="s">
        <v>41</v>
      </c>
      <c r="L96" s="226" t="s">
        <v>41</v>
      </c>
      <c r="M96" s="183"/>
      <c r="N96" s="183"/>
      <c r="O96" s="183"/>
      <c r="P96" s="183"/>
      <c r="Q96" s="183"/>
      <c r="R96" s="183"/>
      <c r="S96" s="176" t="s">
        <v>41</v>
      </c>
      <c r="T96" s="382"/>
      <c r="U96" s="382"/>
      <c r="V96" s="380"/>
      <c r="W96" s="380"/>
      <c r="X96" s="380"/>
      <c r="Y96" s="380"/>
      <c r="Z96" s="380"/>
      <c r="AA96" s="380"/>
      <c r="AB96" s="380"/>
      <c r="AC96" s="380"/>
      <c r="AD96" s="380"/>
      <c r="AE96" s="380"/>
      <c r="AF96" s="380"/>
      <c r="AG96" s="380"/>
    </row>
    <row r="97" spans="2:33" s="173" customFormat="1" ht="45" customHeight="1" x14ac:dyDescent="0.25">
      <c r="B97" s="382"/>
      <c r="C97" s="382"/>
      <c r="D97" s="383"/>
      <c r="E97" s="383"/>
      <c r="F97" s="171" t="s">
        <v>1447</v>
      </c>
      <c r="G97" s="177" t="s">
        <v>1610</v>
      </c>
      <c r="H97" s="177" t="s">
        <v>1611</v>
      </c>
      <c r="I97" s="226" t="s">
        <v>1611</v>
      </c>
      <c r="J97" s="226" t="s">
        <v>1610</v>
      </c>
      <c r="K97" s="226" t="s">
        <v>1611</v>
      </c>
      <c r="L97" s="226" t="s">
        <v>1611</v>
      </c>
      <c r="M97" s="98"/>
      <c r="N97" s="98"/>
      <c r="O97" s="98"/>
      <c r="P97" s="98"/>
      <c r="Q97" s="98"/>
      <c r="R97" s="98"/>
      <c r="S97" s="176" t="s">
        <v>41</v>
      </c>
      <c r="T97" s="382"/>
      <c r="U97" s="382"/>
      <c r="V97" s="380"/>
      <c r="W97" s="380"/>
      <c r="X97" s="380"/>
      <c r="Y97" s="380"/>
      <c r="Z97" s="380"/>
      <c r="AA97" s="380"/>
      <c r="AB97" s="380"/>
      <c r="AC97" s="380"/>
      <c r="AD97" s="380"/>
      <c r="AE97" s="380"/>
      <c r="AF97" s="380"/>
      <c r="AG97" s="380"/>
    </row>
    <row r="98" spans="2:33" s="185" customFormat="1" ht="45" customHeight="1" x14ac:dyDescent="0.25">
      <c r="B98" s="382"/>
      <c r="C98" s="382"/>
      <c r="D98" s="383"/>
      <c r="E98" s="383"/>
      <c r="F98" s="171" t="s">
        <v>1452</v>
      </c>
      <c r="G98" s="177" t="s">
        <v>1612</v>
      </c>
      <c r="H98" s="177" t="s">
        <v>1611</v>
      </c>
      <c r="I98" s="226" t="s">
        <v>1611</v>
      </c>
      <c r="J98" s="187" t="s">
        <v>1613</v>
      </c>
      <c r="K98" s="226" t="s">
        <v>1611</v>
      </c>
      <c r="L98" s="226" t="s">
        <v>1611</v>
      </c>
      <c r="M98" s="184"/>
      <c r="N98" s="184"/>
      <c r="O98" s="184"/>
      <c r="P98" s="184"/>
      <c r="Q98" s="184"/>
      <c r="R98" s="184"/>
      <c r="S98" s="176" t="s">
        <v>41</v>
      </c>
      <c r="T98" s="382"/>
      <c r="U98" s="382"/>
      <c r="V98" s="380"/>
      <c r="W98" s="380"/>
      <c r="X98" s="380"/>
      <c r="Y98" s="380"/>
      <c r="Z98" s="380"/>
      <c r="AA98" s="380"/>
      <c r="AB98" s="380"/>
      <c r="AC98" s="380"/>
      <c r="AD98" s="380"/>
      <c r="AE98" s="380"/>
      <c r="AF98" s="380"/>
      <c r="AG98" s="380"/>
    </row>
    <row r="99" spans="2:33" s="173" customFormat="1" ht="45" customHeight="1" x14ac:dyDescent="0.25">
      <c r="B99" s="382" t="s">
        <v>1600</v>
      </c>
      <c r="C99" s="382" t="s">
        <v>402</v>
      </c>
      <c r="D99" s="383" t="s">
        <v>1614</v>
      </c>
      <c r="E99" s="383">
        <v>14</v>
      </c>
      <c r="F99" s="171" t="s">
        <v>1431</v>
      </c>
      <c r="G99" s="174">
        <v>0</v>
      </c>
      <c r="H99" s="174">
        <v>0</v>
      </c>
      <c r="I99" s="180">
        <v>0</v>
      </c>
      <c r="J99" s="180">
        <v>0.33329999999999999</v>
      </c>
      <c r="K99" s="180">
        <v>0</v>
      </c>
      <c r="L99" s="180">
        <v>0</v>
      </c>
      <c r="M99" s="180">
        <v>0.33329999999999999</v>
      </c>
      <c r="N99" s="180">
        <v>0</v>
      </c>
      <c r="O99" s="180">
        <v>0</v>
      </c>
      <c r="P99" s="180">
        <v>0.33339999999999997</v>
      </c>
      <c r="Q99" s="180">
        <v>0</v>
      </c>
      <c r="R99" s="180">
        <v>0</v>
      </c>
      <c r="S99" s="176">
        <f t="shared" ref="S99:S100" si="105">SUM(G99:R99)</f>
        <v>1</v>
      </c>
      <c r="T99" s="382" t="s">
        <v>1615</v>
      </c>
      <c r="U99" s="382" t="s">
        <v>1616</v>
      </c>
      <c r="V99" s="380" t="s">
        <v>1617</v>
      </c>
      <c r="W99" s="380" t="s">
        <v>1617</v>
      </c>
      <c r="X99" s="380" t="s">
        <v>1617</v>
      </c>
      <c r="Y99" s="380">
        <f t="shared" ref="Y99" si="106">SUM(J99:L99)</f>
        <v>0.33329999999999999</v>
      </c>
      <c r="Z99" s="380">
        <f t="shared" ref="Z99" si="107">SUM(J100:L100)</f>
        <v>0.33329999999999999</v>
      </c>
      <c r="AA99" s="380">
        <f t="shared" ref="AA99" si="108">SUM(J100:L100)/SUM(J99:L99)</f>
        <v>1</v>
      </c>
      <c r="AB99" s="380">
        <f>SUM(G99:L99)</f>
        <v>0.33329999999999999</v>
      </c>
      <c r="AC99" s="380">
        <f>SUM(G100:L100)</f>
        <v>0.33329999999999999</v>
      </c>
      <c r="AD99" s="380">
        <f>+AC99/AB99</f>
        <v>1</v>
      </c>
      <c r="AE99" s="380">
        <f>SUM(G99:R99)</f>
        <v>1</v>
      </c>
      <c r="AF99" s="380">
        <f>SUM(G100:R100)</f>
        <v>0.33329999999999999</v>
      </c>
      <c r="AG99" s="380">
        <f>+AF99/AE99</f>
        <v>0.33329999999999999</v>
      </c>
    </row>
    <row r="100" spans="2:33" s="173" customFormat="1" ht="45" customHeight="1" x14ac:dyDescent="0.25">
      <c r="B100" s="382"/>
      <c r="C100" s="382"/>
      <c r="D100" s="383"/>
      <c r="E100" s="383"/>
      <c r="F100" s="171" t="s">
        <v>1434</v>
      </c>
      <c r="G100" s="177">
        <v>0</v>
      </c>
      <c r="H100" s="177">
        <v>0</v>
      </c>
      <c r="I100" s="178">
        <v>0</v>
      </c>
      <c r="J100" s="182">
        <v>0.33329999999999999</v>
      </c>
      <c r="K100" s="178">
        <v>0</v>
      </c>
      <c r="L100" s="182">
        <v>0</v>
      </c>
      <c r="M100" s="179"/>
      <c r="N100" s="179"/>
      <c r="O100" s="179"/>
      <c r="P100" s="179"/>
      <c r="Q100" s="179"/>
      <c r="R100" s="179"/>
      <c r="S100" s="176">
        <f t="shared" si="105"/>
        <v>0.33329999999999999</v>
      </c>
      <c r="T100" s="382"/>
      <c r="U100" s="382"/>
      <c r="V100" s="380"/>
      <c r="W100" s="380"/>
      <c r="X100" s="380"/>
      <c r="Y100" s="380"/>
      <c r="Z100" s="380"/>
      <c r="AA100" s="380"/>
      <c r="AB100" s="380"/>
      <c r="AC100" s="380"/>
      <c r="AD100" s="380"/>
      <c r="AE100" s="380"/>
      <c r="AF100" s="380"/>
      <c r="AG100" s="380"/>
    </row>
    <row r="101" spans="2:33" s="173" customFormat="1" ht="45" customHeight="1" x14ac:dyDescent="0.25">
      <c r="B101" s="382"/>
      <c r="C101" s="382"/>
      <c r="D101" s="383"/>
      <c r="E101" s="383"/>
      <c r="F101" s="171" t="s">
        <v>1435</v>
      </c>
      <c r="G101" s="174">
        <v>0</v>
      </c>
      <c r="H101" s="174">
        <v>0</v>
      </c>
      <c r="I101" s="174">
        <v>0</v>
      </c>
      <c r="J101" s="180">
        <f t="shared" ref="J101" si="109">+J100/J99</f>
        <v>1</v>
      </c>
      <c r="K101" s="174">
        <v>0</v>
      </c>
      <c r="L101" s="180" t="e">
        <f t="shared" ref="L101:S101" si="110">+L100/L99</f>
        <v>#DIV/0!</v>
      </c>
      <c r="M101" s="180">
        <f t="shared" si="110"/>
        <v>0</v>
      </c>
      <c r="N101" s="180" t="e">
        <f t="shared" si="110"/>
        <v>#DIV/0!</v>
      </c>
      <c r="O101" s="180" t="e">
        <f t="shared" si="110"/>
        <v>#DIV/0!</v>
      </c>
      <c r="P101" s="180">
        <f t="shared" si="110"/>
        <v>0</v>
      </c>
      <c r="Q101" s="180" t="e">
        <f t="shared" si="110"/>
        <v>#DIV/0!</v>
      </c>
      <c r="R101" s="180" t="e">
        <f t="shared" si="110"/>
        <v>#DIV/0!</v>
      </c>
      <c r="S101" s="176">
        <f t="shared" si="110"/>
        <v>0.33329999999999999</v>
      </c>
      <c r="T101" s="382"/>
      <c r="U101" s="382"/>
      <c r="V101" s="380"/>
      <c r="W101" s="380"/>
      <c r="X101" s="380"/>
      <c r="Y101" s="380"/>
      <c r="Z101" s="380"/>
      <c r="AA101" s="380"/>
      <c r="AB101" s="380"/>
      <c r="AC101" s="380"/>
      <c r="AD101" s="380"/>
      <c r="AE101" s="380"/>
      <c r="AF101" s="380"/>
      <c r="AG101" s="380"/>
    </row>
    <row r="102" spans="2:33" s="185" customFormat="1" ht="45" customHeight="1" x14ac:dyDescent="0.25">
      <c r="B102" s="382"/>
      <c r="C102" s="382"/>
      <c r="D102" s="383"/>
      <c r="E102" s="383"/>
      <c r="F102" s="171" t="s">
        <v>1436</v>
      </c>
      <c r="G102" s="174" t="s">
        <v>41</v>
      </c>
      <c r="H102" s="174" t="s">
        <v>41</v>
      </c>
      <c r="I102" s="181" t="s">
        <v>41</v>
      </c>
      <c r="J102" s="191" t="s">
        <v>1618</v>
      </c>
      <c r="K102" s="181" t="s">
        <v>41</v>
      </c>
      <c r="L102" s="181" t="s">
        <v>41</v>
      </c>
      <c r="M102" s="191" t="s">
        <v>1619</v>
      </c>
      <c r="N102" s="181" t="s">
        <v>41</v>
      </c>
      <c r="O102" s="181" t="s">
        <v>41</v>
      </c>
      <c r="P102" s="191" t="s">
        <v>1620</v>
      </c>
      <c r="Q102" s="181" t="s">
        <v>41</v>
      </c>
      <c r="R102" s="181" t="s">
        <v>41</v>
      </c>
      <c r="S102" s="176" t="s">
        <v>41</v>
      </c>
      <c r="T102" s="382"/>
      <c r="U102" s="382"/>
      <c r="V102" s="380"/>
      <c r="W102" s="380"/>
      <c r="X102" s="380"/>
      <c r="Y102" s="380"/>
      <c r="Z102" s="380"/>
      <c r="AA102" s="380"/>
      <c r="AB102" s="380"/>
      <c r="AC102" s="380"/>
      <c r="AD102" s="380"/>
      <c r="AE102" s="380"/>
      <c r="AF102" s="380"/>
      <c r="AG102" s="380"/>
    </row>
    <row r="103" spans="2:33" s="173" customFormat="1" ht="45" customHeight="1" x14ac:dyDescent="0.25">
      <c r="B103" s="382"/>
      <c r="C103" s="382"/>
      <c r="D103" s="383"/>
      <c r="E103" s="383"/>
      <c r="F103" s="171" t="s">
        <v>1440</v>
      </c>
      <c r="G103" s="177" t="s">
        <v>41</v>
      </c>
      <c r="H103" s="177" t="s">
        <v>41</v>
      </c>
      <c r="I103" s="226" t="s">
        <v>41</v>
      </c>
      <c r="J103" s="182" t="s">
        <v>1621</v>
      </c>
      <c r="K103" s="226" t="s">
        <v>41</v>
      </c>
      <c r="L103" s="226" t="s">
        <v>41</v>
      </c>
      <c r="M103" s="183"/>
      <c r="N103" s="183"/>
      <c r="O103" s="183"/>
      <c r="P103" s="183"/>
      <c r="Q103" s="183"/>
      <c r="R103" s="183"/>
      <c r="S103" s="176" t="s">
        <v>41</v>
      </c>
      <c r="T103" s="382"/>
      <c r="U103" s="382"/>
      <c r="V103" s="380"/>
      <c r="W103" s="380"/>
      <c r="X103" s="380"/>
      <c r="Y103" s="380"/>
      <c r="Z103" s="380"/>
      <c r="AA103" s="380"/>
      <c r="AB103" s="380"/>
      <c r="AC103" s="380"/>
      <c r="AD103" s="380"/>
      <c r="AE103" s="380"/>
      <c r="AF103" s="380"/>
      <c r="AG103" s="380"/>
    </row>
    <row r="104" spans="2:33" s="173" customFormat="1" ht="45" customHeight="1" x14ac:dyDescent="0.25">
      <c r="B104" s="382"/>
      <c r="C104" s="382"/>
      <c r="D104" s="383"/>
      <c r="E104" s="383"/>
      <c r="F104" s="171" t="s">
        <v>1447</v>
      </c>
      <c r="G104" s="177" t="s">
        <v>1611</v>
      </c>
      <c r="H104" s="177" t="s">
        <v>1611</v>
      </c>
      <c r="I104" s="226" t="s">
        <v>1611</v>
      </c>
      <c r="J104" s="226" t="s">
        <v>1610</v>
      </c>
      <c r="K104" s="226" t="s">
        <v>1611</v>
      </c>
      <c r="L104" s="226" t="s">
        <v>1611</v>
      </c>
      <c r="M104" s="98"/>
      <c r="N104" s="98"/>
      <c r="O104" s="98"/>
      <c r="P104" s="98"/>
      <c r="Q104" s="98"/>
      <c r="R104" s="98"/>
      <c r="S104" s="176" t="s">
        <v>41</v>
      </c>
      <c r="T104" s="382"/>
      <c r="U104" s="382"/>
      <c r="V104" s="380"/>
      <c r="W104" s="380"/>
      <c r="X104" s="380"/>
      <c r="Y104" s="380"/>
      <c r="Z104" s="380"/>
      <c r="AA104" s="380"/>
      <c r="AB104" s="380"/>
      <c r="AC104" s="380"/>
      <c r="AD104" s="380"/>
      <c r="AE104" s="380"/>
      <c r="AF104" s="380"/>
      <c r="AG104" s="380"/>
    </row>
    <row r="105" spans="2:33" s="185" customFormat="1" ht="45" customHeight="1" x14ac:dyDescent="0.25">
      <c r="B105" s="382"/>
      <c r="C105" s="382"/>
      <c r="D105" s="383"/>
      <c r="E105" s="383"/>
      <c r="F105" s="171" t="s">
        <v>1452</v>
      </c>
      <c r="G105" s="177" t="s">
        <v>1611</v>
      </c>
      <c r="H105" s="177" t="s">
        <v>1611</v>
      </c>
      <c r="I105" s="226" t="s">
        <v>1611</v>
      </c>
      <c r="J105" s="187" t="s">
        <v>1622</v>
      </c>
      <c r="K105" s="226" t="s">
        <v>1611</v>
      </c>
      <c r="L105" s="226" t="s">
        <v>1611</v>
      </c>
      <c r="M105" s="184"/>
      <c r="N105" s="184"/>
      <c r="O105" s="184"/>
      <c r="P105" s="184"/>
      <c r="Q105" s="184"/>
      <c r="R105" s="184"/>
      <c r="S105" s="176" t="s">
        <v>41</v>
      </c>
      <c r="T105" s="382"/>
      <c r="U105" s="382"/>
      <c r="V105" s="380"/>
      <c r="W105" s="380"/>
      <c r="X105" s="380"/>
      <c r="Y105" s="380"/>
      <c r="Z105" s="380"/>
      <c r="AA105" s="380"/>
      <c r="AB105" s="380"/>
      <c r="AC105" s="380"/>
      <c r="AD105" s="380"/>
      <c r="AE105" s="380"/>
      <c r="AF105" s="380"/>
      <c r="AG105" s="380"/>
    </row>
    <row r="106" spans="2:33" s="173" customFormat="1" ht="45" customHeight="1" x14ac:dyDescent="0.25">
      <c r="B106" s="382" t="s">
        <v>1623</v>
      </c>
      <c r="C106" s="382" t="s">
        <v>613</v>
      </c>
      <c r="D106" s="383" t="s">
        <v>1624</v>
      </c>
      <c r="E106" s="383">
        <v>15</v>
      </c>
      <c r="F106" s="171" t="s">
        <v>1431</v>
      </c>
      <c r="G106" s="174">
        <v>0</v>
      </c>
      <c r="H106" s="174">
        <v>0</v>
      </c>
      <c r="I106" s="186">
        <v>0</v>
      </c>
      <c r="J106" s="186">
        <v>0.3</v>
      </c>
      <c r="K106" s="186">
        <v>0</v>
      </c>
      <c r="L106" s="186">
        <v>0</v>
      </c>
      <c r="M106" s="186">
        <v>0.35</v>
      </c>
      <c r="N106" s="186">
        <v>0</v>
      </c>
      <c r="O106" s="186">
        <v>0</v>
      </c>
      <c r="P106" s="186">
        <v>0.35</v>
      </c>
      <c r="Q106" s="186">
        <v>0</v>
      </c>
      <c r="R106" s="186">
        <v>0</v>
      </c>
      <c r="S106" s="176">
        <f t="shared" ref="S106:S107" si="111">SUM(G106:R106)</f>
        <v>0.99999999999999989</v>
      </c>
      <c r="T106" s="382" t="s">
        <v>1625</v>
      </c>
      <c r="U106" s="382" t="s">
        <v>1626</v>
      </c>
      <c r="V106" s="380" t="s">
        <v>1617</v>
      </c>
      <c r="W106" s="380" t="s">
        <v>1617</v>
      </c>
      <c r="X106" s="380" t="s">
        <v>1617</v>
      </c>
      <c r="Y106" s="380">
        <f t="shared" ref="Y106" si="112">SUM(J106:L106)</f>
        <v>0.3</v>
      </c>
      <c r="Z106" s="380">
        <f t="shared" ref="Z106" si="113">SUM(J107:L107)</f>
        <v>0.3</v>
      </c>
      <c r="AA106" s="380">
        <f t="shared" ref="AA106" si="114">SUM(J107:L107)/SUM(J106:L106)</f>
        <v>1</v>
      </c>
      <c r="AB106" s="380">
        <f>SUM(G106:L106)</f>
        <v>0.3</v>
      </c>
      <c r="AC106" s="380">
        <f>SUM(G107:L107)</f>
        <v>0.3</v>
      </c>
      <c r="AD106" s="380">
        <f>+AC106/AB106</f>
        <v>1</v>
      </c>
      <c r="AE106" s="380">
        <f>SUM(G106:R106)</f>
        <v>0.99999999999999989</v>
      </c>
      <c r="AF106" s="380">
        <f>SUM(G107:R107)</f>
        <v>0.3</v>
      </c>
      <c r="AG106" s="380">
        <f>+AF106/AE106</f>
        <v>0.30000000000000004</v>
      </c>
    </row>
    <row r="107" spans="2:33" s="173" customFormat="1" ht="45" customHeight="1" x14ac:dyDescent="0.25">
      <c r="B107" s="382"/>
      <c r="C107" s="382"/>
      <c r="D107" s="383"/>
      <c r="E107" s="383"/>
      <c r="F107" s="171" t="s">
        <v>1434</v>
      </c>
      <c r="G107" s="177">
        <v>0</v>
      </c>
      <c r="H107" s="177">
        <v>0</v>
      </c>
      <c r="I107" s="188">
        <v>0</v>
      </c>
      <c r="J107" s="188">
        <v>0.15</v>
      </c>
      <c r="K107" s="188">
        <v>0</v>
      </c>
      <c r="L107" s="188">
        <v>0.15</v>
      </c>
      <c r="M107" s="179"/>
      <c r="N107" s="179"/>
      <c r="O107" s="179"/>
      <c r="P107" s="179"/>
      <c r="Q107" s="179"/>
      <c r="R107" s="179"/>
      <c r="S107" s="176">
        <f t="shared" si="111"/>
        <v>0.3</v>
      </c>
      <c r="T107" s="382"/>
      <c r="U107" s="382"/>
      <c r="V107" s="380"/>
      <c r="W107" s="380"/>
      <c r="X107" s="380"/>
      <c r="Y107" s="380"/>
      <c r="Z107" s="380"/>
      <c r="AA107" s="380"/>
      <c r="AB107" s="380"/>
      <c r="AC107" s="380"/>
      <c r="AD107" s="380"/>
      <c r="AE107" s="380"/>
      <c r="AF107" s="380"/>
      <c r="AG107" s="380"/>
    </row>
    <row r="108" spans="2:33" s="173" customFormat="1" ht="45" customHeight="1" x14ac:dyDescent="0.25">
      <c r="B108" s="382"/>
      <c r="C108" s="382"/>
      <c r="D108" s="383"/>
      <c r="E108" s="383"/>
      <c r="F108" s="171" t="s">
        <v>1435</v>
      </c>
      <c r="G108" s="174">
        <v>0</v>
      </c>
      <c r="H108" s="174">
        <v>0</v>
      </c>
      <c r="I108" s="174">
        <v>0</v>
      </c>
      <c r="J108" s="180">
        <f t="shared" ref="J108" si="115">+J107/J106</f>
        <v>0.5</v>
      </c>
      <c r="K108" s="174">
        <v>0</v>
      </c>
      <c r="L108" s="180" t="e">
        <f t="shared" ref="L108:S108" si="116">+L107/L106</f>
        <v>#DIV/0!</v>
      </c>
      <c r="M108" s="180">
        <f t="shared" si="116"/>
        <v>0</v>
      </c>
      <c r="N108" s="180" t="e">
        <f t="shared" si="116"/>
        <v>#DIV/0!</v>
      </c>
      <c r="O108" s="180" t="e">
        <f t="shared" si="116"/>
        <v>#DIV/0!</v>
      </c>
      <c r="P108" s="180">
        <f t="shared" si="116"/>
        <v>0</v>
      </c>
      <c r="Q108" s="180" t="e">
        <f t="shared" si="116"/>
        <v>#DIV/0!</v>
      </c>
      <c r="R108" s="180" t="e">
        <f t="shared" si="116"/>
        <v>#DIV/0!</v>
      </c>
      <c r="S108" s="176">
        <f t="shared" si="116"/>
        <v>0.30000000000000004</v>
      </c>
      <c r="T108" s="382"/>
      <c r="U108" s="382"/>
      <c r="V108" s="380"/>
      <c r="W108" s="380"/>
      <c r="X108" s="380"/>
      <c r="Y108" s="380"/>
      <c r="Z108" s="380"/>
      <c r="AA108" s="380"/>
      <c r="AB108" s="380"/>
      <c r="AC108" s="380"/>
      <c r="AD108" s="380"/>
      <c r="AE108" s="380"/>
      <c r="AF108" s="380"/>
      <c r="AG108" s="380"/>
    </row>
    <row r="109" spans="2:33" s="185" customFormat="1" ht="45" customHeight="1" x14ac:dyDescent="0.25">
      <c r="B109" s="382"/>
      <c r="C109" s="382"/>
      <c r="D109" s="383"/>
      <c r="E109" s="383"/>
      <c r="F109" s="171" t="s">
        <v>1436</v>
      </c>
      <c r="G109" s="174" t="s">
        <v>41</v>
      </c>
      <c r="H109" s="174" t="s">
        <v>41</v>
      </c>
      <c r="I109" s="181" t="s">
        <v>41</v>
      </c>
      <c r="J109" s="181" t="s">
        <v>1627</v>
      </c>
      <c r="K109" s="181" t="s">
        <v>41</v>
      </c>
      <c r="L109" s="181" t="s">
        <v>41</v>
      </c>
      <c r="M109" s="181" t="s">
        <v>1627</v>
      </c>
      <c r="N109" s="181" t="s">
        <v>41</v>
      </c>
      <c r="O109" s="181" t="s">
        <v>41</v>
      </c>
      <c r="P109" s="181" t="s">
        <v>1627</v>
      </c>
      <c r="Q109" s="181" t="s">
        <v>41</v>
      </c>
      <c r="R109" s="181" t="s">
        <v>41</v>
      </c>
      <c r="S109" s="176" t="s">
        <v>41</v>
      </c>
      <c r="T109" s="382"/>
      <c r="U109" s="382"/>
      <c r="V109" s="380"/>
      <c r="W109" s="380"/>
      <c r="X109" s="380"/>
      <c r="Y109" s="380"/>
      <c r="Z109" s="380"/>
      <c r="AA109" s="380"/>
      <c r="AB109" s="380"/>
      <c r="AC109" s="380"/>
      <c r="AD109" s="380"/>
      <c r="AE109" s="380"/>
      <c r="AF109" s="380"/>
      <c r="AG109" s="380"/>
    </row>
    <row r="110" spans="2:33" s="173" customFormat="1" ht="45" customHeight="1" x14ac:dyDescent="0.25">
      <c r="B110" s="382"/>
      <c r="C110" s="382"/>
      <c r="D110" s="383"/>
      <c r="E110" s="383"/>
      <c r="F110" s="171" t="s">
        <v>1440</v>
      </c>
      <c r="G110" s="177" t="s">
        <v>1628</v>
      </c>
      <c r="H110" s="177" t="s">
        <v>1628</v>
      </c>
      <c r="I110" s="182" t="s">
        <v>1628</v>
      </c>
      <c r="J110" s="226" t="s">
        <v>1629</v>
      </c>
      <c r="K110" s="182" t="s">
        <v>1628</v>
      </c>
      <c r="L110" s="182" t="s">
        <v>1630</v>
      </c>
      <c r="M110" s="183"/>
      <c r="N110" s="183"/>
      <c r="O110" s="183"/>
      <c r="P110" s="183"/>
      <c r="Q110" s="183"/>
      <c r="R110" s="183"/>
      <c r="S110" s="176" t="s">
        <v>41</v>
      </c>
      <c r="T110" s="382"/>
      <c r="U110" s="382"/>
      <c r="V110" s="380"/>
      <c r="W110" s="380"/>
      <c r="X110" s="380"/>
      <c r="Y110" s="380"/>
      <c r="Z110" s="380"/>
      <c r="AA110" s="380"/>
      <c r="AB110" s="380"/>
      <c r="AC110" s="380"/>
      <c r="AD110" s="380"/>
      <c r="AE110" s="380"/>
      <c r="AF110" s="380"/>
      <c r="AG110" s="380"/>
    </row>
    <row r="111" spans="2:33" s="173" customFormat="1" ht="45" customHeight="1" x14ac:dyDescent="0.25">
      <c r="B111" s="382"/>
      <c r="C111" s="382"/>
      <c r="D111" s="383"/>
      <c r="E111" s="383"/>
      <c r="F111" s="171" t="s">
        <v>1447</v>
      </c>
      <c r="G111" s="177" t="s">
        <v>1628</v>
      </c>
      <c r="H111" s="177" t="s">
        <v>1628</v>
      </c>
      <c r="I111" s="182" t="s">
        <v>1628</v>
      </c>
      <c r="J111" s="226" t="s">
        <v>1631</v>
      </c>
      <c r="K111" s="182" t="s">
        <v>1628</v>
      </c>
      <c r="L111" s="182" t="s">
        <v>1632</v>
      </c>
      <c r="M111" s="98"/>
      <c r="N111" s="98"/>
      <c r="O111" s="98"/>
      <c r="P111" s="98"/>
      <c r="Q111" s="98"/>
      <c r="R111" s="98"/>
      <c r="S111" s="176" t="s">
        <v>41</v>
      </c>
      <c r="T111" s="382"/>
      <c r="U111" s="382"/>
      <c r="V111" s="380"/>
      <c r="W111" s="380"/>
      <c r="X111" s="380"/>
      <c r="Y111" s="380"/>
      <c r="Z111" s="380"/>
      <c r="AA111" s="380"/>
      <c r="AB111" s="380"/>
      <c r="AC111" s="380"/>
      <c r="AD111" s="380"/>
      <c r="AE111" s="380"/>
      <c r="AF111" s="380"/>
      <c r="AG111" s="380"/>
    </row>
    <row r="112" spans="2:33" s="185" customFormat="1" ht="45" customHeight="1" x14ac:dyDescent="0.25">
      <c r="B112" s="382"/>
      <c r="C112" s="382"/>
      <c r="D112" s="383"/>
      <c r="E112" s="383"/>
      <c r="F112" s="171" t="s">
        <v>1452</v>
      </c>
      <c r="G112" s="177" t="s">
        <v>1633</v>
      </c>
      <c r="H112" s="177" t="s">
        <v>1633</v>
      </c>
      <c r="I112" s="226" t="s">
        <v>1633</v>
      </c>
      <c r="J112" s="226" t="s">
        <v>1634</v>
      </c>
      <c r="K112" s="226" t="s">
        <v>1633</v>
      </c>
      <c r="L112" s="182" t="s">
        <v>1635</v>
      </c>
      <c r="M112" s="184"/>
      <c r="N112" s="184"/>
      <c r="O112" s="184"/>
      <c r="P112" s="184"/>
      <c r="Q112" s="184"/>
      <c r="R112" s="184"/>
      <c r="S112" s="176" t="s">
        <v>41</v>
      </c>
      <c r="T112" s="382"/>
      <c r="U112" s="382"/>
      <c r="V112" s="380"/>
      <c r="W112" s="380"/>
      <c r="X112" s="380"/>
      <c r="Y112" s="380"/>
      <c r="Z112" s="380"/>
      <c r="AA112" s="380"/>
      <c r="AB112" s="380"/>
      <c r="AC112" s="380"/>
      <c r="AD112" s="380"/>
      <c r="AE112" s="380"/>
      <c r="AF112" s="380"/>
      <c r="AG112" s="380"/>
    </row>
    <row r="113" spans="2:33" s="173" customFormat="1" ht="45" customHeight="1" x14ac:dyDescent="0.25">
      <c r="B113" s="382" t="s">
        <v>1623</v>
      </c>
      <c r="C113" s="382" t="s">
        <v>613</v>
      </c>
      <c r="D113" s="383" t="s">
        <v>1636</v>
      </c>
      <c r="E113" s="383">
        <v>16</v>
      </c>
      <c r="F113" s="171" t="s">
        <v>1431</v>
      </c>
      <c r="G113" s="174">
        <v>0</v>
      </c>
      <c r="H113" s="174">
        <v>0</v>
      </c>
      <c r="I113" s="186">
        <v>0</v>
      </c>
      <c r="J113" s="186">
        <v>0</v>
      </c>
      <c r="K113" s="186">
        <v>0</v>
      </c>
      <c r="L113" s="186">
        <v>0.1</v>
      </c>
      <c r="M113" s="186">
        <v>0.2</v>
      </c>
      <c r="N113" s="186">
        <v>0.2</v>
      </c>
      <c r="O113" s="186">
        <v>0</v>
      </c>
      <c r="P113" s="186">
        <v>0.1</v>
      </c>
      <c r="Q113" s="186">
        <v>0.2</v>
      </c>
      <c r="R113" s="186">
        <v>0.2</v>
      </c>
      <c r="S113" s="176">
        <f t="shared" ref="S113:S114" si="117">SUM(G113:R113)</f>
        <v>1</v>
      </c>
      <c r="T113" s="382" t="s">
        <v>1637</v>
      </c>
      <c r="U113" s="382" t="s">
        <v>1638</v>
      </c>
      <c r="V113" s="380" t="s">
        <v>1617</v>
      </c>
      <c r="W113" s="380" t="s">
        <v>1617</v>
      </c>
      <c r="X113" s="380" t="s">
        <v>1617</v>
      </c>
      <c r="Y113" s="380">
        <f t="shared" ref="Y113" si="118">SUM(J113:L113)</f>
        <v>0.1</v>
      </c>
      <c r="Z113" s="380">
        <f t="shared" ref="Z113" si="119">SUM(J114:L114)</f>
        <v>0.1</v>
      </c>
      <c r="AA113" s="380">
        <f t="shared" ref="AA113" si="120">SUM(J114:L114)/SUM(J113:L113)</f>
        <v>1</v>
      </c>
      <c r="AB113" s="380">
        <f>SUM(G113:L113)</f>
        <v>0.1</v>
      </c>
      <c r="AC113" s="380">
        <f>SUM(G114:L114)</f>
        <v>0.1</v>
      </c>
      <c r="AD113" s="380">
        <f>+AC113/AB113</f>
        <v>1</v>
      </c>
      <c r="AE113" s="380">
        <f>SUM(G113:R113)</f>
        <v>1</v>
      </c>
      <c r="AF113" s="380">
        <f>SUM(G114:R114)</f>
        <v>0.1</v>
      </c>
      <c r="AG113" s="380">
        <f>+AF113/AE113</f>
        <v>0.1</v>
      </c>
    </row>
    <row r="114" spans="2:33" s="173" customFormat="1" ht="45" customHeight="1" x14ac:dyDescent="0.25">
      <c r="B114" s="382"/>
      <c r="C114" s="382"/>
      <c r="D114" s="383"/>
      <c r="E114" s="383"/>
      <c r="F114" s="171" t="s">
        <v>1434</v>
      </c>
      <c r="G114" s="177">
        <v>0</v>
      </c>
      <c r="H114" s="177">
        <v>0</v>
      </c>
      <c r="I114" s="188">
        <v>0</v>
      </c>
      <c r="J114" s="188">
        <v>0</v>
      </c>
      <c r="K114" s="188">
        <v>0</v>
      </c>
      <c r="L114" s="188">
        <v>0.1</v>
      </c>
      <c r="M114" s="179"/>
      <c r="N114" s="179"/>
      <c r="O114" s="179"/>
      <c r="P114" s="179"/>
      <c r="Q114" s="179"/>
      <c r="R114" s="179"/>
      <c r="S114" s="176">
        <f t="shared" si="117"/>
        <v>0.1</v>
      </c>
      <c r="T114" s="382"/>
      <c r="U114" s="382"/>
      <c r="V114" s="380"/>
      <c r="W114" s="380"/>
      <c r="X114" s="380"/>
      <c r="Y114" s="380"/>
      <c r="Z114" s="380"/>
      <c r="AA114" s="380"/>
      <c r="AB114" s="380"/>
      <c r="AC114" s="380"/>
      <c r="AD114" s="380"/>
      <c r="AE114" s="380"/>
      <c r="AF114" s="380"/>
      <c r="AG114" s="380"/>
    </row>
    <row r="115" spans="2:33" s="173" customFormat="1" ht="45" customHeight="1" x14ac:dyDescent="0.25">
      <c r="B115" s="382"/>
      <c r="C115" s="382"/>
      <c r="D115" s="383"/>
      <c r="E115" s="383"/>
      <c r="F115" s="171" t="s">
        <v>1435</v>
      </c>
      <c r="G115" s="174">
        <v>0</v>
      </c>
      <c r="H115" s="174">
        <v>0</v>
      </c>
      <c r="I115" s="174">
        <v>0</v>
      </c>
      <c r="J115" s="174">
        <v>0</v>
      </c>
      <c r="K115" s="174">
        <v>0</v>
      </c>
      <c r="L115" s="180">
        <f t="shared" ref="L115:S115" si="121">+L114/L113</f>
        <v>1</v>
      </c>
      <c r="M115" s="180">
        <f t="shared" si="121"/>
        <v>0</v>
      </c>
      <c r="N115" s="180">
        <f t="shared" si="121"/>
        <v>0</v>
      </c>
      <c r="O115" s="180" t="e">
        <f t="shared" si="121"/>
        <v>#DIV/0!</v>
      </c>
      <c r="P115" s="180">
        <f t="shared" si="121"/>
        <v>0</v>
      </c>
      <c r="Q115" s="180">
        <f t="shared" si="121"/>
        <v>0</v>
      </c>
      <c r="R115" s="180">
        <f t="shared" si="121"/>
        <v>0</v>
      </c>
      <c r="S115" s="176">
        <f t="shared" si="121"/>
        <v>0.1</v>
      </c>
      <c r="T115" s="382"/>
      <c r="U115" s="382"/>
      <c r="V115" s="380"/>
      <c r="W115" s="380"/>
      <c r="X115" s="380"/>
      <c r="Y115" s="380"/>
      <c r="Z115" s="380"/>
      <c r="AA115" s="380"/>
      <c r="AB115" s="380"/>
      <c r="AC115" s="380"/>
      <c r="AD115" s="380"/>
      <c r="AE115" s="380"/>
      <c r="AF115" s="380"/>
      <c r="AG115" s="380"/>
    </row>
    <row r="116" spans="2:33" s="185" customFormat="1" ht="45" customHeight="1" x14ac:dyDescent="0.25">
      <c r="B116" s="382"/>
      <c r="C116" s="382"/>
      <c r="D116" s="383"/>
      <c r="E116" s="383"/>
      <c r="F116" s="171" t="s">
        <v>1436</v>
      </c>
      <c r="G116" s="174" t="s">
        <v>41</v>
      </c>
      <c r="H116" s="174" t="s">
        <v>41</v>
      </c>
      <c r="I116" s="181" t="s">
        <v>41</v>
      </c>
      <c r="J116" s="181" t="s">
        <v>41</v>
      </c>
      <c r="K116" s="181" t="s">
        <v>41</v>
      </c>
      <c r="L116" s="181" t="s">
        <v>1639</v>
      </c>
      <c r="M116" s="181" t="s">
        <v>1640</v>
      </c>
      <c r="N116" s="181" t="s">
        <v>1641</v>
      </c>
      <c r="O116" s="181" t="s">
        <v>41</v>
      </c>
      <c r="P116" s="181" t="s">
        <v>1642</v>
      </c>
      <c r="Q116" s="181" t="s">
        <v>1643</v>
      </c>
      <c r="R116" s="181" t="s">
        <v>1644</v>
      </c>
      <c r="S116" s="176" t="s">
        <v>41</v>
      </c>
      <c r="T116" s="382"/>
      <c r="U116" s="382"/>
      <c r="V116" s="380"/>
      <c r="W116" s="380"/>
      <c r="X116" s="380"/>
      <c r="Y116" s="380"/>
      <c r="Z116" s="380"/>
      <c r="AA116" s="380"/>
      <c r="AB116" s="380"/>
      <c r="AC116" s="380"/>
      <c r="AD116" s="380"/>
      <c r="AE116" s="380"/>
      <c r="AF116" s="380"/>
      <c r="AG116" s="380"/>
    </row>
    <row r="117" spans="2:33" s="173" customFormat="1" ht="45" customHeight="1" x14ac:dyDescent="0.25">
      <c r="B117" s="382"/>
      <c r="C117" s="382"/>
      <c r="D117" s="383"/>
      <c r="E117" s="383"/>
      <c r="F117" s="171" t="s">
        <v>1440</v>
      </c>
      <c r="G117" s="177" t="s">
        <v>1628</v>
      </c>
      <c r="H117" s="177" t="s">
        <v>1628</v>
      </c>
      <c r="I117" s="182" t="s">
        <v>1628</v>
      </c>
      <c r="J117" s="226" t="s">
        <v>1628</v>
      </c>
      <c r="K117" s="182" t="s">
        <v>1628</v>
      </c>
      <c r="L117" s="182" t="s">
        <v>1645</v>
      </c>
      <c r="M117" s="183"/>
      <c r="N117" s="183"/>
      <c r="O117" s="183"/>
      <c r="P117" s="183"/>
      <c r="Q117" s="183"/>
      <c r="R117" s="183"/>
      <c r="S117" s="176" t="s">
        <v>41</v>
      </c>
      <c r="T117" s="382"/>
      <c r="U117" s="382"/>
      <c r="V117" s="380"/>
      <c r="W117" s="380"/>
      <c r="X117" s="380"/>
      <c r="Y117" s="380"/>
      <c r="Z117" s="380"/>
      <c r="AA117" s="380"/>
      <c r="AB117" s="380"/>
      <c r="AC117" s="380"/>
      <c r="AD117" s="380"/>
      <c r="AE117" s="380"/>
      <c r="AF117" s="380"/>
      <c r="AG117" s="380"/>
    </row>
    <row r="118" spans="2:33" s="173" customFormat="1" ht="45" customHeight="1" x14ac:dyDescent="0.25">
      <c r="B118" s="382"/>
      <c r="C118" s="382"/>
      <c r="D118" s="383"/>
      <c r="E118" s="383"/>
      <c r="F118" s="171" t="s">
        <v>1447</v>
      </c>
      <c r="G118" s="177" t="s">
        <v>1628</v>
      </c>
      <c r="H118" s="177" t="s">
        <v>1628</v>
      </c>
      <c r="I118" s="182" t="s">
        <v>1628</v>
      </c>
      <c r="J118" s="226" t="s">
        <v>1628</v>
      </c>
      <c r="K118" s="182" t="s">
        <v>1628</v>
      </c>
      <c r="L118" s="182" t="s">
        <v>1646</v>
      </c>
      <c r="M118" s="98"/>
      <c r="N118" s="98"/>
      <c r="O118" s="98"/>
      <c r="P118" s="98"/>
      <c r="Q118" s="98"/>
      <c r="R118" s="98"/>
      <c r="S118" s="176" t="s">
        <v>41</v>
      </c>
      <c r="T118" s="382"/>
      <c r="U118" s="382"/>
      <c r="V118" s="380"/>
      <c r="W118" s="380"/>
      <c r="X118" s="380"/>
      <c r="Y118" s="380"/>
      <c r="Z118" s="380"/>
      <c r="AA118" s="380"/>
      <c r="AB118" s="380"/>
      <c r="AC118" s="380"/>
      <c r="AD118" s="380"/>
      <c r="AE118" s="380"/>
      <c r="AF118" s="380"/>
      <c r="AG118" s="380"/>
    </row>
    <row r="119" spans="2:33" s="185" customFormat="1" ht="45" customHeight="1" x14ac:dyDescent="0.25">
      <c r="B119" s="382"/>
      <c r="C119" s="382"/>
      <c r="D119" s="383"/>
      <c r="E119" s="383"/>
      <c r="F119" s="171" t="s">
        <v>1452</v>
      </c>
      <c r="G119" s="177" t="s">
        <v>1633</v>
      </c>
      <c r="H119" s="177" t="s">
        <v>1633</v>
      </c>
      <c r="I119" s="226" t="s">
        <v>1633</v>
      </c>
      <c r="J119" s="226" t="s">
        <v>1633</v>
      </c>
      <c r="K119" s="226" t="s">
        <v>1633</v>
      </c>
      <c r="L119" s="182" t="s">
        <v>1647</v>
      </c>
      <c r="M119" s="184"/>
      <c r="N119" s="184"/>
      <c r="O119" s="184"/>
      <c r="P119" s="184"/>
      <c r="Q119" s="184"/>
      <c r="R119" s="184"/>
      <c r="S119" s="176" t="s">
        <v>41</v>
      </c>
      <c r="T119" s="382"/>
      <c r="U119" s="382"/>
      <c r="V119" s="380"/>
      <c r="W119" s="380"/>
      <c r="X119" s="380"/>
      <c r="Y119" s="380"/>
      <c r="Z119" s="380"/>
      <c r="AA119" s="380"/>
      <c r="AB119" s="380"/>
      <c r="AC119" s="380"/>
      <c r="AD119" s="380"/>
      <c r="AE119" s="380"/>
      <c r="AF119" s="380"/>
      <c r="AG119" s="380"/>
    </row>
    <row r="120" spans="2:33" s="173" customFormat="1" ht="45" customHeight="1" x14ac:dyDescent="0.25">
      <c r="B120" s="382" t="s">
        <v>1648</v>
      </c>
      <c r="C120" s="382" t="s">
        <v>613</v>
      </c>
      <c r="D120" s="383" t="s">
        <v>1649</v>
      </c>
      <c r="E120" s="383">
        <v>17</v>
      </c>
      <c r="F120" s="171" t="s">
        <v>1431</v>
      </c>
      <c r="G120" s="174">
        <v>0</v>
      </c>
      <c r="H120" s="174">
        <v>0</v>
      </c>
      <c r="I120" s="192">
        <v>0.05</v>
      </c>
      <c r="J120" s="192">
        <v>0.1</v>
      </c>
      <c r="K120" s="192">
        <v>0.1</v>
      </c>
      <c r="L120" s="192">
        <v>0.1</v>
      </c>
      <c r="M120" s="192">
        <v>0.15</v>
      </c>
      <c r="N120" s="192">
        <v>0.1</v>
      </c>
      <c r="O120" s="192">
        <v>0.15</v>
      </c>
      <c r="P120" s="192">
        <v>0.1</v>
      </c>
      <c r="Q120" s="192">
        <v>0.15</v>
      </c>
      <c r="R120" s="186">
        <v>0</v>
      </c>
      <c r="S120" s="176">
        <f t="shared" ref="S120:S121" si="122">SUM(G120:R120)</f>
        <v>1</v>
      </c>
      <c r="T120" s="382" t="s">
        <v>1650</v>
      </c>
      <c r="U120" s="382" t="s">
        <v>1651</v>
      </c>
      <c r="V120" s="380">
        <f t="shared" ref="V120" si="123">SUM(G120:I120)</f>
        <v>0.05</v>
      </c>
      <c r="W120" s="380">
        <f t="shared" ref="W120" si="124">SUM(G121:I121)</f>
        <v>0.05</v>
      </c>
      <c r="X120" s="380">
        <f t="shared" ref="X120" si="125">SUM(G121:I121)/SUM(G120:I120)</f>
        <v>1</v>
      </c>
      <c r="Y120" s="380">
        <f t="shared" ref="Y120" si="126">SUM(J120:L120)</f>
        <v>0.30000000000000004</v>
      </c>
      <c r="Z120" s="380">
        <f t="shared" ref="Z120" si="127">SUM(J121:L121)</f>
        <v>0.30000000000000004</v>
      </c>
      <c r="AA120" s="380">
        <f t="shared" ref="AA120" si="128">SUM(J121:L121)/SUM(J120:L120)</f>
        <v>1</v>
      </c>
      <c r="AB120" s="380">
        <f>SUM(G120:L120)</f>
        <v>0.35</v>
      </c>
      <c r="AC120" s="380">
        <f>SUM(G121:L121)</f>
        <v>0.35</v>
      </c>
      <c r="AD120" s="380">
        <f>+AC120/AB120</f>
        <v>1</v>
      </c>
      <c r="AE120" s="380">
        <f>SUM(G120:R120)</f>
        <v>1</v>
      </c>
      <c r="AF120" s="380">
        <f>SUM(G121:R121)</f>
        <v>0.35</v>
      </c>
      <c r="AG120" s="380">
        <f>+AF120/AE120</f>
        <v>0.35</v>
      </c>
    </row>
    <row r="121" spans="2:33" s="173" customFormat="1" ht="45" customHeight="1" x14ac:dyDescent="0.25">
      <c r="B121" s="382"/>
      <c r="C121" s="382"/>
      <c r="D121" s="383"/>
      <c r="E121" s="383"/>
      <c r="F121" s="171" t="s">
        <v>1434</v>
      </c>
      <c r="G121" s="177">
        <v>0</v>
      </c>
      <c r="H121" s="177">
        <v>0</v>
      </c>
      <c r="I121" s="188">
        <v>0.05</v>
      </c>
      <c r="J121" s="188">
        <v>0.1</v>
      </c>
      <c r="K121" s="188">
        <v>0.1</v>
      </c>
      <c r="L121" s="188">
        <v>0.1</v>
      </c>
      <c r="M121" s="179"/>
      <c r="N121" s="179"/>
      <c r="O121" s="179"/>
      <c r="P121" s="179"/>
      <c r="Q121" s="179"/>
      <c r="R121" s="179"/>
      <c r="S121" s="176">
        <f t="shared" si="122"/>
        <v>0.35</v>
      </c>
      <c r="T121" s="382"/>
      <c r="U121" s="382"/>
      <c r="V121" s="380"/>
      <c r="W121" s="380"/>
      <c r="X121" s="380"/>
      <c r="Y121" s="380"/>
      <c r="Z121" s="380"/>
      <c r="AA121" s="380"/>
      <c r="AB121" s="380"/>
      <c r="AC121" s="380"/>
      <c r="AD121" s="380"/>
      <c r="AE121" s="380"/>
      <c r="AF121" s="380"/>
      <c r="AG121" s="380"/>
    </row>
    <row r="122" spans="2:33" s="173" customFormat="1" ht="45" customHeight="1" x14ac:dyDescent="0.25">
      <c r="B122" s="382"/>
      <c r="C122" s="382"/>
      <c r="D122" s="383"/>
      <c r="E122" s="383"/>
      <c r="F122" s="171" t="s">
        <v>1435</v>
      </c>
      <c r="G122" s="174">
        <v>0</v>
      </c>
      <c r="H122" s="174">
        <v>0</v>
      </c>
      <c r="I122" s="180">
        <f t="shared" ref="I122:S122" si="129">+I121/I120</f>
        <v>1</v>
      </c>
      <c r="J122" s="180">
        <f t="shared" si="129"/>
        <v>1</v>
      </c>
      <c r="K122" s="180">
        <f t="shared" si="129"/>
        <v>1</v>
      </c>
      <c r="L122" s="180">
        <f t="shared" si="129"/>
        <v>1</v>
      </c>
      <c r="M122" s="180">
        <f t="shared" si="129"/>
        <v>0</v>
      </c>
      <c r="N122" s="180">
        <f t="shared" si="129"/>
        <v>0</v>
      </c>
      <c r="O122" s="180">
        <f t="shared" si="129"/>
        <v>0</v>
      </c>
      <c r="P122" s="180">
        <f t="shared" si="129"/>
        <v>0</v>
      </c>
      <c r="Q122" s="180">
        <f t="shared" si="129"/>
        <v>0</v>
      </c>
      <c r="R122" s="180" t="e">
        <f t="shared" si="129"/>
        <v>#DIV/0!</v>
      </c>
      <c r="S122" s="176">
        <f t="shared" si="129"/>
        <v>0.35</v>
      </c>
      <c r="T122" s="382"/>
      <c r="U122" s="382"/>
      <c r="V122" s="380"/>
      <c r="W122" s="380"/>
      <c r="X122" s="380"/>
      <c r="Y122" s="380"/>
      <c r="Z122" s="380"/>
      <c r="AA122" s="380"/>
      <c r="AB122" s="380"/>
      <c r="AC122" s="380"/>
      <c r="AD122" s="380"/>
      <c r="AE122" s="380"/>
      <c r="AF122" s="380"/>
      <c r="AG122" s="380"/>
    </row>
    <row r="123" spans="2:33" s="185" customFormat="1" ht="45" customHeight="1" x14ac:dyDescent="0.25">
      <c r="B123" s="382"/>
      <c r="C123" s="382"/>
      <c r="D123" s="383"/>
      <c r="E123" s="383"/>
      <c r="F123" s="171" t="s">
        <v>1436</v>
      </c>
      <c r="G123" s="174" t="s">
        <v>41</v>
      </c>
      <c r="H123" s="174" t="s">
        <v>41</v>
      </c>
      <c r="I123" s="193" t="s">
        <v>1652</v>
      </c>
      <c r="J123" s="193" t="s">
        <v>1653</v>
      </c>
      <c r="K123" s="193" t="s">
        <v>1654</v>
      </c>
      <c r="L123" s="193" t="s">
        <v>1655</v>
      </c>
      <c r="M123" s="193" t="s">
        <v>1656</v>
      </c>
      <c r="N123" s="193" t="s">
        <v>1657</v>
      </c>
      <c r="O123" s="193" t="s">
        <v>1658</v>
      </c>
      <c r="P123" s="193" t="s">
        <v>1659</v>
      </c>
      <c r="Q123" s="193" t="s">
        <v>1660</v>
      </c>
      <c r="R123" s="191" t="s">
        <v>41</v>
      </c>
      <c r="S123" s="176" t="s">
        <v>41</v>
      </c>
      <c r="T123" s="382"/>
      <c r="U123" s="382"/>
      <c r="V123" s="380"/>
      <c r="W123" s="380"/>
      <c r="X123" s="380"/>
      <c r="Y123" s="380"/>
      <c r="Z123" s="380"/>
      <c r="AA123" s="380"/>
      <c r="AB123" s="380"/>
      <c r="AC123" s="380"/>
      <c r="AD123" s="380"/>
      <c r="AE123" s="380"/>
      <c r="AF123" s="380"/>
      <c r="AG123" s="380"/>
    </row>
    <row r="124" spans="2:33" s="173" customFormat="1" ht="45" customHeight="1" x14ac:dyDescent="0.25">
      <c r="B124" s="382"/>
      <c r="C124" s="382"/>
      <c r="D124" s="383"/>
      <c r="E124" s="383"/>
      <c r="F124" s="171" t="s">
        <v>1440</v>
      </c>
      <c r="G124" s="177" t="s">
        <v>1628</v>
      </c>
      <c r="H124" s="177" t="s">
        <v>1628</v>
      </c>
      <c r="I124" s="182" t="s">
        <v>1661</v>
      </c>
      <c r="J124" s="182" t="s">
        <v>1662</v>
      </c>
      <c r="K124" s="182" t="s">
        <v>1663</v>
      </c>
      <c r="L124" s="182" t="s">
        <v>1664</v>
      </c>
      <c r="M124" s="183"/>
      <c r="N124" s="183"/>
      <c r="O124" s="183"/>
      <c r="P124" s="183"/>
      <c r="Q124" s="183"/>
      <c r="R124" s="183"/>
      <c r="S124" s="176" t="s">
        <v>41</v>
      </c>
      <c r="T124" s="382"/>
      <c r="U124" s="382"/>
      <c r="V124" s="380"/>
      <c r="W124" s="380"/>
      <c r="X124" s="380"/>
      <c r="Y124" s="380"/>
      <c r="Z124" s="380"/>
      <c r="AA124" s="380"/>
      <c r="AB124" s="380"/>
      <c r="AC124" s="380"/>
      <c r="AD124" s="380"/>
      <c r="AE124" s="380"/>
      <c r="AF124" s="380"/>
      <c r="AG124" s="380"/>
    </row>
    <row r="125" spans="2:33" s="173" customFormat="1" ht="45" customHeight="1" x14ac:dyDescent="0.25">
      <c r="B125" s="382"/>
      <c r="C125" s="382"/>
      <c r="D125" s="383"/>
      <c r="E125" s="383"/>
      <c r="F125" s="171" t="s">
        <v>1447</v>
      </c>
      <c r="G125" s="177" t="s">
        <v>1628</v>
      </c>
      <c r="H125" s="177" t="s">
        <v>1628</v>
      </c>
      <c r="I125" s="226" t="s">
        <v>1665</v>
      </c>
      <c r="J125" s="226" t="s">
        <v>1665</v>
      </c>
      <c r="K125" s="182" t="s">
        <v>1665</v>
      </c>
      <c r="L125" s="182" t="s">
        <v>1665</v>
      </c>
      <c r="M125" s="98"/>
      <c r="N125" s="98"/>
      <c r="O125" s="98"/>
      <c r="P125" s="98"/>
      <c r="Q125" s="98"/>
      <c r="R125" s="98"/>
      <c r="S125" s="176" t="s">
        <v>41</v>
      </c>
      <c r="T125" s="382"/>
      <c r="U125" s="382"/>
      <c r="V125" s="380"/>
      <c r="W125" s="380"/>
      <c r="X125" s="380"/>
      <c r="Y125" s="380"/>
      <c r="Z125" s="380"/>
      <c r="AA125" s="380"/>
      <c r="AB125" s="380"/>
      <c r="AC125" s="380"/>
      <c r="AD125" s="380"/>
      <c r="AE125" s="380"/>
      <c r="AF125" s="380"/>
      <c r="AG125" s="380"/>
    </row>
    <row r="126" spans="2:33" s="185" customFormat="1" ht="45" customHeight="1" x14ac:dyDescent="0.25">
      <c r="B126" s="382"/>
      <c r="C126" s="382"/>
      <c r="D126" s="383"/>
      <c r="E126" s="383"/>
      <c r="F126" s="171" t="s">
        <v>1452</v>
      </c>
      <c r="G126" s="177" t="s">
        <v>1633</v>
      </c>
      <c r="H126" s="177" t="s">
        <v>1633</v>
      </c>
      <c r="I126" s="226" t="s">
        <v>1666</v>
      </c>
      <c r="J126" s="187" t="s">
        <v>1667</v>
      </c>
      <c r="K126" s="182" t="s">
        <v>1668</v>
      </c>
      <c r="L126" s="182" t="s">
        <v>1669</v>
      </c>
      <c r="M126" s="184"/>
      <c r="N126" s="184"/>
      <c r="O126" s="184"/>
      <c r="P126" s="184"/>
      <c r="Q126" s="184"/>
      <c r="R126" s="184"/>
      <c r="S126" s="176" t="s">
        <v>41</v>
      </c>
      <c r="T126" s="382"/>
      <c r="U126" s="382"/>
      <c r="V126" s="380"/>
      <c r="W126" s="380"/>
      <c r="X126" s="380"/>
      <c r="Y126" s="380"/>
      <c r="Z126" s="380"/>
      <c r="AA126" s="380"/>
      <c r="AB126" s="380"/>
      <c r="AC126" s="380"/>
      <c r="AD126" s="380"/>
      <c r="AE126" s="380"/>
      <c r="AF126" s="380"/>
      <c r="AG126" s="380"/>
    </row>
    <row r="127" spans="2:33" s="173" customFormat="1" ht="45" customHeight="1" x14ac:dyDescent="0.25">
      <c r="B127" s="382" t="s">
        <v>1670</v>
      </c>
      <c r="C127" s="382" t="s">
        <v>613</v>
      </c>
      <c r="D127" s="383" t="s">
        <v>1649</v>
      </c>
      <c r="E127" s="383">
        <v>18</v>
      </c>
      <c r="F127" s="171" t="s">
        <v>1431</v>
      </c>
      <c r="G127" s="174">
        <v>0</v>
      </c>
      <c r="H127" s="174">
        <v>0</v>
      </c>
      <c r="I127" s="192">
        <v>0.05</v>
      </c>
      <c r="J127" s="192">
        <v>0.1</v>
      </c>
      <c r="K127" s="192">
        <v>0.1</v>
      </c>
      <c r="L127" s="192">
        <v>0.1</v>
      </c>
      <c r="M127" s="192">
        <v>0.15</v>
      </c>
      <c r="N127" s="192">
        <v>0.1</v>
      </c>
      <c r="O127" s="192">
        <v>0.15</v>
      </c>
      <c r="P127" s="192">
        <v>0.1</v>
      </c>
      <c r="Q127" s="192">
        <v>0.15</v>
      </c>
      <c r="R127" s="186">
        <v>0</v>
      </c>
      <c r="S127" s="176">
        <f t="shared" ref="S127:S128" si="130">SUM(G127:R127)</f>
        <v>1</v>
      </c>
      <c r="T127" s="382" t="s">
        <v>1650</v>
      </c>
      <c r="U127" s="382" t="s">
        <v>1651</v>
      </c>
      <c r="V127" s="380">
        <f t="shared" ref="V127" si="131">SUM(G127:I127)</f>
        <v>0.05</v>
      </c>
      <c r="W127" s="380">
        <f t="shared" ref="W127" si="132">SUM(G128:I128)</f>
        <v>0.05</v>
      </c>
      <c r="X127" s="380">
        <f t="shared" ref="X127" si="133">SUM(G128:I128)/SUM(G127:I127)</f>
        <v>1</v>
      </c>
      <c r="Y127" s="380">
        <f t="shared" ref="Y127" si="134">SUM(J127:L127)</f>
        <v>0.30000000000000004</v>
      </c>
      <c r="Z127" s="380">
        <f t="shared" ref="Z127" si="135">SUM(J128:L128)</f>
        <v>0.30000000000000004</v>
      </c>
      <c r="AA127" s="380">
        <f t="shared" ref="AA127" si="136">SUM(J128:L128)/SUM(J127:L127)</f>
        <v>1</v>
      </c>
      <c r="AB127" s="380">
        <f>SUM(G127:L127)</f>
        <v>0.35</v>
      </c>
      <c r="AC127" s="380">
        <f>SUM(G128:L128)</f>
        <v>0.35</v>
      </c>
      <c r="AD127" s="380">
        <f>+AC127/AB127</f>
        <v>1</v>
      </c>
      <c r="AE127" s="380">
        <f>SUM(G127:R127)</f>
        <v>1</v>
      </c>
      <c r="AF127" s="380">
        <f>SUM(G128:R128)</f>
        <v>0.35</v>
      </c>
      <c r="AG127" s="380">
        <f>+AF127/AE127</f>
        <v>0.35</v>
      </c>
    </row>
    <row r="128" spans="2:33" s="173" customFormat="1" ht="45" customHeight="1" x14ac:dyDescent="0.25">
      <c r="B128" s="382"/>
      <c r="C128" s="382"/>
      <c r="D128" s="383"/>
      <c r="E128" s="383"/>
      <c r="F128" s="171" t="s">
        <v>1434</v>
      </c>
      <c r="G128" s="177">
        <v>0</v>
      </c>
      <c r="H128" s="177">
        <v>0</v>
      </c>
      <c r="I128" s="188">
        <v>0.05</v>
      </c>
      <c r="J128" s="188">
        <v>0.1</v>
      </c>
      <c r="K128" s="188">
        <v>0.1</v>
      </c>
      <c r="L128" s="188">
        <v>0.1</v>
      </c>
      <c r="M128" s="179"/>
      <c r="N128" s="179"/>
      <c r="O128" s="179"/>
      <c r="P128" s="179"/>
      <c r="Q128" s="179"/>
      <c r="R128" s="179"/>
      <c r="S128" s="176">
        <f t="shared" si="130"/>
        <v>0.35</v>
      </c>
      <c r="T128" s="382"/>
      <c r="U128" s="382"/>
      <c r="V128" s="380"/>
      <c r="W128" s="380"/>
      <c r="X128" s="380"/>
      <c r="Y128" s="380"/>
      <c r="Z128" s="380"/>
      <c r="AA128" s="380"/>
      <c r="AB128" s="380"/>
      <c r="AC128" s="380"/>
      <c r="AD128" s="380"/>
      <c r="AE128" s="380"/>
      <c r="AF128" s="380"/>
      <c r="AG128" s="380"/>
    </row>
    <row r="129" spans="2:33" s="173" customFormat="1" ht="45" customHeight="1" x14ac:dyDescent="0.25">
      <c r="B129" s="382"/>
      <c r="C129" s="382"/>
      <c r="D129" s="383"/>
      <c r="E129" s="383"/>
      <c r="F129" s="171" t="s">
        <v>1435</v>
      </c>
      <c r="G129" s="174">
        <v>0</v>
      </c>
      <c r="H129" s="174">
        <v>0</v>
      </c>
      <c r="I129" s="180">
        <f t="shared" ref="I129:S129" si="137">+I128/I127</f>
        <v>1</v>
      </c>
      <c r="J129" s="180">
        <f t="shared" si="137"/>
        <v>1</v>
      </c>
      <c r="K129" s="180">
        <f t="shared" si="137"/>
        <v>1</v>
      </c>
      <c r="L129" s="180">
        <f t="shared" si="137"/>
        <v>1</v>
      </c>
      <c r="M129" s="180">
        <f t="shared" si="137"/>
        <v>0</v>
      </c>
      <c r="N129" s="180">
        <f t="shared" si="137"/>
        <v>0</v>
      </c>
      <c r="O129" s="180">
        <f t="shared" si="137"/>
        <v>0</v>
      </c>
      <c r="P129" s="180">
        <f t="shared" si="137"/>
        <v>0</v>
      </c>
      <c r="Q129" s="180">
        <f t="shared" si="137"/>
        <v>0</v>
      </c>
      <c r="R129" s="180" t="e">
        <f t="shared" si="137"/>
        <v>#DIV/0!</v>
      </c>
      <c r="S129" s="176">
        <f t="shared" si="137"/>
        <v>0.35</v>
      </c>
      <c r="T129" s="382"/>
      <c r="U129" s="382"/>
      <c r="V129" s="380"/>
      <c r="W129" s="380"/>
      <c r="X129" s="380"/>
      <c r="Y129" s="380"/>
      <c r="Z129" s="380"/>
      <c r="AA129" s="380"/>
      <c r="AB129" s="380"/>
      <c r="AC129" s="380"/>
      <c r="AD129" s="380"/>
      <c r="AE129" s="380"/>
      <c r="AF129" s="380"/>
      <c r="AG129" s="380"/>
    </row>
    <row r="130" spans="2:33" s="185" customFormat="1" ht="45" customHeight="1" x14ac:dyDescent="0.25">
      <c r="B130" s="382"/>
      <c r="C130" s="382"/>
      <c r="D130" s="383"/>
      <c r="E130" s="383"/>
      <c r="F130" s="171" t="s">
        <v>1436</v>
      </c>
      <c r="G130" s="174" t="s">
        <v>41</v>
      </c>
      <c r="H130" s="174" t="s">
        <v>41</v>
      </c>
      <c r="I130" s="193" t="s">
        <v>1652</v>
      </c>
      <c r="J130" s="193" t="s">
        <v>1653</v>
      </c>
      <c r="K130" s="193" t="s">
        <v>1654</v>
      </c>
      <c r="L130" s="193" t="s">
        <v>1655</v>
      </c>
      <c r="M130" s="193" t="s">
        <v>1656</v>
      </c>
      <c r="N130" s="193" t="s">
        <v>1657</v>
      </c>
      <c r="O130" s="193" t="s">
        <v>1658</v>
      </c>
      <c r="P130" s="193" t="s">
        <v>1659</v>
      </c>
      <c r="Q130" s="193" t="s">
        <v>1660</v>
      </c>
      <c r="R130" s="191" t="s">
        <v>41</v>
      </c>
      <c r="S130" s="176" t="s">
        <v>41</v>
      </c>
      <c r="T130" s="382"/>
      <c r="U130" s="382"/>
      <c r="V130" s="380"/>
      <c r="W130" s="380"/>
      <c r="X130" s="380"/>
      <c r="Y130" s="380"/>
      <c r="Z130" s="380"/>
      <c r="AA130" s="380"/>
      <c r="AB130" s="380"/>
      <c r="AC130" s="380"/>
      <c r="AD130" s="380"/>
      <c r="AE130" s="380"/>
      <c r="AF130" s="380"/>
      <c r="AG130" s="380"/>
    </row>
    <row r="131" spans="2:33" s="173" customFormat="1" ht="45" customHeight="1" x14ac:dyDescent="0.25">
      <c r="B131" s="382"/>
      <c r="C131" s="382"/>
      <c r="D131" s="383"/>
      <c r="E131" s="383"/>
      <c r="F131" s="171" t="s">
        <v>1440</v>
      </c>
      <c r="G131" s="177" t="s">
        <v>1628</v>
      </c>
      <c r="H131" s="177" t="s">
        <v>1628</v>
      </c>
      <c r="I131" s="182" t="s">
        <v>1661</v>
      </c>
      <c r="J131" s="182" t="s">
        <v>1662</v>
      </c>
      <c r="K131" s="182" t="s">
        <v>1663</v>
      </c>
      <c r="L131" s="182" t="s">
        <v>1664</v>
      </c>
      <c r="M131" s="183"/>
      <c r="N131" s="183"/>
      <c r="O131" s="183"/>
      <c r="P131" s="183"/>
      <c r="Q131" s="183"/>
      <c r="R131" s="183"/>
      <c r="S131" s="176" t="s">
        <v>41</v>
      </c>
      <c r="T131" s="382"/>
      <c r="U131" s="382"/>
      <c r="V131" s="380"/>
      <c r="W131" s="380"/>
      <c r="X131" s="380"/>
      <c r="Y131" s="380"/>
      <c r="Z131" s="380"/>
      <c r="AA131" s="380"/>
      <c r="AB131" s="380"/>
      <c r="AC131" s="380"/>
      <c r="AD131" s="380"/>
      <c r="AE131" s="380"/>
      <c r="AF131" s="380"/>
      <c r="AG131" s="380"/>
    </row>
    <row r="132" spans="2:33" s="173" customFormat="1" ht="45" customHeight="1" x14ac:dyDescent="0.25">
      <c r="B132" s="382"/>
      <c r="C132" s="382"/>
      <c r="D132" s="383"/>
      <c r="E132" s="383"/>
      <c r="F132" s="171" t="s">
        <v>1447</v>
      </c>
      <c r="G132" s="177" t="s">
        <v>1628</v>
      </c>
      <c r="H132" s="177" t="s">
        <v>1628</v>
      </c>
      <c r="I132" s="226" t="s">
        <v>1665</v>
      </c>
      <c r="J132" s="226" t="s">
        <v>1665</v>
      </c>
      <c r="K132" s="182" t="s">
        <v>1665</v>
      </c>
      <c r="L132" s="255" t="s">
        <v>1665</v>
      </c>
      <c r="M132" s="98"/>
      <c r="N132" s="98"/>
      <c r="O132" s="98"/>
      <c r="P132" s="98"/>
      <c r="Q132" s="98"/>
      <c r="R132" s="98"/>
      <c r="S132" s="176" t="s">
        <v>41</v>
      </c>
      <c r="T132" s="382"/>
      <c r="U132" s="382"/>
      <c r="V132" s="380"/>
      <c r="W132" s="380"/>
      <c r="X132" s="380"/>
      <c r="Y132" s="380"/>
      <c r="Z132" s="380"/>
      <c r="AA132" s="380"/>
      <c r="AB132" s="380"/>
      <c r="AC132" s="380"/>
      <c r="AD132" s="380"/>
      <c r="AE132" s="380"/>
      <c r="AF132" s="380"/>
      <c r="AG132" s="380"/>
    </row>
    <row r="133" spans="2:33" s="185" customFormat="1" ht="45" customHeight="1" x14ac:dyDescent="0.25">
      <c r="B133" s="382"/>
      <c r="C133" s="382"/>
      <c r="D133" s="383"/>
      <c r="E133" s="383"/>
      <c r="F133" s="171" t="s">
        <v>1452</v>
      </c>
      <c r="G133" s="177" t="s">
        <v>1633</v>
      </c>
      <c r="H133" s="177" t="s">
        <v>1633</v>
      </c>
      <c r="I133" s="226" t="s">
        <v>1666</v>
      </c>
      <c r="J133" s="187" t="s">
        <v>1667</v>
      </c>
      <c r="K133" s="182" t="s">
        <v>1668</v>
      </c>
      <c r="L133" s="256" t="s">
        <v>1669</v>
      </c>
      <c r="M133" s="184"/>
      <c r="N133" s="184"/>
      <c r="O133" s="184"/>
      <c r="P133" s="184"/>
      <c r="Q133" s="184"/>
      <c r="R133" s="184"/>
      <c r="S133" s="176" t="s">
        <v>41</v>
      </c>
      <c r="T133" s="382"/>
      <c r="U133" s="382"/>
      <c r="V133" s="380"/>
      <c r="W133" s="380"/>
      <c r="X133" s="380"/>
      <c r="Y133" s="380"/>
      <c r="Z133" s="380"/>
      <c r="AA133" s="380"/>
      <c r="AB133" s="380"/>
      <c r="AC133" s="380"/>
      <c r="AD133" s="380"/>
      <c r="AE133" s="380"/>
      <c r="AF133" s="380"/>
      <c r="AG133" s="380"/>
    </row>
    <row r="134" spans="2:33" s="173" customFormat="1" ht="45" customHeight="1" x14ac:dyDescent="0.25">
      <c r="B134" s="382" t="s">
        <v>1671</v>
      </c>
      <c r="C134" s="382" t="s">
        <v>1194</v>
      </c>
      <c r="D134" s="383" t="s">
        <v>1672</v>
      </c>
      <c r="E134" s="383">
        <v>19</v>
      </c>
      <c r="F134" s="171" t="s">
        <v>1431</v>
      </c>
      <c r="G134" s="174">
        <v>0</v>
      </c>
      <c r="H134" s="174">
        <v>0</v>
      </c>
      <c r="I134" s="180">
        <v>0</v>
      </c>
      <c r="J134" s="180">
        <v>0</v>
      </c>
      <c r="K134" s="180">
        <v>0</v>
      </c>
      <c r="L134" s="180">
        <v>0.5</v>
      </c>
      <c r="M134" s="180">
        <v>0</v>
      </c>
      <c r="N134" s="180">
        <v>0</v>
      </c>
      <c r="O134" s="180">
        <v>0.5</v>
      </c>
      <c r="P134" s="180">
        <v>0</v>
      </c>
      <c r="Q134" s="180">
        <v>0</v>
      </c>
      <c r="R134" s="180">
        <v>0</v>
      </c>
      <c r="S134" s="176">
        <f t="shared" ref="S134:S135" si="138">SUM(G134:R134)</f>
        <v>1</v>
      </c>
      <c r="T134" s="382" t="s">
        <v>1673</v>
      </c>
      <c r="U134" s="382" t="s">
        <v>1674</v>
      </c>
      <c r="V134" s="380" t="s">
        <v>1617</v>
      </c>
      <c r="W134" s="380" t="s">
        <v>1617</v>
      </c>
      <c r="X134" s="380" t="s">
        <v>1617</v>
      </c>
      <c r="Y134" s="380">
        <f t="shared" ref="Y134" si="139">SUM(J134:L134)</f>
        <v>0.5</v>
      </c>
      <c r="Z134" s="380">
        <f t="shared" ref="Z134" si="140">SUM(J135:L135)</f>
        <v>0</v>
      </c>
      <c r="AA134" s="380">
        <v>0</v>
      </c>
      <c r="AB134" s="380">
        <f>SUM(G134:L134)</f>
        <v>0.5</v>
      </c>
      <c r="AC134" s="380">
        <f>SUM(G135:L135)</f>
        <v>0</v>
      </c>
      <c r="AD134" s="380">
        <f>+AC134/AB134</f>
        <v>0</v>
      </c>
      <c r="AE134" s="380">
        <f>SUM(G134:R134)</f>
        <v>1</v>
      </c>
      <c r="AF134" s="380">
        <f>SUM(G135:R135)</f>
        <v>0</v>
      </c>
      <c r="AG134" s="380">
        <f>+AF134/AE134</f>
        <v>0</v>
      </c>
    </row>
    <row r="135" spans="2:33" s="173" customFormat="1" ht="45" customHeight="1" x14ac:dyDescent="0.25">
      <c r="B135" s="382"/>
      <c r="C135" s="382"/>
      <c r="D135" s="383"/>
      <c r="E135" s="383"/>
      <c r="F135" s="171" t="s">
        <v>1434</v>
      </c>
      <c r="G135" s="177">
        <v>0</v>
      </c>
      <c r="H135" s="177">
        <v>0</v>
      </c>
      <c r="I135" s="188">
        <v>0</v>
      </c>
      <c r="J135" s="188">
        <v>0</v>
      </c>
      <c r="K135" s="188">
        <v>0</v>
      </c>
      <c r="L135" s="188">
        <v>0</v>
      </c>
      <c r="M135" s="179"/>
      <c r="N135" s="179"/>
      <c r="O135" s="179"/>
      <c r="P135" s="179"/>
      <c r="Q135" s="179"/>
      <c r="R135" s="179"/>
      <c r="S135" s="176">
        <f t="shared" si="138"/>
        <v>0</v>
      </c>
      <c r="T135" s="382"/>
      <c r="U135" s="382"/>
      <c r="V135" s="380"/>
      <c r="W135" s="380"/>
      <c r="X135" s="380"/>
      <c r="Y135" s="380"/>
      <c r="Z135" s="380"/>
      <c r="AA135" s="380"/>
      <c r="AB135" s="380"/>
      <c r="AC135" s="380"/>
      <c r="AD135" s="380"/>
      <c r="AE135" s="380"/>
      <c r="AF135" s="380"/>
      <c r="AG135" s="380"/>
    </row>
    <row r="136" spans="2:33" s="173" customFormat="1" ht="45" customHeight="1" x14ac:dyDescent="0.25">
      <c r="B136" s="382"/>
      <c r="C136" s="382"/>
      <c r="D136" s="383"/>
      <c r="E136" s="383"/>
      <c r="F136" s="171" t="s">
        <v>1435</v>
      </c>
      <c r="G136" s="174">
        <v>0</v>
      </c>
      <c r="H136" s="174">
        <v>0</v>
      </c>
      <c r="I136" s="174">
        <v>0</v>
      </c>
      <c r="J136" s="174">
        <v>0</v>
      </c>
      <c r="K136" s="174">
        <v>0</v>
      </c>
      <c r="L136" s="180">
        <f t="shared" ref="L136:S136" si="141">+L135/L134</f>
        <v>0</v>
      </c>
      <c r="M136" s="180" t="e">
        <f t="shared" si="141"/>
        <v>#DIV/0!</v>
      </c>
      <c r="N136" s="180" t="e">
        <f t="shared" si="141"/>
        <v>#DIV/0!</v>
      </c>
      <c r="O136" s="180">
        <f t="shared" si="141"/>
        <v>0</v>
      </c>
      <c r="P136" s="180" t="e">
        <f t="shared" si="141"/>
        <v>#DIV/0!</v>
      </c>
      <c r="Q136" s="180" t="e">
        <f t="shared" si="141"/>
        <v>#DIV/0!</v>
      </c>
      <c r="R136" s="180" t="e">
        <f t="shared" si="141"/>
        <v>#DIV/0!</v>
      </c>
      <c r="S136" s="176">
        <f t="shared" si="141"/>
        <v>0</v>
      </c>
      <c r="T136" s="382"/>
      <c r="U136" s="382"/>
      <c r="V136" s="380"/>
      <c r="W136" s="380"/>
      <c r="X136" s="380"/>
      <c r="Y136" s="380"/>
      <c r="Z136" s="380"/>
      <c r="AA136" s="380"/>
      <c r="AB136" s="380"/>
      <c r="AC136" s="380"/>
      <c r="AD136" s="380"/>
      <c r="AE136" s="380"/>
      <c r="AF136" s="380"/>
      <c r="AG136" s="380"/>
    </row>
    <row r="137" spans="2:33" s="185" customFormat="1" ht="45" customHeight="1" x14ac:dyDescent="0.25">
      <c r="B137" s="382"/>
      <c r="C137" s="382"/>
      <c r="D137" s="383"/>
      <c r="E137" s="383"/>
      <c r="F137" s="171" t="s">
        <v>1436</v>
      </c>
      <c r="G137" s="174" t="s">
        <v>1675</v>
      </c>
      <c r="H137" s="174" t="s">
        <v>1675</v>
      </c>
      <c r="I137" s="194" t="s">
        <v>1675</v>
      </c>
      <c r="J137" s="194" t="s">
        <v>1675</v>
      </c>
      <c r="K137" s="194" t="s">
        <v>1675</v>
      </c>
      <c r="L137" s="194" t="s">
        <v>1676</v>
      </c>
      <c r="M137" s="194" t="s">
        <v>1675</v>
      </c>
      <c r="N137" s="194" t="s">
        <v>1675</v>
      </c>
      <c r="O137" s="194" t="s">
        <v>1677</v>
      </c>
      <c r="P137" s="194" t="s">
        <v>1675</v>
      </c>
      <c r="Q137" s="194" t="s">
        <v>1675</v>
      </c>
      <c r="R137" s="194" t="s">
        <v>1675</v>
      </c>
      <c r="S137" s="176" t="s">
        <v>41</v>
      </c>
      <c r="T137" s="382"/>
      <c r="U137" s="382"/>
      <c r="V137" s="380"/>
      <c r="W137" s="380"/>
      <c r="X137" s="380"/>
      <c r="Y137" s="380"/>
      <c r="Z137" s="380"/>
      <c r="AA137" s="380"/>
      <c r="AB137" s="380"/>
      <c r="AC137" s="380"/>
      <c r="AD137" s="380"/>
      <c r="AE137" s="380"/>
      <c r="AF137" s="380"/>
      <c r="AG137" s="380"/>
    </row>
    <row r="138" spans="2:33" s="173" customFormat="1" ht="45" customHeight="1" x14ac:dyDescent="0.25">
      <c r="B138" s="382"/>
      <c r="C138" s="382"/>
      <c r="D138" s="383"/>
      <c r="E138" s="383"/>
      <c r="F138" s="171" t="s">
        <v>1440</v>
      </c>
      <c r="G138" s="177" t="s">
        <v>1675</v>
      </c>
      <c r="H138" s="177" t="s">
        <v>1675</v>
      </c>
      <c r="I138" s="182" t="s">
        <v>1675</v>
      </c>
      <c r="J138" s="182" t="s">
        <v>1675</v>
      </c>
      <c r="K138" s="183" t="s">
        <v>1675</v>
      </c>
      <c r="L138" s="183" t="s">
        <v>1678</v>
      </c>
      <c r="M138" s="183"/>
      <c r="N138" s="183"/>
      <c r="O138" s="183"/>
      <c r="P138" s="183"/>
      <c r="Q138" s="183"/>
      <c r="R138" s="183"/>
      <c r="S138" s="176" t="s">
        <v>41</v>
      </c>
      <c r="T138" s="382"/>
      <c r="U138" s="382"/>
      <c r="V138" s="380"/>
      <c r="W138" s="380"/>
      <c r="X138" s="380"/>
      <c r="Y138" s="380"/>
      <c r="Z138" s="380"/>
      <c r="AA138" s="380"/>
      <c r="AB138" s="380"/>
      <c r="AC138" s="380"/>
      <c r="AD138" s="380"/>
      <c r="AE138" s="380"/>
      <c r="AF138" s="380"/>
      <c r="AG138" s="380"/>
    </row>
    <row r="139" spans="2:33" s="173" customFormat="1" ht="45" customHeight="1" x14ac:dyDescent="0.25">
      <c r="B139" s="382"/>
      <c r="C139" s="382"/>
      <c r="D139" s="383"/>
      <c r="E139" s="383"/>
      <c r="F139" s="171" t="s">
        <v>1447</v>
      </c>
      <c r="G139" s="177" t="s">
        <v>1675</v>
      </c>
      <c r="H139" s="177" t="s">
        <v>1675</v>
      </c>
      <c r="I139" s="226" t="s">
        <v>1675</v>
      </c>
      <c r="J139" s="182" t="s">
        <v>1675</v>
      </c>
      <c r="K139" s="182" t="s">
        <v>1675</v>
      </c>
      <c r="L139" s="183" t="s">
        <v>1679</v>
      </c>
      <c r="M139" s="98"/>
      <c r="N139" s="98"/>
      <c r="O139" s="98"/>
      <c r="P139" s="98"/>
      <c r="Q139" s="98"/>
      <c r="R139" s="98"/>
      <c r="S139" s="176" t="s">
        <v>41</v>
      </c>
      <c r="T139" s="382"/>
      <c r="U139" s="382"/>
      <c r="V139" s="380"/>
      <c r="W139" s="380"/>
      <c r="X139" s="380"/>
      <c r="Y139" s="380"/>
      <c r="Z139" s="380"/>
      <c r="AA139" s="380"/>
      <c r="AB139" s="380"/>
      <c r="AC139" s="380"/>
      <c r="AD139" s="380"/>
      <c r="AE139" s="380"/>
      <c r="AF139" s="380"/>
      <c r="AG139" s="380"/>
    </row>
    <row r="140" spans="2:33" s="185" customFormat="1" ht="45" customHeight="1" x14ac:dyDescent="0.25">
      <c r="B140" s="382"/>
      <c r="C140" s="382"/>
      <c r="D140" s="383"/>
      <c r="E140" s="383"/>
      <c r="F140" s="171" t="s">
        <v>1452</v>
      </c>
      <c r="G140" s="177" t="s">
        <v>1675</v>
      </c>
      <c r="H140" s="177" t="s">
        <v>1675</v>
      </c>
      <c r="I140" s="226" t="s">
        <v>1675</v>
      </c>
      <c r="J140" s="182" t="s">
        <v>1675</v>
      </c>
      <c r="K140" s="182" t="s">
        <v>1675</v>
      </c>
      <c r="L140" s="183" t="s">
        <v>1680</v>
      </c>
      <c r="M140" s="184"/>
      <c r="N140" s="184"/>
      <c r="O140" s="184"/>
      <c r="P140" s="184"/>
      <c r="Q140" s="184"/>
      <c r="R140" s="184"/>
      <c r="S140" s="176" t="s">
        <v>41</v>
      </c>
      <c r="T140" s="382"/>
      <c r="U140" s="382"/>
      <c r="V140" s="380"/>
      <c r="W140" s="380"/>
      <c r="X140" s="380"/>
      <c r="Y140" s="380"/>
      <c r="Z140" s="380"/>
      <c r="AA140" s="380"/>
      <c r="AB140" s="380"/>
      <c r="AC140" s="380"/>
      <c r="AD140" s="380"/>
      <c r="AE140" s="380"/>
      <c r="AF140" s="380"/>
      <c r="AG140" s="380"/>
    </row>
    <row r="141" spans="2:33" s="173" customFormat="1" ht="45" customHeight="1" x14ac:dyDescent="0.25">
      <c r="B141" s="382" t="s">
        <v>1671</v>
      </c>
      <c r="C141" s="382" t="s">
        <v>1194</v>
      </c>
      <c r="D141" s="383" t="s">
        <v>1681</v>
      </c>
      <c r="E141" s="383">
        <v>20</v>
      </c>
      <c r="F141" s="171" t="s">
        <v>1431</v>
      </c>
      <c r="G141" s="174">
        <v>0</v>
      </c>
      <c r="H141" s="174">
        <v>0</v>
      </c>
      <c r="I141" s="180">
        <v>0.25</v>
      </c>
      <c r="J141" s="180">
        <v>0</v>
      </c>
      <c r="K141" s="180">
        <v>0</v>
      </c>
      <c r="L141" s="180">
        <v>0.25</v>
      </c>
      <c r="M141" s="180">
        <v>0</v>
      </c>
      <c r="N141" s="180">
        <v>0</v>
      </c>
      <c r="O141" s="180">
        <v>0.25</v>
      </c>
      <c r="P141" s="180">
        <v>0</v>
      </c>
      <c r="Q141" s="180">
        <v>0</v>
      </c>
      <c r="R141" s="180">
        <v>0.25</v>
      </c>
      <c r="S141" s="176">
        <f t="shared" ref="S141:S142" si="142">SUM(G141:R141)</f>
        <v>1</v>
      </c>
      <c r="T141" s="382" t="s">
        <v>1682</v>
      </c>
      <c r="U141" s="382" t="s">
        <v>1683</v>
      </c>
      <c r="V141" s="380">
        <f t="shared" ref="V141" si="143">SUM(G141:I141)</f>
        <v>0.25</v>
      </c>
      <c r="W141" s="380">
        <f t="shared" ref="W141" si="144">SUM(G142:I142)</f>
        <v>0.25</v>
      </c>
      <c r="X141" s="380">
        <f t="shared" ref="X141" si="145">SUM(G142:I142)/SUM(G141:I141)</f>
        <v>1</v>
      </c>
      <c r="Y141" s="380">
        <f t="shared" ref="Y141" si="146">SUM(J141:L141)</f>
        <v>0.25</v>
      </c>
      <c r="Z141" s="380">
        <f t="shared" ref="Z141" si="147">SUM(J142:L142)</f>
        <v>0.25</v>
      </c>
      <c r="AA141" s="380">
        <f t="shared" ref="AA141" si="148">SUM(J142:L142)/SUM(J141:L141)</f>
        <v>1</v>
      </c>
      <c r="AB141" s="380">
        <f>SUM(G141:L141)</f>
        <v>0.5</v>
      </c>
      <c r="AC141" s="380">
        <f>SUM(G142:L142)</f>
        <v>0.5</v>
      </c>
      <c r="AD141" s="380">
        <f>+AC141/AB141</f>
        <v>1</v>
      </c>
      <c r="AE141" s="380">
        <f>SUM(G141:R141)</f>
        <v>1</v>
      </c>
      <c r="AF141" s="380">
        <f>SUM(G142:R142)</f>
        <v>0.5</v>
      </c>
      <c r="AG141" s="380">
        <f>+AF141/AE141</f>
        <v>0.5</v>
      </c>
    </row>
    <row r="142" spans="2:33" s="173" customFormat="1" ht="45" customHeight="1" x14ac:dyDescent="0.25">
      <c r="B142" s="382"/>
      <c r="C142" s="382"/>
      <c r="D142" s="383"/>
      <c r="E142" s="383"/>
      <c r="F142" s="171" t="s">
        <v>1434</v>
      </c>
      <c r="G142" s="177">
        <v>0</v>
      </c>
      <c r="H142" s="177">
        <v>0</v>
      </c>
      <c r="I142" s="188">
        <v>0.25</v>
      </c>
      <c r="J142" s="188">
        <v>0</v>
      </c>
      <c r="K142" s="254">
        <v>0</v>
      </c>
      <c r="L142" s="188">
        <v>0.25</v>
      </c>
      <c r="M142" s="179"/>
      <c r="N142" s="179"/>
      <c r="O142" s="179"/>
      <c r="P142" s="179"/>
      <c r="Q142" s="179"/>
      <c r="R142" s="179"/>
      <c r="S142" s="176">
        <f t="shared" si="142"/>
        <v>0.5</v>
      </c>
      <c r="T142" s="382"/>
      <c r="U142" s="382"/>
      <c r="V142" s="380"/>
      <c r="W142" s="380"/>
      <c r="X142" s="380"/>
      <c r="Y142" s="380"/>
      <c r="Z142" s="380"/>
      <c r="AA142" s="380"/>
      <c r="AB142" s="380"/>
      <c r="AC142" s="380"/>
      <c r="AD142" s="380"/>
      <c r="AE142" s="380"/>
      <c r="AF142" s="380"/>
      <c r="AG142" s="380"/>
    </row>
    <row r="143" spans="2:33" s="173" customFormat="1" ht="45" customHeight="1" x14ac:dyDescent="0.25">
      <c r="B143" s="382"/>
      <c r="C143" s="382"/>
      <c r="D143" s="383"/>
      <c r="E143" s="383"/>
      <c r="F143" s="171" t="s">
        <v>1435</v>
      </c>
      <c r="G143" s="174">
        <v>0</v>
      </c>
      <c r="H143" s="174">
        <v>0</v>
      </c>
      <c r="I143" s="180">
        <f t="shared" ref="I143" si="149">+I142/I141</f>
        <v>1</v>
      </c>
      <c r="J143" s="174">
        <v>0</v>
      </c>
      <c r="K143" s="174">
        <v>0</v>
      </c>
      <c r="L143" s="180">
        <f t="shared" ref="L143:S143" si="150">+L142/L141</f>
        <v>1</v>
      </c>
      <c r="M143" s="180" t="e">
        <f t="shared" si="150"/>
        <v>#DIV/0!</v>
      </c>
      <c r="N143" s="180" t="e">
        <f t="shared" si="150"/>
        <v>#DIV/0!</v>
      </c>
      <c r="O143" s="180">
        <f t="shared" si="150"/>
        <v>0</v>
      </c>
      <c r="P143" s="180" t="e">
        <f t="shared" si="150"/>
        <v>#DIV/0!</v>
      </c>
      <c r="Q143" s="180" t="e">
        <f t="shared" si="150"/>
        <v>#DIV/0!</v>
      </c>
      <c r="R143" s="180">
        <f t="shared" si="150"/>
        <v>0</v>
      </c>
      <c r="S143" s="176">
        <f t="shared" si="150"/>
        <v>0.5</v>
      </c>
      <c r="T143" s="382"/>
      <c r="U143" s="382"/>
      <c r="V143" s="380"/>
      <c r="W143" s="380"/>
      <c r="X143" s="380"/>
      <c r="Y143" s="380"/>
      <c r="Z143" s="380"/>
      <c r="AA143" s="380"/>
      <c r="AB143" s="380"/>
      <c r="AC143" s="380"/>
      <c r="AD143" s="380"/>
      <c r="AE143" s="380"/>
      <c r="AF143" s="380"/>
      <c r="AG143" s="380"/>
    </row>
    <row r="144" spans="2:33" s="185" customFormat="1" ht="45" customHeight="1" x14ac:dyDescent="0.25">
      <c r="B144" s="382"/>
      <c r="C144" s="382"/>
      <c r="D144" s="383"/>
      <c r="E144" s="383"/>
      <c r="F144" s="171" t="s">
        <v>1436</v>
      </c>
      <c r="G144" s="174" t="s">
        <v>1675</v>
      </c>
      <c r="H144" s="174" t="s">
        <v>1675</v>
      </c>
      <c r="I144" s="194" t="s">
        <v>1684</v>
      </c>
      <c r="J144" s="194" t="s">
        <v>1675</v>
      </c>
      <c r="K144" s="194" t="s">
        <v>1675</v>
      </c>
      <c r="L144" s="194" t="s">
        <v>1684</v>
      </c>
      <c r="M144" s="194" t="s">
        <v>1675</v>
      </c>
      <c r="N144" s="194" t="s">
        <v>1675</v>
      </c>
      <c r="O144" s="194" t="s">
        <v>1684</v>
      </c>
      <c r="P144" s="194" t="s">
        <v>1675</v>
      </c>
      <c r="Q144" s="194" t="s">
        <v>1675</v>
      </c>
      <c r="R144" s="194" t="s">
        <v>1685</v>
      </c>
      <c r="S144" s="176" t="s">
        <v>41</v>
      </c>
      <c r="T144" s="382"/>
      <c r="U144" s="382"/>
      <c r="V144" s="380"/>
      <c r="W144" s="380"/>
      <c r="X144" s="380"/>
      <c r="Y144" s="380"/>
      <c r="Z144" s="380"/>
      <c r="AA144" s="380"/>
      <c r="AB144" s="380"/>
      <c r="AC144" s="380"/>
      <c r="AD144" s="380"/>
      <c r="AE144" s="380"/>
      <c r="AF144" s="380"/>
      <c r="AG144" s="380"/>
    </row>
    <row r="145" spans="2:33" s="173" customFormat="1" ht="45" customHeight="1" x14ac:dyDescent="0.25">
      <c r="B145" s="382"/>
      <c r="C145" s="382"/>
      <c r="D145" s="383"/>
      <c r="E145" s="383"/>
      <c r="F145" s="171" t="s">
        <v>1440</v>
      </c>
      <c r="G145" s="177" t="s">
        <v>1675</v>
      </c>
      <c r="H145" s="177" t="s">
        <v>1675</v>
      </c>
      <c r="I145" s="182" t="s">
        <v>1686</v>
      </c>
      <c r="J145" s="182" t="s">
        <v>1675</v>
      </c>
      <c r="K145" s="182" t="s">
        <v>1675</v>
      </c>
      <c r="L145" s="182" t="s">
        <v>1687</v>
      </c>
      <c r="M145" s="183"/>
      <c r="N145" s="183"/>
      <c r="O145" s="183"/>
      <c r="P145" s="183"/>
      <c r="Q145" s="183"/>
      <c r="R145" s="183"/>
      <c r="S145" s="176" t="s">
        <v>41</v>
      </c>
      <c r="T145" s="382"/>
      <c r="U145" s="382"/>
      <c r="V145" s="380"/>
      <c r="W145" s="380"/>
      <c r="X145" s="380"/>
      <c r="Y145" s="380"/>
      <c r="Z145" s="380"/>
      <c r="AA145" s="380"/>
      <c r="AB145" s="380"/>
      <c r="AC145" s="380"/>
      <c r="AD145" s="380"/>
      <c r="AE145" s="380"/>
      <c r="AF145" s="380"/>
      <c r="AG145" s="380"/>
    </row>
    <row r="146" spans="2:33" s="173" customFormat="1" ht="45" customHeight="1" x14ac:dyDescent="0.25">
      <c r="B146" s="382"/>
      <c r="C146" s="382"/>
      <c r="D146" s="383"/>
      <c r="E146" s="383"/>
      <c r="F146" s="171" t="s">
        <v>1447</v>
      </c>
      <c r="G146" s="177" t="s">
        <v>1675</v>
      </c>
      <c r="H146" s="177" t="s">
        <v>1675</v>
      </c>
      <c r="I146" s="226" t="s">
        <v>1688</v>
      </c>
      <c r="J146" s="182" t="s">
        <v>1675</v>
      </c>
      <c r="K146" s="182" t="s">
        <v>1675</v>
      </c>
      <c r="L146" s="182" t="s">
        <v>1688</v>
      </c>
      <c r="M146" s="98"/>
      <c r="N146" s="98"/>
      <c r="O146" s="98"/>
      <c r="P146" s="98"/>
      <c r="Q146" s="98"/>
      <c r="R146" s="98"/>
      <c r="S146" s="176" t="s">
        <v>41</v>
      </c>
      <c r="T146" s="382"/>
      <c r="U146" s="382"/>
      <c r="V146" s="380"/>
      <c r="W146" s="380"/>
      <c r="X146" s="380"/>
      <c r="Y146" s="380"/>
      <c r="Z146" s="380"/>
      <c r="AA146" s="380"/>
      <c r="AB146" s="380"/>
      <c r="AC146" s="380"/>
      <c r="AD146" s="380"/>
      <c r="AE146" s="380"/>
      <c r="AF146" s="380"/>
      <c r="AG146" s="380"/>
    </row>
    <row r="147" spans="2:33" s="185" customFormat="1" ht="45" customHeight="1" x14ac:dyDescent="0.25">
      <c r="B147" s="382"/>
      <c r="C147" s="382"/>
      <c r="D147" s="383"/>
      <c r="E147" s="383"/>
      <c r="F147" s="171" t="s">
        <v>1452</v>
      </c>
      <c r="G147" s="177" t="s">
        <v>1675</v>
      </c>
      <c r="H147" s="177" t="s">
        <v>1675</v>
      </c>
      <c r="I147" s="226" t="s">
        <v>1689</v>
      </c>
      <c r="J147" s="182" t="s">
        <v>1675</v>
      </c>
      <c r="K147" s="182" t="s">
        <v>1675</v>
      </c>
      <c r="L147" s="182" t="s">
        <v>1690</v>
      </c>
      <c r="M147" s="184"/>
      <c r="N147" s="184"/>
      <c r="O147" s="184"/>
      <c r="P147" s="184"/>
      <c r="Q147" s="184"/>
      <c r="R147" s="184"/>
      <c r="S147" s="176" t="s">
        <v>41</v>
      </c>
      <c r="T147" s="382"/>
      <c r="U147" s="382"/>
      <c r="V147" s="380"/>
      <c r="W147" s="380"/>
      <c r="X147" s="380"/>
      <c r="Y147" s="380"/>
      <c r="Z147" s="380"/>
      <c r="AA147" s="380"/>
      <c r="AB147" s="380"/>
      <c r="AC147" s="380"/>
      <c r="AD147" s="380"/>
      <c r="AE147" s="380"/>
      <c r="AF147" s="380"/>
      <c r="AG147" s="380"/>
    </row>
    <row r="148" spans="2:33" s="173" customFormat="1" ht="45" customHeight="1" x14ac:dyDescent="0.25">
      <c r="B148" s="382" t="s">
        <v>1671</v>
      </c>
      <c r="C148" s="382" t="s">
        <v>1194</v>
      </c>
      <c r="D148" s="383" t="s">
        <v>1691</v>
      </c>
      <c r="E148" s="383">
        <v>21</v>
      </c>
      <c r="F148" s="171" t="s">
        <v>1431</v>
      </c>
      <c r="G148" s="174">
        <v>0</v>
      </c>
      <c r="H148" s="174">
        <v>0</v>
      </c>
      <c r="I148" s="180">
        <v>0</v>
      </c>
      <c r="J148" s="180">
        <v>0</v>
      </c>
      <c r="K148" s="180">
        <v>0</v>
      </c>
      <c r="L148" s="180">
        <v>0.3</v>
      </c>
      <c r="M148" s="180">
        <v>0</v>
      </c>
      <c r="N148" s="180">
        <v>0</v>
      </c>
      <c r="O148" s="180">
        <v>0.3</v>
      </c>
      <c r="P148" s="180">
        <v>0</v>
      </c>
      <c r="Q148" s="180">
        <v>0</v>
      </c>
      <c r="R148" s="180">
        <v>0.4</v>
      </c>
      <c r="S148" s="176">
        <f t="shared" ref="S148:S149" si="151">SUM(G148:R148)</f>
        <v>1</v>
      </c>
      <c r="T148" s="382" t="s">
        <v>1692</v>
      </c>
      <c r="U148" s="382" t="s">
        <v>1693</v>
      </c>
      <c r="V148" s="380" t="s">
        <v>1617</v>
      </c>
      <c r="W148" s="380" t="s">
        <v>1617</v>
      </c>
      <c r="X148" s="380" t="s">
        <v>1617</v>
      </c>
      <c r="Y148" s="380">
        <f t="shared" ref="Y148" si="152">SUM(J148:L148)</f>
        <v>0.3</v>
      </c>
      <c r="Z148" s="380">
        <f t="shared" ref="Z148" si="153">SUM(J149:L149)</f>
        <v>0.1</v>
      </c>
      <c r="AA148" s="380">
        <f t="shared" ref="AA148" si="154">SUM(J149:L149)/SUM(J148:L148)</f>
        <v>0.33333333333333337</v>
      </c>
      <c r="AB148" s="380">
        <f>SUM(G148:L148)</f>
        <v>0.3</v>
      </c>
      <c r="AC148" s="380">
        <f>SUM(G149:L149)</f>
        <v>0.1</v>
      </c>
      <c r="AD148" s="380">
        <f>+AC148/AB148</f>
        <v>0.33333333333333337</v>
      </c>
      <c r="AE148" s="380">
        <f>SUM(G148:R148)</f>
        <v>1</v>
      </c>
      <c r="AF148" s="380">
        <f>SUM(G149:R149)</f>
        <v>0.1</v>
      </c>
      <c r="AG148" s="380">
        <f>+AF148/AE148</f>
        <v>0.1</v>
      </c>
    </row>
    <row r="149" spans="2:33" s="173" customFormat="1" ht="45" customHeight="1" x14ac:dyDescent="0.25">
      <c r="B149" s="382"/>
      <c r="C149" s="382"/>
      <c r="D149" s="383"/>
      <c r="E149" s="383"/>
      <c r="F149" s="171" t="s">
        <v>1434</v>
      </c>
      <c r="G149" s="177">
        <v>0</v>
      </c>
      <c r="H149" s="177">
        <v>0</v>
      </c>
      <c r="I149" s="188">
        <v>0</v>
      </c>
      <c r="J149" s="188">
        <v>0</v>
      </c>
      <c r="K149" s="254">
        <v>0</v>
      </c>
      <c r="L149" s="188">
        <v>0.1</v>
      </c>
      <c r="M149" s="179"/>
      <c r="N149" s="179"/>
      <c r="O149" s="179"/>
      <c r="P149" s="179"/>
      <c r="Q149" s="179"/>
      <c r="R149" s="179"/>
      <c r="S149" s="176">
        <f t="shared" si="151"/>
        <v>0.1</v>
      </c>
      <c r="T149" s="382"/>
      <c r="U149" s="382"/>
      <c r="V149" s="380"/>
      <c r="W149" s="380"/>
      <c r="X149" s="380"/>
      <c r="Y149" s="380"/>
      <c r="Z149" s="380"/>
      <c r="AA149" s="380"/>
      <c r="AB149" s="380"/>
      <c r="AC149" s="380"/>
      <c r="AD149" s="380"/>
      <c r="AE149" s="380"/>
      <c r="AF149" s="380"/>
      <c r="AG149" s="380"/>
    </row>
    <row r="150" spans="2:33" s="173" customFormat="1" ht="45" customHeight="1" x14ac:dyDescent="0.25">
      <c r="B150" s="382"/>
      <c r="C150" s="382"/>
      <c r="D150" s="383"/>
      <c r="E150" s="383"/>
      <c r="F150" s="171" t="s">
        <v>1435</v>
      </c>
      <c r="G150" s="174">
        <v>0</v>
      </c>
      <c r="H150" s="174">
        <v>0</v>
      </c>
      <c r="I150" s="174">
        <v>0</v>
      </c>
      <c r="J150" s="174">
        <v>0</v>
      </c>
      <c r="K150" s="174">
        <v>0</v>
      </c>
      <c r="L150" s="180">
        <f t="shared" ref="L150:S150" si="155">+L149/L148</f>
        <v>0.33333333333333337</v>
      </c>
      <c r="M150" s="180" t="e">
        <f t="shared" si="155"/>
        <v>#DIV/0!</v>
      </c>
      <c r="N150" s="180" t="e">
        <f t="shared" si="155"/>
        <v>#DIV/0!</v>
      </c>
      <c r="O150" s="180">
        <f t="shared" si="155"/>
        <v>0</v>
      </c>
      <c r="P150" s="180" t="e">
        <f t="shared" si="155"/>
        <v>#DIV/0!</v>
      </c>
      <c r="Q150" s="180" t="e">
        <f t="shared" si="155"/>
        <v>#DIV/0!</v>
      </c>
      <c r="R150" s="180">
        <f t="shared" si="155"/>
        <v>0</v>
      </c>
      <c r="S150" s="176">
        <f t="shared" si="155"/>
        <v>0.1</v>
      </c>
      <c r="T150" s="382"/>
      <c r="U150" s="382"/>
      <c r="V150" s="380"/>
      <c r="W150" s="380"/>
      <c r="X150" s="380"/>
      <c r="Y150" s="380"/>
      <c r="Z150" s="380"/>
      <c r="AA150" s="380"/>
      <c r="AB150" s="380"/>
      <c r="AC150" s="380"/>
      <c r="AD150" s="380"/>
      <c r="AE150" s="380"/>
      <c r="AF150" s="380"/>
      <c r="AG150" s="380"/>
    </row>
    <row r="151" spans="2:33" s="185" customFormat="1" ht="45" customHeight="1" x14ac:dyDescent="0.25">
      <c r="B151" s="382"/>
      <c r="C151" s="382"/>
      <c r="D151" s="383"/>
      <c r="E151" s="383"/>
      <c r="F151" s="171" t="s">
        <v>1436</v>
      </c>
      <c r="G151" s="174" t="s">
        <v>1675</v>
      </c>
      <c r="H151" s="174" t="s">
        <v>1675</v>
      </c>
      <c r="I151" s="194" t="s">
        <v>1675</v>
      </c>
      <c r="J151" s="194" t="s">
        <v>1675</v>
      </c>
      <c r="K151" s="194" t="s">
        <v>1675</v>
      </c>
      <c r="L151" s="194" t="s">
        <v>1684</v>
      </c>
      <c r="M151" s="194" t="s">
        <v>1675</v>
      </c>
      <c r="N151" s="194" t="s">
        <v>1675</v>
      </c>
      <c r="O151" s="194" t="s">
        <v>1684</v>
      </c>
      <c r="P151" s="194" t="s">
        <v>1675</v>
      </c>
      <c r="Q151" s="194" t="s">
        <v>1675</v>
      </c>
      <c r="R151" s="194" t="s">
        <v>1685</v>
      </c>
      <c r="S151" s="176" t="s">
        <v>41</v>
      </c>
      <c r="T151" s="382"/>
      <c r="U151" s="382"/>
      <c r="V151" s="380"/>
      <c r="W151" s="380"/>
      <c r="X151" s="380"/>
      <c r="Y151" s="380"/>
      <c r="Z151" s="380"/>
      <c r="AA151" s="380"/>
      <c r="AB151" s="380"/>
      <c r="AC151" s="380"/>
      <c r="AD151" s="380"/>
      <c r="AE151" s="380"/>
      <c r="AF151" s="380"/>
      <c r="AG151" s="380"/>
    </row>
    <row r="152" spans="2:33" s="173" customFormat="1" ht="45" customHeight="1" x14ac:dyDescent="0.25">
      <c r="B152" s="382"/>
      <c r="C152" s="382"/>
      <c r="D152" s="383"/>
      <c r="E152" s="383"/>
      <c r="F152" s="171" t="s">
        <v>1440</v>
      </c>
      <c r="G152" s="177" t="s">
        <v>1675</v>
      </c>
      <c r="H152" s="177" t="s">
        <v>1675</v>
      </c>
      <c r="I152" s="182" t="s">
        <v>1675</v>
      </c>
      <c r="J152" s="182" t="s">
        <v>1675</v>
      </c>
      <c r="K152" s="182" t="s">
        <v>1675</v>
      </c>
      <c r="L152" s="182" t="s">
        <v>1694</v>
      </c>
      <c r="M152" s="183"/>
      <c r="N152" s="183"/>
      <c r="O152" s="183"/>
      <c r="P152" s="183"/>
      <c r="Q152" s="183"/>
      <c r="R152" s="183"/>
      <c r="S152" s="176" t="s">
        <v>41</v>
      </c>
      <c r="T152" s="382"/>
      <c r="U152" s="382"/>
      <c r="V152" s="380"/>
      <c r="W152" s="380"/>
      <c r="X152" s="380"/>
      <c r="Y152" s="380"/>
      <c r="Z152" s="380"/>
      <c r="AA152" s="380"/>
      <c r="AB152" s="380"/>
      <c r="AC152" s="380"/>
      <c r="AD152" s="380"/>
      <c r="AE152" s="380"/>
      <c r="AF152" s="380"/>
      <c r="AG152" s="380"/>
    </row>
    <row r="153" spans="2:33" s="173" customFormat="1" ht="45" customHeight="1" x14ac:dyDescent="0.25">
      <c r="B153" s="382"/>
      <c r="C153" s="382"/>
      <c r="D153" s="383"/>
      <c r="E153" s="383"/>
      <c r="F153" s="171" t="s">
        <v>1447</v>
      </c>
      <c r="G153" s="177" t="s">
        <v>1675</v>
      </c>
      <c r="H153" s="177" t="s">
        <v>1675</v>
      </c>
      <c r="I153" s="182" t="s">
        <v>1675</v>
      </c>
      <c r="J153" s="182" t="s">
        <v>1675</v>
      </c>
      <c r="K153" s="182" t="s">
        <v>1675</v>
      </c>
      <c r="L153" s="182" t="s">
        <v>1695</v>
      </c>
      <c r="M153" s="98"/>
      <c r="N153" s="98"/>
      <c r="O153" s="98"/>
      <c r="P153" s="98"/>
      <c r="Q153" s="98"/>
      <c r="R153" s="98"/>
      <c r="S153" s="176" t="s">
        <v>41</v>
      </c>
      <c r="T153" s="382"/>
      <c r="U153" s="382"/>
      <c r="V153" s="380"/>
      <c r="W153" s="380"/>
      <c r="X153" s="380"/>
      <c r="Y153" s="380"/>
      <c r="Z153" s="380"/>
      <c r="AA153" s="380"/>
      <c r="AB153" s="380"/>
      <c r="AC153" s="380"/>
      <c r="AD153" s="380"/>
      <c r="AE153" s="380"/>
      <c r="AF153" s="380"/>
      <c r="AG153" s="380"/>
    </row>
    <row r="154" spans="2:33" s="185" customFormat="1" ht="45" customHeight="1" x14ac:dyDescent="0.25">
      <c r="B154" s="382"/>
      <c r="C154" s="382"/>
      <c r="D154" s="383"/>
      <c r="E154" s="383"/>
      <c r="F154" s="171" t="s">
        <v>1452</v>
      </c>
      <c r="G154" s="177" t="s">
        <v>1675</v>
      </c>
      <c r="H154" s="177" t="s">
        <v>1675</v>
      </c>
      <c r="I154" s="182" t="s">
        <v>1675</v>
      </c>
      <c r="J154" s="182" t="s">
        <v>1675</v>
      </c>
      <c r="K154" s="182" t="s">
        <v>1675</v>
      </c>
      <c r="L154" s="182" t="s">
        <v>1696</v>
      </c>
      <c r="M154" s="184"/>
      <c r="N154" s="184"/>
      <c r="O154" s="184"/>
      <c r="P154" s="184"/>
      <c r="Q154" s="184"/>
      <c r="R154" s="184"/>
      <c r="S154" s="176" t="s">
        <v>41</v>
      </c>
      <c r="T154" s="382"/>
      <c r="U154" s="382"/>
      <c r="V154" s="380"/>
      <c r="W154" s="380"/>
      <c r="X154" s="380"/>
      <c r="Y154" s="380"/>
      <c r="Z154" s="380"/>
      <c r="AA154" s="380"/>
      <c r="AB154" s="380"/>
      <c r="AC154" s="380"/>
      <c r="AD154" s="380"/>
      <c r="AE154" s="380"/>
      <c r="AF154" s="380"/>
      <c r="AG154" s="380"/>
    </row>
    <row r="155" spans="2:33" s="173" customFormat="1" ht="45" customHeight="1" x14ac:dyDescent="0.25">
      <c r="B155" s="382" t="s">
        <v>1671</v>
      </c>
      <c r="C155" s="382" t="s">
        <v>1194</v>
      </c>
      <c r="D155" s="383" t="s">
        <v>1697</v>
      </c>
      <c r="E155" s="383">
        <v>22</v>
      </c>
      <c r="F155" s="171" t="s">
        <v>1431</v>
      </c>
      <c r="G155" s="174">
        <v>0</v>
      </c>
      <c r="H155" s="174">
        <v>0</v>
      </c>
      <c r="I155" s="180">
        <v>0</v>
      </c>
      <c r="J155" s="180">
        <v>0</v>
      </c>
      <c r="K155" s="180">
        <v>0</v>
      </c>
      <c r="L155" s="180">
        <v>0.3</v>
      </c>
      <c r="M155" s="180">
        <v>0</v>
      </c>
      <c r="N155" s="180">
        <v>0</v>
      </c>
      <c r="O155" s="180">
        <v>0.3</v>
      </c>
      <c r="P155" s="180">
        <v>0</v>
      </c>
      <c r="Q155" s="180">
        <v>0</v>
      </c>
      <c r="R155" s="180">
        <v>0.4</v>
      </c>
      <c r="S155" s="176">
        <f t="shared" ref="S155:S156" si="156">SUM(G155:R155)</f>
        <v>1</v>
      </c>
      <c r="T155" s="382" t="s">
        <v>1698</v>
      </c>
      <c r="U155" s="382" t="s">
        <v>1699</v>
      </c>
      <c r="V155" s="380" t="s">
        <v>1617</v>
      </c>
      <c r="W155" s="380" t="s">
        <v>1617</v>
      </c>
      <c r="X155" s="380" t="s">
        <v>1617</v>
      </c>
      <c r="Y155" s="380">
        <f t="shared" ref="Y155" si="157">SUM(J155:L155)</f>
        <v>0.3</v>
      </c>
      <c r="Z155" s="380">
        <f t="shared" ref="Z155" si="158">SUM(J156:L156)</f>
        <v>0.3</v>
      </c>
      <c r="AA155" s="380">
        <f t="shared" ref="AA155" si="159">SUM(J156:L156)/SUM(J155:L155)</f>
        <v>1</v>
      </c>
      <c r="AB155" s="380">
        <f>SUM(G155:L155)</f>
        <v>0.3</v>
      </c>
      <c r="AC155" s="380">
        <f>SUM(G156:L156)</f>
        <v>0.3</v>
      </c>
      <c r="AD155" s="380">
        <f>+AC155/AB155</f>
        <v>1</v>
      </c>
      <c r="AE155" s="380">
        <f>SUM(G155:R155)</f>
        <v>1</v>
      </c>
      <c r="AF155" s="380">
        <f>SUM(G156:R156)</f>
        <v>0.3</v>
      </c>
      <c r="AG155" s="380">
        <f>+AF155/AE155</f>
        <v>0.3</v>
      </c>
    </row>
    <row r="156" spans="2:33" s="173" customFormat="1" ht="45" customHeight="1" x14ac:dyDescent="0.25">
      <c r="B156" s="382"/>
      <c r="C156" s="382"/>
      <c r="D156" s="383"/>
      <c r="E156" s="383"/>
      <c r="F156" s="171" t="s">
        <v>1434</v>
      </c>
      <c r="G156" s="177">
        <v>0</v>
      </c>
      <c r="H156" s="177">
        <v>0</v>
      </c>
      <c r="I156" s="188">
        <v>0</v>
      </c>
      <c r="J156" s="188">
        <v>0</v>
      </c>
      <c r="K156" s="254">
        <v>0</v>
      </c>
      <c r="L156" s="188">
        <v>0.3</v>
      </c>
      <c r="M156" s="179"/>
      <c r="N156" s="179"/>
      <c r="O156" s="179"/>
      <c r="P156" s="179"/>
      <c r="Q156" s="179"/>
      <c r="R156" s="179"/>
      <c r="S156" s="176">
        <f t="shared" si="156"/>
        <v>0.3</v>
      </c>
      <c r="T156" s="382"/>
      <c r="U156" s="382"/>
      <c r="V156" s="380"/>
      <c r="W156" s="380"/>
      <c r="X156" s="380"/>
      <c r="Y156" s="380"/>
      <c r="Z156" s="380"/>
      <c r="AA156" s="380"/>
      <c r="AB156" s="380"/>
      <c r="AC156" s="380"/>
      <c r="AD156" s="380"/>
      <c r="AE156" s="380"/>
      <c r="AF156" s="380"/>
      <c r="AG156" s="380"/>
    </row>
    <row r="157" spans="2:33" s="173" customFormat="1" ht="45" customHeight="1" x14ac:dyDescent="0.25">
      <c r="B157" s="382"/>
      <c r="C157" s="382"/>
      <c r="D157" s="383"/>
      <c r="E157" s="383"/>
      <c r="F157" s="171" t="s">
        <v>1435</v>
      </c>
      <c r="G157" s="174">
        <v>0</v>
      </c>
      <c r="H157" s="174">
        <v>0</v>
      </c>
      <c r="I157" s="174">
        <v>0</v>
      </c>
      <c r="J157" s="174">
        <v>0</v>
      </c>
      <c r="K157" s="174">
        <v>0</v>
      </c>
      <c r="L157" s="180">
        <f t="shared" ref="L157:S157" si="160">+L156/L155</f>
        <v>1</v>
      </c>
      <c r="M157" s="180" t="e">
        <f t="shared" si="160"/>
        <v>#DIV/0!</v>
      </c>
      <c r="N157" s="180" t="e">
        <f t="shared" si="160"/>
        <v>#DIV/0!</v>
      </c>
      <c r="O157" s="180">
        <f t="shared" si="160"/>
        <v>0</v>
      </c>
      <c r="P157" s="180" t="e">
        <f t="shared" si="160"/>
        <v>#DIV/0!</v>
      </c>
      <c r="Q157" s="180" t="e">
        <f t="shared" si="160"/>
        <v>#DIV/0!</v>
      </c>
      <c r="R157" s="180">
        <f t="shared" si="160"/>
        <v>0</v>
      </c>
      <c r="S157" s="176">
        <f t="shared" si="160"/>
        <v>0.3</v>
      </c>
      <c r="T157" s="382"/>
      <c r="U157" s="382"/>
      <c r="V157" s="380"/>
      <c r="W157" s="380"/>
      <c r="X157" s="380"/>
      <c r="Y157" s="380"/>
      <c r="Z157" s="380"/>
      <c r="AA157" s="380"/>
      <c r="AB157" s="380"/>
      <c r="AC157" s="380"/>
      <c r="AD157" s="380"/>
      <c r="AE157" s="380"/>
      <c r="AF157" s="380"/>
      <c r="AG157" s="380"/>
    </row>
    <row r="158" spans="2:33" s="185" customFormat="1" ht="45" customHeight="1" x14ac:dyDescent="0.25">
      <c r="B158" s="382"/>
      <c r="C158" s="382"/>
      <c r="D158" s="383"/>
      <c r="E158" s="383"/>
      <c r="F158" s="171" t="s">
        <v>1436</v>
      </c>
      <c r="G158" s="174" t="s">
        <v>1675</v>
      </c>
      <c r="H158" s="174" t="s">
        <v>1675</v>
      </c>
      <c r="I158" s="194" t="s">
        <v>1675</v>
      </c>
      <c r="J158" s="194" t="s">
        <v>1675</v>
      </c>
      <c r="K158" s="194" t="s">
        <v>1675</v>
      </c>
      <c r="L158" s="194" t="s">
        <v>1684</v>
      </c>
      <c r="M158" s="194" t="s">
        <v>1675</v>
      </c>
      <c r="N158" s="194" t="s">
        <v>1675</v>
      </c>
      <c r="O158" s="194" t="s">
        <v>1684</v>
      </c>
      <c r="P158" s="194" t="s">
        <v>1675</v>
      </c>
      <c r="Q158" s="194" t="s">
        <v>1675</v>
      </c>
      <c r="R158" s="194" t="s">
        <v>1700</v>
      </c>
      <c r="S158" s="176" t="s">
        <v>41</v>
      </c>
      <c r="T158" s="382"/>
      <c r="U158" s="382"/>
      <c r="V158" s="380"/>
      <c r="W158" s="380"/>
      <c r="X158" s="380"/>
      <c r="Y158" s="380"/>
      <c r="Z158" s="380"/>
      <c r="AA158" s="380"/>
      <c r="AB158" s="380"/>
      <c r="AC158" s="380"/>
      <c r="AD158" s="380"/>
      <c r="AE158" s="380"/>
      <c r="AF158" s="380"/>
      <c r="AG158" s="380"/>
    </row>
    <row r="159" spans="2:33" s="173" customFormat="1" ht="45" customHeight="1" x14ac:dyDescent="0.25">
      <c r="B159" s="382"/>
      <c r="C159" s="382"/>
      <c r="D159" s="383"/>
      <c r="E159" s="383"/>
      <c r="F159" s="171" t="s">
        <v>1440</v>
      </c>
      <c r="G159" s="177" t="s">
        <v>1675</v>
      </c>
      <c r="H159" s="177" t="s">
        <v>1675</v>
      </c>
      <c r="I159" s="182" t="s">
        <v>1675</v>
      </c>
      <c r="J159" s="182" t="s">
        <v>1675</v>
      </c>
      <c r="K159" s="182" t="s">
        <v>1675</v>
      </c>
      <c r="L159" s="182" t="s">
        <v>1701</v>
      </c>
      <c r="M159" s="183"/>
      <c r="N159" s="183"/>
      <c r="O159" s="183"/>
      <c r="P159" s="183"/>
      <c r="Q159" s="183"/>
      <c r="R159" s="183"/>
      <c r="S159" s="176" t="s">
        <v>41</v>
      </c>
      <c r="T159" s="382"/>
      <c r="U159" s="382"/>
      <c r="V159" s="380"/>
      <c r="W159" s="380"/>
      <c r="X159" s="380"/>
      <c r="Y159" s="380"/>
      <c r="Z159" s="380"/>
      <c r="AA159" s="380"/>
      <c r="AB159" s="380"/>
      <c r="AC159" s="380"/>
      <c r="AD159" s="380"/>
      <c r="AE159" s="380"/>
      <c r="AF159" s="380"/>
      <c r="AG159" s="380"/>
    </row>
    <row r="160" spans="2:33" s="173" customFormat="1" ht="45" customHeight="1" x14ac:dyDescent="0.25">
      <c r="B160" s="382"/>
      <c r="C160" s="382"/>
      <c r="D160" s="383"/>
      <c r="E160" s="383"/>
      <c r="F160" s="171" t="s">
        <v>1447</v>
      </c>
      <c r="G160" s="177" t="s">
        <v>1675</v>
      </c>
      <c r="H160" s="177" t="s">
        <v>1675</v>
      </c>
      <c r="I160" s="182" t="s">
        <v>1675</v>
      </c>
      <c r="J160" s="182" t="s">
        <v>1675</v>
      </c>
      <c r="K160" s="182" t="s">
        <v>1675</v>
      </c>
      <c r="L160" s="182" t="s">
        <v>1688</v>
      </c>
      <c r="M160" s="98"/>
      <c r="N160" s="98"/>
      <c r="O160" s="98"/>
      <c r="P160" s="98"/>
      <c r="Q160" s="98"/>
      <c r="R160" s="98"/>
      <c r="S160" s="176" t="s">
        <v>41</v>
      </c>
      <c r="T160" s="382"/>
      <c r="U160" s="382"/>
      <c r="V160" s="380"/>
      <c r="W160" s="380"/>
      <c r="X160" s="380"/>
      <c r="Y160" s="380"/>
      <c r="Z160" s="380"/>
      <c r="AA160" s="380"/>
      <c r="AB160" s="380"/>
      <c r="AC160" s="380"/>
      <c r="AD160" s="380"/>
      <c r="AE160" s="380"/>
      <c r="AF160" s="380"/>
      <c r="AG160" s="380"/>
    </row>
    <row r="161" spans="2:33" s="185" customFormat="1" ht="45" customHeight="1" x14ac:dyDescent="0.25">
      <c r="B161" s="382"/>
      <c r="C161" s="382"/>
      <c r="D161" s="383"/>
      <c r="E161" s="383"/>
      <c r="F161" s="171" t="s">
        <v>1452</v>
      </c>
      <c r="G161" s="177" t="s">
        <v>1675</v>
      </c>
      <c r="H161" s="177" t="s">
        <v>1675</v>
      </c>
      <c r="I161" s="182" t="s">
        <v>1675</v>
      </c>
      <c r="J161" s="182" t="s">
        <v>1675</v>
      </c>
      <c r="K161" s="182" t="s">
        <v>1675</v>
      </c>
      <c r="L161" s="182" t="s">
        <v>1702</v>
      </c>
      <c r="M161" s="184"/>
      <c r="N161" s="184"/>
      <c r="O161" s="184"/>
      <c r="P161" s="184"/>
      <c r="Q161" s="184"/>
      <c r="R161" s="184"/>
      <c r="S161" s="176" t="s">
        <v>41</v>
      </c>
      <c r="T161" s="382"/>
      <c r="U161" s="382"/>
      <c r="V161" s="380"/>
      <c r="W161" s="380"/>
      <c r="X161" s="380"/>
      <c r="Y161" s="380"/>
      <c r="Z161" s="380"/>
      <c r="AA161" s="380"/>
      <c r="AB161" s="380"/>
      <c r="AC161" s="380"/>
      <c r="AD161" s="380"/>
      <c r="AE161" s="380"/>
      <c r="AF161" s="380"/>
      <c r="AG161" s="380"/>
    </row>
    <row r="162" spans="2:33" s="173" customFormat="1" ht="45" customHeight="1" x14ac:dyDescent="0.25">
      <c r="B162" s="382" t="s">
        <v>1671</v>
      </c>
      <c r="C162" s="382" t="s">
        <v>1194</v>
      </c>
      <c r="D162" s="383" t="s">
        <v>1703</v>
      </c>
      <c r="E162" s="383">
        <v>23</v>
      </c>
      <c r="F162" s="171" t="s">
        <v>1431</v>
      </c>
      <c r="G162" s="174">
        <v>0</v>
      </c>
      <c r="H162" s="174">
        <v>0</v>
      </c>
      <c r="I162" s="180">
        <v>0.25</v>
      </c>
      <c r="J162" s="180">
        <v>0</v>
      </c>
      <c r="K162" s="180">
        <v>0</v>
      </c>
      <c r="L162" s="180">
        <v>0.25</v>
      </c>
      <c r="M162" s="180">
        <v>0</v>
      </c>
      <c r="N162" s="180">
        <v>0</v>
      </c>
      <c r="O162" s="180">
        <v>0.25</v>
      </c>
      <c r="P162" s="180">
        <v>0</v>
      </c>
      <c r="Q162" s="180">
        <v>0</v>
      </c>
      <c r="R162" s="180">
        <v>0.25</v>
      </c>
      <c r="S162" s="176">
        <f t="shared" ref="S162:S163" si="161">SUM(G162:R162)</f>
        <v>1</v>
      </c>
      <c r="T162" s="382" t="s">
        <v>1704</v>
      </c>
      <c r="U162" s="382" t="s">
        <v>1705</v>
      </c>
      <c r="V162" s="380">
        <f t="shared" ref="V162" si="162">SUM(G162:I162)</f>
        <v>0.25</v>
      </c>
      <c r="W162" s="380">
        <f t="shared" ref="W162" si="163">SUM(G163:I163)</f>
        <v>0.25</v>
      </c>
      <c r="X162" s="380">
        <f t="shared" ref="X162" si="164">SUM(G163:I163)/SUM(G162:I162)</f>
        <v>1</v>
      </c>
      <c r="Y162" s="380">
        <f t="shared" ref="Y162" si="165">SUM(J162:L162)</f>
        <v>0.25</v>
      </c>
      <c r="Z162" s="380">
        <f t="shared" ref="Z162" si="166">SUM(J163:L163)</f>
        <v>0.25</v>
      </c>
      <c r="AA162" s="380">
        <f t="shared" ref="AA162" si="167">SUM(J163:L163)/SUM(J162:L162)</f>
        <v>1</v>
      </c>
      <c r="AB162" s="380">
        <f>SUM(G162:L162)</f>
        <v>0.5</v>
      </c>
      <c r="AC162" s="380">
        <f>SUM(G163:L163)</f>
        <v>0.5</v>
      </c>
      <c r="AD162" s="380">
        <f>+AC162/AB162</f>
        <v>1</v>
      </c>
      <c r="AE162" s="380">
        <f>SUM(G162:R162)</f>
        <v>1</v>
      </c>
      <c r="AF162" s="380">
        <f>SUM(G163:R163)</f>
        <v>0.5</v>
      </c>
      <c r="AG162" s="380">
        <f>+AF162/AE162</f>
        <v>0.5</v>
      </c>
    </row>
    <row r="163" spans="2:33" s="173" customFormat="1" ht="45" customHeight="1" x14ac:dyDescent="0.25">
      <c r="B163" s="382"/>
      <c r="C163" s="382"/>
      <c r="D163" s="383"/>
      <c r="E163" s="383"/>
      <c r="F163" s="171" t="s">
        <v>1434</v>
      </c>
      <c r="G163" s="177">
        <v>0</v>
      </c>
      <c r="H163" s="177">
        <v>0</v>
      </c>
      <c r="I163" s="188">
        <v>0.25</v>
      </c>
      <c r="J163" s="188">
        <v>0</v>
      </c>
      <c r="K163" s="254">
        <v>0</v>
      </c>
      <c r="L163" s="188">
        <v>0.25</v>
      </c>
      <c r="M163" s="179"/>
      <c r="N163" s="179"/>
      <c r="O163" s="179"/>
      <c r="P163" s="179"/>
      <c r="Q163" s="179"/>
      <c r="R163" s="179"/>
      <c r="S163" s="176">
        <f t="shared" si="161"/>
        <v>0.5</v>
      </c>
      <c r="T163" s="382"/>
      <c r="U163" s="382"/>
      <c r="V163" s="380"/>
      <c r="W163" s="380"/>
      <c r="X163" s="380"/>
      <c r="Y163" s="380"/>
      <c r="Z163" s="380"/>
      <c r="AA163" s="380"/>
      <c r="AB163" s="380"/>
      <c r="AC163" s="380"/>
      <c r="AD163" s="380"/>
      <c r="AE163" s="380"/>
      <c r="AF163" s="380"/>
      <c r="AG163" s="380"/>
    </row>
    <row r="164" spans="2:33" s="173" customFormat="1" ht="45" customHeight="1" x14ac:dyDescent="0.25">
      <c r="B164" s="382"/>
      <c r="C164" s="382"/>
      <c r="D164" s="383"/>
      <c r="E164" s="383"/>
      <c r="F164" s="171" t="s">
        <v>1435</v>
      </c>
      <c r="G164" s="174">
        <v>0</v>
      </c>
      <c r="H164" s="174">
        <v>0</v>
      </c>
      <c r="I164" s="180">
        <f t="shared" ref="I164" si="168">+I163/I162</f>
        <v>1</v>
      </c>
      <c r="J164" s="174">
        <v>0</v>
      </c>
      <c r="K164" s="174">
        <v>0</v>
      </c>
      <c r="L164" s="180">
        <f t="shared" ref="L164:S164" si="169">+L163/L162</f>
        <v>1</v>
      </c>
      <c r="M164" s="180" t="e">
        <f t="shared" si="169"/>
        <v>#DIV/0!</v>
      </c>
      <c r="N164" s="180" t="e">
        <f t="shared" si="169"/>
        <v>#DIV/0!</v>
      </c>
      <c r="O164" s="180">
        <f t="shared" si="169"/>
        <v>0</v>
      </c>
      <c r="P164" s="180" t="e">
        <f t="shared" si="169"/>
        <v>#DIV/0!</v>
      </c>
      <c r="Q164" s="180" t="e">
        <f t="shared" si="169"/>
        <v>#DIV/0!</v>
      </c>
      <c r="R164" s="180">
        <f t="shared" si="169"/>
        <v>0</v>
      </c>
      <c r="S164" s="176">
        <f t="shared" si="169"/>
        <v>0.5</v>
      </c>
      <c r="T164" s="382"/>
      <c r="U164" s="382"/>
      <c r="V164" s="380"/>
      <c r="W164" s="380"/>
      <c r="X164" s="380"/>
      <c r="Y164" s="380"/>
      <c r="Z164" s="380"/>
      <c r="AA164" s="380"/>
      <c r="AB164" s="380"/>
      <c r="AC164" s="380"/>
      <c r="AD164" s="380"/>
      <c r="AE164" s="380"/>
      <c r="AF164" s="380"/>
      <c r="AG164" s="380"/>
    </row>
    <row r="165" spans="2:33" s="185" customFormat="1" ht="45" customHeight="1" x14ac:dyDescent="0.25">
      <c r="B165" s="382"/>
      <c r="C165" s="382"/>
      <c r="D165" s="383"/>
      <c r="E165" s="383"/>
      <c r="F165" s="171" t="s">
        <v>1436</v>
      </c>
      <c r="G165" s="174" t="s">
        <v>1675</v>
      </c>
      <c r="H165" s="174" t="s">
        <v>1675</v>
      </c>
      <c r="I165" s="194" t="s">
        <v>1684</v>
      </c>
      <c r="J165" s="194" t="s">
        <v>1675</v>
      </c>
      <c r="K165" s="194" t="s">
        <v>1675</v>
      </c>
      <c r="L165" s="194" t="s">
        <v>1684</v>
      </c>
      <c r="M165" s="194" t="s">
        <v>1675</v>
      </c>
      <c r="N165" s="194" t="s">
        <v>1675</v>
      </c>
      <c r="O165" s="194" t="s">
        <v>1684</v>
      </c>
      <c r="P165" s="194" t="s">
        <v>1675</v>
      </c>
      <c r="Q165" s="194" t="s">
        <v>1675</v>
      </c>
      <c r="R165" s="194" t="s">
        <v>1706</v>
      </c>
      <c r="S165" s="176" t="s">
        <v>41</v>
      </c>
      <c r="T165" s="382"/>
      <c r="U165" s="382"/>
      <c r="V165" s="380"/>
      <c r="W165" s="380"/>
      <c r="X165" s="380"/>
      <c r="Y165" s="380"/>
      <c r="Z165" s="380"/>
      <c r="AA165" s="380"/>
      <c r="AB165" s="380"/>
      <c r="AC165" s="380"/>
      <c r="AD165" s="380"/>
      <c r="AE165" s="380"/>
      <c r="AF165" s="380"/>
      <c r="AG165" s="380"/>
    </row>
    <row r="166" spans="2:33" s="173" customFormat="1" ht="45" customHeight="1" x14ac:dyDescent="0.25">
      <c r="B166" s="382"/>
      <c r="C166" s="382"/>
      <c r="D166" s="383"/>
      <c r="E166" s="383"/>
      <c r="F166" s="171" t="s">
        <v>1440</v>
      </c>
      <c r="G166" s="177" t="s">
        <v>1675</v>
      </c>
      <c r="H166" s="177" t="s">
        <v>1675</v>
      </c>
      <c r="I166" s="182" t="s">
        <v>1707</v>
      </c>
      <c r="J166" s="182" t="s">
        <v>1675</v>
      </c>
      <c r="K166" s="182" t="s">
        <v>1675</v>
      </c>
      <c r="L166" s="182" t="s">
        <v>1708</v>
      </c>
      <c r="M166" s="183"/>
      <c r="N166" s="183"/>
      <c r="O166" s="183"/>
      <c r="P166" s="183"/>
      <c r="Q166" s="183"/>
      <c r="R166" s="183"/>
      <c r="S166" s="176" t="s">
        <v>41</v>
      </c>
      <c r="T166" s="382"/>
      <c r="U166" s="382"/>
      <c r="V166" s="380"/>
      <c r="W166" s="380"/>
      <c r="X166" s="380"/>
      <c r="Y166" s="380"/>
      <c r="Z166" s="380"/>
      <c r="AA166" s="380"/>
      <c r="AB166" s="380"/>
      <c r="AC166" s="380"/>
      <c r="AD166" s="380"/>
      <c r="AE166" s="380"/>
      <c r="AF166" s="380"/>
      <c r="AG166" s="380"/>
    </row>
    <row r="167" spans="2:33" s="173" customFormat="1" ht="45" customHeight="1" x14ac:dyDescent="0.25">
      <c r="B167" s="382"/>
      <c r="C167" s="382"/>
      <c r="D167" s="383"/>
      <c r="E167" s="383"/>
      <c r="F167" s="171" t="s">
        <v>1447</v>
      </c>
      <c r="G167" s="177" t="s">
        <v>1675</v>
      </c>
      <c r="H167" s="177" t="s">
        <v>1675</v>
      </c>
      <c r="I167" s="226" t="s">
        <v>1688</v>
      </c>
      <c r="J167" s="182" t="s">
        <v>1675</v>
      </c>
      <c r="K167" s="182" t="s">
        <v>1675</v>
      </c>
      <c r="L167" s="182" t="s">
        <v>1688</v>
      </c>
      <c r="M167" s="98"/>
      <c r="N167" s="98"/>
      <c r="O167" s="98"/>
      <c r="P167" s="98"/>
      <c r="Q167" s="98"/>
      <c r="R167" s="98"/>
      <c r="S167" s="176" t="s">
        <v>41</v>
      </c>
      <c r="T167" s="382"/>
      <c r="U167" s="382"/>
      <c r="V167" s="380"/>
      <c r="W167" s="380"/>
      <c r="X167" s="380"/>
      <c r="Y167" s="380"/>
      <c r="Z167" s="380"/>
      <c r="AA167" s="380"/>
      <c r="AB167" s="380"/>
      <c r="AC167" s="380"/>
      <c r="AD167" s="380"/>
      <c r="AE167" s="380"/>
      <c r="AF167" s="380"/>
      <c r="AG167" s="380"/>
    </row>
    <row r="168" spans="2:33" s="185" customFormat="1" ht="45" customHeight="1" x14ac:dyDescent="0.25">
      <c r="B168" s="382"/>
      <c r="C168" s="382"/>
      <c r="D168" s="383"/>
      <c r="E168" s="383"/>
      <c r="F168" s="171" t="s">
        <v>1452</v>
      </c>
      <c r="G168" s="177" t="s">
        <v>1675</v>
      </c>
      <c r="H168" s="177" t="s">
        <v>1675</v>
      </c>
      <c r="I168" s="226" t="s">
        <v>1709</v>
      </c>
      <c r="J168" s="182" t="s">
        <v>1675</v>
      </c>
      <c r="K168" s="182" t="s">
        <v>1675</v>
      </c>
      <c r="L168" s="182" t="s">
        <v>1710</v>
      </c>
      <c r="M168" s="184"/>
      <c r="N168" s="184"/>
      <c r="O168" s="184"/>
      <c r="P168" s="184"/>
      <c r="Q168" s="184"/>
      <c r="R168" s="184"/>
      <c r="S168" s="176" t="s">
        <v>41</v>
      </c>
      <c r="T168" s="382"/>
      <c r="U168" s="382"/>
      <c r="V168" s="380"/>
      <c r="W168" s="380"/>
      <c r="X168" s="380"/>
      <c r="Y168" s="380"/>
      <c r="Z168" s="380"/>
      <c r="AA168" s="380"/>
      <c r="AB168" s="380"/>
      <c r="AC168" s="380"/>
      <c r="AD168" s="380"/>
      <c r="AE168" s="380"/>
      <c r="AF168" s="380"/>
      <c r="AG168" s="380"/>
    </row>
    <row r="169" spans="2:33" s="173" customFormat="1" ht="45" customHeight="1" x14ac:dyDescent="0.25">
      <c r="B169" s="382" t="s">
        <v>1671</v>
      </c>
      <c r="C169" s="382" t="s">
        <v>1194</v>
      </c>
      <c r="D169" s="383" t="s">
        <v>1711</v>
      </c>
      <c r="E169" s="383">
        <v>24</v>
      </c>
      <c r="F169" s="171" t="s">
        <v>1431</v>
      </c>
      <c r="G169" s="174">
        <v>0</v>
      </c>
      <c r="H169" s="174">
        <v>0</v>
      </c>
      <c r="I169" s="180">
        <v>0.15</v>
      </c>
      <c r="J169" s="180">
        <v>0</v>
      </c>
      <c r="K169" s="180">
        <v>0</v>
      </c>
      <c r="L169" s="180">
        <v>0.3</v>
      </c>
      <c r="M169" s="180">
        <v>0</v>
      </c>
      <c r="N169" s="180">
        <v>0</v>
      </c>
      <c r="O169" s="180">
        <v>0.3</v>
      </c>
      <c r="P169" s="180">
        <v>0</v>
      </c>
      <c r="Q169" s="180">
        <v>0</v>
      </c>
      <c r="R169" s="180">
        <v>0.25</v>
      </c>
      <c r="S169" s="176">
        <f t="shared" ref="S169:S170" si="170">SUM(G169:R169)</f>
        <v>1</v>
      </c>
      <c r="T169" s="382" t="s">
        <v>1712</v>
      </c>
      <c r="U169" s="382" t="s">
        <v>1713</v>
      </c>
      <c r="V169" s="380">
        <f t="shared" ref="V169" si="171">SUM(G169:I169)</f>
        <v>0.15</v>
      </c>
      <c r="W169" s="380">
        <f t="shared" ref="W169" si="172">SUM(G170:I170)</f>
        <v>0.15</v>
      </c>
      <c r="X169" s="380">
        <f t="shared" ref="X169" si="173">SUM(G170:I170)/SUM(G169:I169)</f>
        <v>1</v>
      </c>
      <c r="Y169" s="380">
        <f t="shared" ref="Y169" si="174">SUM(J169:L169)</f>
        <v>0.3</v>
      </c>
      <c r="Z169" s="380">
        <f t="shared" ref="Z169" si="175">SUM(J170:L170)</f>
        <v>0.3</v>
      </c>
      <c r="AA169" s="380">
        <f t="shared" ref="AA169" si="176">SUM(J170:L170)/SUM(J169:L169)</f>
        <v>1</v>
      </c>
      <c r="AB169" s="380">
        <f>SUM(G169:L169)</f>
        <v>0.44999999999999996</v>
      </c>
      <c r="AC169" s="380">
        <f>SUM(G170:L170)</f>
        <v>0.44999999999999996</v>
      </c>
      <c r="AD169" s="380">
        <f>+AC169/AB169</f>
        <v>1</v>
      </c>
      <c r="AE169" s="380">
        <f>SUM(G169:R169)</f>
        <v>1</v>
      </c>
      <c r="AF169" s="380">
        <f>SUM(G170:R170)</f>
        <v>0.44999999999999996</v>
      </c>
      <c r="AG169" s="380">
        <f>+AF169/AE169</f>
        <v>0.44999999999999996</v>
      </c>
    </row>
    <row r="170" spans="2:33" s="173" customFormat="1" ht="45" customHeight="1" x14ac:dyDescent="0.25">
      <c r="B170" s="382"/>
      <c r="C170" s="382"/>
      <c r="D170" s="383"/>
      <c r="E170" s="383"/>
      <c r="F170" s="171" t="s">
        <v>1434</v>
      </c>
      <c r="G170" s="177">
        <v>0</v>
      </c>
      <c r="H170" s="177">
        <v>0</v>
      </c>
      <c r="I170" s="188">
        <v>0.15</v>
      </c>
      <c r="J170" s="188">
        <v>0</v>
      </c>
      <c r="K170" s="188">
        <v>0</v>
      </c>
      <c r="L170" s="188">
        <v>0.3</v>
      </c>
      <c r="M170" s="179"/>
      <c r="N170" s="179"/>
      <c r="O170" s="179"/>
      <c r="P170" s="179"/>
      <c r="Q170" s="179"/>
      <c r="R170" s="179"/>
      <c r="S170" s="176">
        <f t="shared" si="170"/>
        <v>0.44999999999999996</v>
      </c>
      <c r="T170" s="382"/>
      <c r="U170" s="382"/>
      <c r="V170" s="380"/>
      <c r="W170" s="380"/>
      <c r="X170" s="380"/>
      <c r="Y170" s="380"/>
      <c r="Z170" s="380"/>
      <c r="AA170" s="380"/>
      <c r="AB170" s="380"/>
      <c r="AC170" s="380"/>
      <c r="AD170" s="380"/>
      <c r="AE170" s="380"/>
      <c r="AF170" s="380"/>
      <c r="AG170" s="380"/>
    </row>
    <row r="171" spans="2:33" s="173" customFormat="1" ht="45" customHeight="1" x14ac:dyDescent="0.25">
      <c r="B171" s="382"/>
      <c r="C171" s="382"/>
      <c r="D171" s="383"/>
      <c r="E171" s="383"/>
      <c r="F171" s="171" t="s">
        <v>1435</v>
      </c>
      <c r="G171" s="174">
        <v>0</v>
      </c>
      <c r="H171" s="174">
        <v>0</v>
      </c>
      <c r="I171" s="180">
        <f t="shared" ref="I171" si="177">+I170/I169</f>
        <v>1</v>
      </c>
      <c r="J171" s="174">
        <v>0</v>
      </c>
      <c r="K171" s="174">
        <v>0</v>
      </c>
      <c r="L171" s="180">
        <f t="shared" ref="L171:S171" si="178">+L170/L169</f>
        <v>1</v>
      </c>
      <c r="M171" s="180" t="e">
        <f t="shared" si="178"/>
        <v>#DIV/0!</v>
      </c>
      <c r="N171" s="180" t="e">
        <f t="shared" si="178"/>
        <v>#DIV/0!</v>
      </c>
      <c r="O171" s="180">
        <f t="shared" si="178"/>
        <v>0</v>
      </c>
      <c r="P171" s="180" t="e">
        <f t="shared" si="178"/>
        <v>#DIV/0!</v>
      </c>
      <c r="Q171" s="180" t="e">
        <f t="shared" si="178"/>
        <v>#DIV/0!</v>
      </c>
      <c r="R171" s="180">
        <f t="shared" si="178"/>
        <v>0</v>
      </c>
      <c r="S171" s="176">
        <f t="shared" si="178"/>
        <v>0.44999999999999996</v>
      </c>
      <c r="T171" s="382"/>
      <c r="U171" s="382"/>
      <c r="V171" s="380"/>
      <c r="W171" s="380"/>
      <c r="X171" s="380"/>
      <c r="Y171" s="380"/>
      <c r="Z171" s="380"/>
      <c r="AA171" s="380"/>
      <c r="AB171" s="380"/>
      <c r="AC171" s="380"/>
      <c r="AD171" s="380"/>
      <c r="AE171" s="380"/>
      <c r="AF171" s="380"/>
      <c r="AG171" s="380"/>
    </row>
    <row r="172" spans="2:33" s="185" customFormat="1" ht="45" customHeight="1" x14ac:dyDescent="0.25">
      <c r="B172" s="382"/>
      <c r="C172" s="382"/>
      <c r="D172" s="383"/>
      <c r="E172" s="383"/>
      <c r="F172" s="171" t="s">
        <v>1436</v>
      </c>
      <c r="G172" s="174" t="s">
        <v>1675</v>
      </c>
      <c r="H172" s="174" t="s">
        <v>1675</v>
      </c>
      <c r="I172" s="194" t="s">
        <v>1684</v>
      </c>
      <c r="J172" s="194" t="s">
        <v>1675</v>
      </c>
      <c r="K172" s="194" t="s">
        <v>1675</v>
      </c>
      <c r="L172" s="194" t="s">
        <v>1684</v>
      </c>
      <c r="M172" s="194" t="s">
        <v>1675</v>
      </c>
      <c r="N172" s="194" t="s">
        <v>1675</v>
      </c>
      <c r="O172" s="194" t="s">
        <v>1684</v>
      </c>
      <c r="P172" s="194" t="s">
        <v>1675</v>
      </c>
      <c r="Q172" s="194" t="s">
        <v>1675</v>
      </c>
      <c r="R172" s="194" t="s">
        <v>1714</v>
      </c>
      <c r="S172" s="176" t="s">
        <v>41</v>
      </c>
      <c r="T172" s="382"/>
      <c r="U172" s="382"/>
      <c r="V172" s="380"/>
      <c r="W172" s="380"/>
      <c r="X172" s="380"/>
      <c r="Y172" s="380"/>
      <c r="Z172" s="380"/>
      <c r="AA172" s="380"/>
      <c r="AB172" s="380"/>
      <c r="AC172" s="380"/>
      <c r="AD172" s="380"/>
      <c r="AE172" s="380"/>
      <c r="AF172" s="380"/>
      <c r="AG172" s="380"/>
    </row>
    <row r="173" spans="2:33" s="173" customFormat="1" ht="45" customHeight="1" x14ac:dyDescent="0.25">
      <c r="B173" s="382"/>
      <c r="C173" s="382"/>
      <c r="D173" s="383"/>
      <c r="E173" s="383"/>
      <c r="F173" s="171" t="s">
        <v>1440</v>
      </c>
      <c r="G173" s="177" t="s">
        <v>1675</v>
      </c>
      <c r="H173" s="177" t="s">
        <v>1675</v>
      </c>
      <c r="I173" s="182" t="s">
        <v>1715</v>
      </c>
      <c r="J173" s="182" t="s">
        <v>1675</v>
      </c>
      <c r="K173" s="182" t="s">
        <v>1675</v>
      </c>
      <c r="L173" s="182" t="s">
        <v>1716</v>
      </c>
      <c r="M173" s="183"/>
      <c r="N173" s="183"/>
      <c r="O173" s="183"/>
      <c r="P173" s="183"/>
      <c r="Q173" s="183"/>
      <c r="R173" s="183"/>
      <c r="S173" s="176" t="s">
        <v>41</v>
      </c>
      <c r="T173" s="382"/>
      <c r="U173" s="382"/>
      <c r="V173" s="380"/>
      <c r="W173" s="380"/>
      <c r="X173" s="380"/>
      <c r="Y173" s="380"/>
      <c r="Z173" s="380"/>
      <c r="AA173" s="380"/>
      <c r="AB173" s="380"/>
      <c r="AC173" s="380"/>
      <c r="AD173" s="380"/>
      <c r="AE173" s="380"/>
      <c r="AF173" s="380"/>
      <c r="AG173" s="380"/>
    </row>
    <row r="174" spans="2:33" s="173" customFormat="1" ht="45" customHeight="1" x14ac:dyDescent="0.25">
      <c r="B174" s="382"/>
      <c r="C174" s="382"/>
      <c r="D174" s="383"/>
      <c r="E174" s="383"/>
      <c r="F174" s="171" t="s">
        <v>1447</v>
      </c>
      <c r="G174" s="177" t="s">
        <v>1675</v>
      </c>
      <c r="H174" s="177" t="s">
        <v>1675</v>
      </c>
      <c r="I174" s="226" t="s">
        <v>1688</v>
      </c>
      <c r="J174" s="182" t="s">
        <v>1675</v>
      </c>
      <c r="K174" s="182" t="s">
        <v>1675</v>
      </c>
      <c r="L174" s="182" t="s">
        <v>1688</v>
      </c>
      <c r="M174" s="98"/>
      <c r="N174" s="98"/>
      <c r="O174" s="98"/>
      <c r="P174" s="98"/>
      <c r="Q174" s="98"/>
      <c r="R174" s="98"/>
      <c r="S174" s="176" t="s">
        <v>41</v>
      </c>
      <c r="T174" s="382"/>
      <c r="U174" s="382"/>
      <c r="V174" s="380"/>
      <c r="W174" s="380"/>
      <c r="X174" s="380"/>
      <c r="Y174" s="380"/>
      <c r="Z174" s="380"/>
      <c r="AA174" s="380"/>
      <c r="AB174" s="380"/>
      <c r="AC174" s="380"/>
      <c r="AD174" s="380"/>
      <c r="AE174" s="380"/>
      <c r="AF174" s="380"/>
      <c r="AG174" s="380"/>
    </row>
    <row r="175" spans="2:33" s="185" customFormat="1" ht="45" customHeight="1" x14ac:dyDescent="0.25">
      <c r="B175" s="382"/>
      <c r="C175" s="382"/>
      <c r="D175" s="383"/>
      <c r="E175" s="383"/>
      <c r="F175" s="171" t="s">
        <v>1452</v>
      </c>
      <c r="G175" s="177" t="s">
        <v>1675</v>
      </c>
      <c r="H175" s="177" t="s">
        <v>1675</v>
      </c>
      <c r="I175" s="257" t="s">
        <v>1717</v>
      </c>
      <c r="J175" s="182" t="s">
        <v>1675</v>
      </c>
      <c r="K175" s="182" t="s">
        <v>1675</v>
      </c>
      <c r="L175" s="182" t="s">
        <v>1718</v>
      </c>
      <c r="M175" s="184"/>
      <c r="N175" s="184"/>
      <c r="O175" s="184"/>
      <c r="P175" s="184"/>
      <c r="Q175" s="184"/>
      <c r="R175" s="184"/>
      <c r="S175" s="176" t="s">
        <v>41</v>
      </c>
      <c r="T175" s="382"/>
      <c r="U175" s="382"/>
      <c r="V175" s="380"/>
      <c r="W175" s="380"/>
      <c r="X175" s="380"/>
      <c r="Y175" s="380"/>
      <c r="Z175" s="380"/>
      <c r="AA175" s="380"/>
      <c r="AB175" s="380"/>
      <c r="AC175" s="380"/>
      <c r="AD175" s="380"/>
      <c r="AE175" s="380"/>
      <c r="AF175" s="380"/>
      <c r="AG175" s="380"/>
    </row>
    <row r="176" spans="2:33" s="173" customFormat="1" ht="45" customHeight="1" x14ac:dyDescent="0.25">
      <c r="B176" s="382" t="s">
        <v>1671</v>
      </c>
      <c r="C176" s="382" t="s">
        <v>1194</v>
      </c>
      <c r="D176" s="383" t="s">
        <v>1719</v>
      </c>
      <c r="E176" s="383">
        <v>25</v>
      </c>
      <c r="F176" s="171" t="s">
        <v>1431</v>
      </c>
      <c r="G176" s="174">
        <v>0</v>
      </c>
      <c r="H176" s="174">
        <v>0</v>
      </c>
      <c r="I176" s="180">
        <v>0.25</v>
      </c>
      <c r="J176" s="180">
        <v>0</v>
      </c>
      <c r="K176" s="180">
        <v>0</v>
      </c>
      <c r="L176" s="180">
        <v>0.25</v>
      </c>
      <c r="M176" s="180">
        <v>0</v>
      </c>
      <c r="N176" s="180">
        <v>0</v>
      </c>
      <c r="O176" s="180">
        <v>0.25</v>
      </c>
      <c r="P176" s="180">
        <v>0</v>
      </c>
      <c r="Q176" s="180">
        <v>0</v>
      </c>
      <c r="R176" s="180">
        <v>0.25</v>
      </c>
      <c r="S176" s="176">
        <f t="shared" ref="S176:S177" si="179">SUM(G176:R176)</f>
        <v>1</v>
      </c>
      <c r="T176" s="382" t="s">
        <v>1720</v>
      </c>
      <c r="U176" s="382" t="s">
        <v>1721</v>
      </c>
      <c r="V176" s="380">
        <f t="shared" ref="V176" si="180">SUM(G176:I176)</f>
        <v>0.25</v>
      </c>
      <c r="W176" s="380">
        <f t="shared" ref="W176" si="181">SUM(G177:I177)</f>
        <v>0.25</v>
      </c>
      <c r="X176" s="380">
        <f t="shared" ref="X176" si="182">SUM(G177:I177)/SUM(G176:I176)</f>
        <v>1</v>
      </c>
      <c r="Y176" s="380">
        <f t="shared" ref="Y176" si="183">SUM(J176:L176)</f>
        <v>0.25</v>
      </c>
      <c r="Z176" s="380">
        <f t="shared" ref="Z176" si="184">SUM(J177:L177)</f>
        <v>0.25</v>
      </c>
      <c r="AA176" s="380">
        <f t="shared" ref="AA176" si="185">SUM(J177:L177)/SUM(J176:L176)</f>
        <v>1</v>
      </c>
      <c r="AB176" s="380">
        <f>SUM(G176:L176)</f>
        <v>0.5</v>
      </c>
      <c r="AC176" s="380">
        <f>SUM(G177:L177)</f>
        <v>0.5</v>
      </c>
      <c r="AD176" s="380">
        <f>+AC176/AB176</f>
        <v>1</v>
      </c>
      <c r="AE176" s="380">
        <f>SUM(G176:R176)</f>
        <v>1</v>
      </c>
      <c r="AF176" s="380">
        <f>SUM(G177:R177)</f>
        <v>0.5</v>
      </c>
      <c r="AG176" s="380">
        <f>+AF176/AE176</f>
        <v>0.5</v>
      </c>
    </row>
    <row r="177" spans="2:33" s="173" customFormat="1" ht="45" customHeight="1" x14ac:dyDescent="0.25">
      <c r="B177" s="382"/>
      <c r="C177" s="382"/>
      <c r="D177" s="383"/>
      <c r="E177" s="383"/>
      <c r="F177" s="171" t="s">
        <v>1434</v>
      </c>
      <c r="G177" s="177">
        <v>0</v>
      </c>
      <c r="H177" s="177">
        <v>0</v>
      </c>
      <c r="I177" s="188">
        <v>0.25</v>
      </c>
      <c r="J177" s="188">
        <v>0</v>
      </c>
      <c r="K177" s="188">
        <v>0</v>
      </c>
      <c r="L177" s="188">
        <v>0.25</v>
      </c>
      <c r="M177" s="179"/>
      <c r="N177" s="179"/>
      <c r="O177" s="179"/>
      <c r="P177" s="179"/>
      <c r="Q177" s="179"/>
      <c r="R177" s="179"/>
      <c r="S177" s="176">
        <f t="shared" si="179"/>
        <v>0.5</v>
      </c>
      <c r="T177" s="382"/>
      <c r="U177" s="382"/>
      <c r="V177" s="380"/>
      <c r="W177" s="380"/>
      <c r="X177" s="380"/>
      <c r="Y177" s="380"/>
      <c r="Z177" s="380"/>
      <c r="AA177" s="380"/>
      <c r="AB177" s="380"/>
      <c r="AC177" s="380"/>
      <c r="AD177" s="380"/>
      <c r="AE177" s="380"/>
      <c r="AF177" s="380"/>
      <c r="AG177" s="380"/>
    </row>
    <row r="178" spans="2:33" s="173" customFormat="1" ht="45" customHeight="1" x14ac:dyDescent="0.25">
      <c r="B178" s="382"/>
      <c r="C178" s="382"/>
      <c r="D178" s="383"/>
      <c r="E178" s="383"/>
      <c r="F178" s="171" t="s">
        <v>1435</v>
      </c>
      <c r="G178" s="174">
        <v>0</v>
      </c>
      <c r="H178" s="174">
        <v>0</v>
      </c>
      <c r="I178" s="180">
        <f t="shared" ref="I178" si="186">+I177/I176</f>
        <v>1</v>
      </c>
      <c r="J178" s="174">
        <v>0</v>
      </c>
      <c r="K178" s="174">
        <v>0</v>
      </c>
      <c r="L178" s="180">
        <f t="shared" ref="L178:S178" si="187">+L177/L176</f>
        <v>1</v>
      </c>
      <c r="M178" s="180" t="e">
        <f t="shared" si="187"/>
        <v>#DIV/0!</v>
      </c>
      <c r="N178" s="180" t="e">
        <f t="shared" si="187"/>
        <v>#DIV/0!</v>
      </c>
      <c r="O178" s="180">
        <f t="shared" si="187"/>
        <v>0</v>
      </c>
      <c r="P178" s="180" t="e">
        <f t="shared" si="187"/>
        <v>#DIV/0!</v>
      </c>
      <c r="Q178" s="180" t="e">
        <f t="shared" si="187"/>
        <v>#DIV/0!</v>
      </c>
      <c r="R178" s="180">
        <f t="shared" si="187"/>
        <v>0</v>
      </c>
      <c r="S178" s="176">
        <f t="shared" si="187"/>
        <v>0.5</v>
      </c>
      <c r="T178" s="382"/>
      <c r="U178" s="382"/>
      <c r="V178" s="380"/>
      <c r="W178" s="380"/>
      <c r="X178" s="380"/>
      <c r="Y178" s="380"/>
      <c r="Z178" s="380"/>
      <c r="AA178" s="380"/>
      <c r="AB178" s="380"/>
      <c r="AC178" s="380"/>
      <c r="AD178" s="380"/>
      <c r="AE178" s="380"/>
      <c r="AF178" s="380"/>
      <c r="AG178" s="380"/>
    </row>
    <row r="179" spans="2:33" s="185" customFormat="1" ht="45" customHeight="1" x14ac:dyDescent="0.25">
      <c r="B179" s="382"/>
      <c r="C179" s="382"/>
      <c r="D179" s="383"/>
      <c r="E179" s="383"/>
      <c r="F179" s="171" t="s">
        <v>1436</v>
      </c>
      <c r="G179" s="174" t="s">
        <v>1675</v>
      </c>
      <c r="H179" s="174" t="s">
        <v>1675</v>
      </c>
      <c r="I179" s="194" t="s">
        <v>1684</v>
      </c>
      <c r="J179" s="194" t="s">
        <v>1675</v>
      </c>
      <c r="K179" s="194" t="s">
        <v>1675</v>
      </c>
      <c r="L179" s="194" t="s">
        <v>1684</v>
      </c>
      <c r="M179" s="194" t="s">
        <v>1675</v>
      </c>
      <c r="N179" s="194" t="s">
        <v>1675</v>
      </c>
      <c r="O179" s="194" t="s">
        <v>1684</v>
      </c>
      <c r="P179" s="194" t="s">
        <v>1675</v>
      </c>
      <c r="Q179" s="194" t="s">
        <v>1675</v>
      </c>
      <c r="R179" s="194" t="s">
        <v>1722</v>
      </c>
      <c r="S179" s="176" t="s">
        <v>41</v>
      </c>
      <c r="T179" s="382"/>
      <c r="U179" s="382"/>
      <c r="V179" s="380"/>
      <c r="W179" s="380"/>
      <c r="X179" s="380"/>
      <c r="Y179" s="380"/>
      <c r="Z179" s="380"/>
      <c r="AA179" s="380"/>
      <c r="AB179" s="380"/>
      <c r="AC179" s="380"/>
      <c r="AD179" s="380"/>
      <c r="AE179" s="380"/>
      <c r="AF179" s="380"/>
      <c r="AG179" s="380"/>
    </row>
    <row r="180" spans="2:33" s="173" customFormat="1" ht="45" customHeight="1" x14ac:dyDescent="0.25">
      <c r="B180" s="382"/>
      <c r="C180" s="382"/>
      <c r="D180" s="383"/>
      <c r="E180" s="383"/>
      <c r="F180" s="171" t="s">
        <v>1440</v>
      </c>
      <c r="G180" s="177" t="s">
        <v>1675</v>
      </c>
      <c r="H180" s="177" t="s">
        <v>1675</v>
      </c>
      <c r="I180" s="182" t="s">
        <v>1723</v>
      </c>
      <c r="J180" s="182" t="s">
        <v>1675</v>
      </c>
      <c r="K180" s="182" t="s">
        <v>1675</v>
      </c>
      <c r="L180" s="182" t="s">
        <v>1724</v>
      </c>
      <c r="M180" s="183"/>
      <c r="N180" s="183"/>
      <c r="O180" s="183"/>
      <c r="P180" s="183"/>
      <c r="Q180" s="183"/>
      <c r="R180" s="183"/>
      <c r="S180" s="176" t="s">
        <v>41</v>
      </c>
      <c r="T180" s="382"/>
      <c r="U180" s="382"/>
      <c r="V180" s="380"/>
      <c r="W180" s="380"/>
      <c r="X180" s="380"/>
      <c r="Y180" s="380"/>
      <c r="Z180" s="380"/>
      <c r="AA180" s="380"/>
      <c r="AB180" s="380"/>
      <c r="AC180" s="380"/>
      <c r="AD180" s="380"/>
      <c r="AE180" s="380"/>
      <c r="AF180" s="380"/>
      <c r="AG180" s="380"/>
    </row>
    <row r="181" spans="2:33" s="173" customFormat="1" ht="45" customHeight="1" x14ac:dyDescent="0.25">
      <c r="B181" s="382"/>
      <c r="C181" s="382"/>
      <c r="D181" s="383"/>
      <c r="E181" s="383"/>
      <c r="F181" s="171" t="s">
        <v>1447</v>
      </c>
      <c r="G181" s="177" t="s">
        <v>1675</v>
      </c>
      <c r="H181" s="177" t="s">
        <v>1675</v>
      </c>
      <c r="I181" s="226" t="s">
        <v>1688</v>
      </c>
      <c r="J181" s="182" t="s">
        <v>1675</v>
      </c>
      <c r="K181" s="182" t="s">
        <v>1675</v>
      </c>
      <c r="L181" s="182" t="s">
        <v>1688</v>
      </c>
      <c r="M181" s="98"/>
      <c r="N181" s="98"/>
      <c r="O181" s="98"/>
      <c r="P181" s="98"/>
      <c r="Q181" s="98"/>
      <c r="R181" s="98"/>
      <c r="S181" s="176" t="s">
        <v>41</v>
      </c>
      <c r="T181" s="382"/>
      <c r="U181" s="382"/>
      <c r="V181" s="380"/>
      <c r="W181" s="380"/>
      <c r="X181" s="380"/>
      <c r="Y181" s="380"/>
      <c r="Z181" s="380"/>
      <c r="AA181" s="380"/>
      <c r="AB181" s="380"/>
      <c r="AC181" s="380"/>
      <c r="AD181" s="380"/>
      <c r="AE181" s="380"/>
      <c r="AF181" s="380"/>
      <c r="AG181" s="380"/>
    </row>
    <row r="182" spans="2:33" s="185" customFormat="1" ht="45" customHeight="1" x14ac:dyDescent="0.25">
      <c r="B182" s="382"/>
      <c r="C182" s="382"/>
      <c r="D182" s="383"/>
      <c r="E182" s="383"/>
      <c r="F182" s="171" t="s">
        <v>1452</v>
      </c>
      <c r="G182" s="177" t="s">
        <v>1675</v>
      </c>
      <c r="H182" s="177" t="s">
        <v>1675</v>
      </c>
      <c r="I182" s="226" t="s">
        <v>1725</v>
      </c>
      <c r="J182" s="182" t="s">
        <v>1675</v>
      </c>
      <c r="K182" s="182" t="s">
        <v>1675</v>
      </c>
      <c r="L182" s="182" t="s">
        <v>1726</v>
      </c>
      <c r="M182" s="184"/>
      <c r="N182" s="184"/>
      <c r="O182" s="184"/>
      <c r="P182" s="184"/>
      <c r="Q182" s="184"/>
      <c r="R182" s="184"/>
      <c r="S182" s="176" t="s">
        <v>41</v>
      </c>
      <c r="T182" s="382"/>
      <c r="U182" s="382"/>
      <c r="V182" s="380"/>
      <c r="W182" s="380"/>
      <c r="X182" s="380"/>
      <c r="Y182" s="380"/>
      <c r="Z182" s="380"/>
      <c r="AA182" s="380"/>
      <c r="AB182" s="380"/>
      <c r="AC182" s="380"/>
      <c r="AD182" s="380"/>
      <c r="AE182" s="380"/>
      <c r="AF182" s="380"/>
      <c r="AG182" s="380"/>
    </row>
    <row r="183" spans="2:33" s="173" customFormat="1" ht="45" customHeight="1" x14ac:dyDescent="0.25">
      <c r="B183" s="382" t="s">
        <v>1671</v>
      </c>
      <c r="C183" s="382" t="s">
        <v>1194</v>
      </c>
      <c r="D183" s="383" t="s">
        <v>1727</v>
      </c>
      <c r="E183" s="383">
        <v>26</v>
      </c>
      <c r="F183" s="171" t="s">
        <v>1431</v>
      </c>
      <c r="G183" s="174">
        <v>0</v>
      </c>
      <c r="H183" s="174">
        <v>0</v>
      </c>
      <c r="I183" s="180">
        <v>0</v>
      </c>
      <c r="J183" s="180">
        <v>0</v>
      </c>
      <c r="K183" s="180">
        <v>0</v>
      </c>
      <c r="L183" s="180">
        <v>0.3</v>
      </c>
      <c r="M183" s="180">
        <v>0</v>
      </c>
      <c r="N183" s="180">
        <v>0</v>
      </c>
      <c r="O183" s="180">
        <v>0.3</v>
      </c>
      <c r="P183" s="180">
        <v>0</v>
      </c>
      <c r="Q183" s="180">
        <v>0</v>
      </c>
      <c r="R183" s="180">
        <v>0.4</v>
      </c>
      <c r="S183" s="176">
        <f t="shared" ref="S183:S184" si="188">SUM(G183:R183)</f>
        <v>1</v>
      </c>
      <c r="T183" s="382" t="s">
        <v>1728</v>
      </c>
      <c r="U183" s="382" t="s">
        <v>1729</v>
      </c>
      <c r="V183" s="380" t="s">
        <v>1617</v>
      </c>
      <c r="W183" s="380" t="s">
        <v>1617</v>
      </c>
      <c r="X183" s="380" t="s">
        <v>1617</v>
      </c>
      <c r="Y183" s="380">
        <f t="shared" ref="Y183" si="189">SUM(J183:L183)</f>
        <v>0.3</v>
      </c>
      <c r="Z183" s="380">
        <f t="shared" ref="Z183" si="190">SUM(J184:L184)</f>
        <v>0.3</v>
      </c>
      <c r="AA183" s="380">
        <f t="shared" ref="AA183" si="191">SUM(J184:L184)/SUM(J183:L183)</f>
        <v>1</v>
      </c>
      <c r="AB183" s="380">
        <f>SUM(G183:L183)</f>
        <v>0.3</v>
      </c>
      <c r="AC183" s="380">
        <f>SUM(G184:L184)</f>
        <v>0.3</v>
      </c>
      <c r="AD183" s="380">
        <f>+AC183/AB183</f>
        <v>1</v>
      </c>
      <c r="AE183" s="380">
        <f>SUM(G183:R183)</f>
        <v>1</v>
      </c>
      <c r="AF183" s="380">
        <f>SUM(G184:R184)</f>
        <v>0.3</v>
      </c>
      <c r="AG183" s="380">
        <f>+AF183/AE183</f>
        <v>0.3</v>
      </c>
    </row>
    <row r="184" spans="2:33" s="173" customFormat="1" ht="45" customHeight="1" x14ac:dyDescent="0.25">
      <c r="B184" s="382"/>
      <c r="C184" s="382"/>
      <c r="D184" s="383"/>
      <c r="E184" s="383"/>
      <c r="F184" s="171" t="s">
        <v>1434</v>
      </c>
      <c r="G184" s="188">
        <v>0</v>
      </c>
      <c r="H184" s="188">
        <v>0</v>
      </c>
      <c r="I184" s="188">
        <v>0</v>
      </c>
      <c r="J184" s="188">
        <v>0</v>
      </c>
      <c r="K184" s="188">
        <v>0</v>
      </c>
      <c r="L184" s="188">
        <v>0.3</v>
      </c>
      <c r="M184" s="179"/>
      <c r="N184" s="179"/>
      <c r="O184" s="179"/>
      <c r="P184" s="179"/>
      <c r="Q184" s="179"/>
      <c r="R184" s="179"/>
      <c r="S184" s="176">
        <f t="shared" si="188"/>
        <v>0.3</v>
      </c>
      <c r="T184" s="382"/>
      <c r="U184" s="382"/>
      <c r="V184" s="380"/>
      <c r="W184" s="380"/>
      <c r="X184" s="380"/>
      <c r="Y184" s="380"/>
      <c r="Z184" s="380"/>
      <c r="AA184" s="380"/>
      <c r="AB184" s="380"/>
      <c r="AC184" s="380"/>
      <c r="AD184" s="380"/>
      <c r="AE184" s="380"/>
      <c r="AF184" s="380"/>
      <c r="AG184" s="380"/>
    </row>
    <row r="185" spans="2:33" s="173" customFormat="1" ht="45" customHeight="1" x14ac:dyDescent="0.25">
      <c r="B185" s="382"/>
      <c r="C185" s="382"/>
      <c r="D185" s="383"/>
      <c r="E185" s="383"/>
      <c r="F185" s="171" t="s">
        <v>1435</v>
      </c>
      <c r="G185" s="174">
        <v>0</v>
      </c>
      <c r="H185" s="174">
        <v>0</v>
      </c>
      <c r="I185" s="174">
        <v>0</v>
      </c>
      <c r="J185" s="174">
        <v>0</v>
      </c>
      <c r="K185" s="174">
        <v>0</v>
      </c>
      <c r="L185" s="180">
        <f t="shared" ref="L185:S185" si="192">+L184/L183</f>
        <v>1</v>
      </c>
      <c r="M185" s="180" t="e">
        <f t="shared" si="192"/>
        <v>#DIV/0!</v>
      </c>
      <c r="N185" s="180" t="e">
        <f t="shared" si="192"/>
        <v>#DIV/0!</v>
      </c>
      <c r="O185" s="180">
        <f t="shared" si="192"/>
        <v>0</v>
      </c>
      <c r="P185" s="180" t="e">
        <f t="shared" si="192"/>
        <v>#DIV/0!</v>
      </c>
      <c r="Q185" s="180" t="e">
        <f t="shared" si="192"/>
        <v>#DIV/0!</v>
      </c>
      <c r="R185" s="180">
        <f t="shared" si="192"/>
        <v>0</v>
      </c>
      <c r="S185" s="176">
        <f t="shared" si="192"/>
        <v>0.3</v>
      </c>
      <c r="T185" s="382"/>
      <c r="U185" s="382"/>
      <c r="V185" s="380"/>
      <c r="W185" s="380"/>
      <c r="X185" s="380"/>
      <c r="Y185" s="380"/>
      <c r="Z185" s="380"/>
      <c r="AA185" s="380"/>
      <c r="AB185" s="380"/>
      <c r="AC185" s="380"/>
      <c r="AD185" s="380"/>
      <c r="AE185" s="380"/>
      <c r="AF185" s="380"/>
      <c r="AG185" s="380"/>
    </row>
    <row r="186" spans="2:33" s="185" customFormat="1" ht="45" customHeight="1" x14ac:dyDescent="0.25">
      <c r="B186" s="382"/>
      <c r="C186" s="382"/>
      <c r="D186" s="383"/>
      <c r="E186" s="383"/>
      <c r="F186" s="171" t="s">
        <v>1436</v>
      </c>
      <c r="G186" s="194" t="s">
        <v>1675</v>
      </c>
      <c r="H186" s="194" t="s">
        <v>1675</v>
      </c>
      <c r="I186" s="194" t="s">
        <v>1675</v>
      </c>
      <c r="J186" s="194" t="s">
        <v>1675</v>
      </c>
      <c r="K186" s="194" t="s">
        <v>1675</v>
      </c>
      <c r="L186" s="194" t="s">
        <v>1684</v>
      </c>
      <c r="M186" s="194" t="s">
        <v>1675</v>
      </c>
      <c r="N186" s="194" t="s">
        <v>1675</v>
      </c>
      <c r="O186" s="194" t="s">
        <v>1684</v>
      </c>
      <c r="P186" s="194" t="s">
        <v>1675</v>
      </c>
      <c r="Q186" s="194" t="s">
        <v>1675</v>
      </c>
      <c r="R186" s="191" t="s">
        <v>1730</v>
      </c>
      <c r="S186" s="176" t="s">
        <v>41</v>
      </c>
      <c r="T186" s="382"/>
      <c r="U186" s="382"/>
      <c r="V186" s="380"/>
      <c r="W186" s="380"/>
      <c r="X186" s="380"/>
      <c r="Y186" s="380"/>
      <c r="Z186" s="380"/>
      <c r="AA186" s="380"/>
      <c r="AB186" s="380"/>
      <c r="AC186" s="380"/>
      <c r="AD186" s="380"/>
      <c r="AE186" s="380"/>
      <c r="AF186" s="380"/>
      <c r="AG186" s="380"/>
    </row>
    <row r="187" spans="2:33" s="173" customFormat="1" ht="45" customHeight="1" x14ac:dyDescent="0.25">
      <c r="B187" s="382"/>
      <c r="C187" s="382"/>
      <c r="D187" s="383"/>
      <c r="E187" s="383"/>
      <c r="F187" s="171" t="s">
        <v>1440</v>
      </c>
      <c r="G187" s="182" t="s">
        <v>1675</v>
      </c>
      <c r="H187" s="226" t="s">
        <v>1675</v>
      </c>
      <c r="I187" s="182" t="s">
        <v>1675</v>
      </c>
      <c r="J187" s="182" t="s">
        <v>1675</v>
      </c>
      <c r="K187" s="182" t="s">
        <v>1675</v>
      </c>
      <c r="L187" s="182" t="s">
        <v>1731</v>
      </c>
      <c r="M187" s="183"/>
      <c r="N187" s="183"/>
      <c r="O187" s="183"/>
      <c r="P187" s="183"/>
      <c r="Q187" s="183"/>
      <c r="R187" s="183"/>
      <c r="S187" s="176" t="s">
        <v>41</v>
      </c>
      <c r="T187" s="382"/>
      <c r="U187" s="382"/>
      <c r="V187" s="380"/>
      <c r="W187" s="380"/>
      <c r="X187" s="380"/>
      <c r="Y187" s="380"/>
      <c r="Z187" s="380"/>
      <c r="AA187" s="380"/>
      <c r="AB187" s="380"/>
      <c r="AC187" s="380"/>
      <c r="AD187" s="380"/>
      <c r="AE187" s="380"/>
      <c r="AF187" s="380"/>
      <c r="AG187" s="380"/>
    </row>
    <row r="188" spans="2:33" s="173" customFormat="1" ht="45" customHeight="1" x14ac:dyDescent="0.25">
      <c r="B188" s="382"/>
      <c r="C188" s="382"/>
      <c r="D188" s="383"/>
      <c r="E188" s="383"/>
      <c r="F188" s="171" t="s">
        <v>1447</v>
      </c>
      <c r="G188" s="182" t="s">
        <v>1675</v>
      </c>
      <c r="H188" s="226" t="s">
        <v>1675</v>
      </c>
      <c r="I188" s="226" t="s">
        <v>1675</v>
      </c>
      <c r="J188" s="182" t="s">
        <v>1675</v>
      </c>
      <c r="K188" s="182" t="s">
        <v>1675</v>
      </c>
      <c r="L188" s="182" t="s">
        <v>1688</v>
      </c>
      <c r="M188" s="98"/>
      <c r="N188" s="98"/>
      <c r="O188" s="98"/>
      <c r="P188" s="98"/>
      <c r="Q188" s="98"/>
      <c r="R188" s="98"/>
      <c r="S188" s="176" t="s">
        <v>41</v>
      </c>
      <c r="T188" s="382"/>
      <c r="U188" s="382"/>
      <c r="V188" s="380"/>
      <c r="W188" s="380"/>
      <c r="X188" s="380"/>
      <c r="Y188" s="380"/>
      <c r="Z188" s="380"/>
      <c r="AA188" s="380"/>
      <c r="AB188" s="380"/>
      <c r="AC188" s="380"/>
      <c r="AD188" s="380"/>
      <c r="AE188" s="380"/>
      <c r="AF188" s="380"/>
      <c r="AG188" s="380"/>
    </row>
    <row r="189" spans="2:33" s="185" customFormat="1" ht="45" customHeight="1" x14ac:dyDescent="0.25">
      <c r="B189" s="382"/>
      <c r="C189" s="382"/>
      <c r="D189" s="383"/>
      <c r="E189" s="383"/>
      <c r="F189" s="171" t="s">
        <v>1452</v>
      </c>
      <c r="G189" s="226" t="s">
        <v>1675</v>
      </c>
      <c r="H189" s="226" t="s">
        <v>1675</v>
      </c>
      <c r="I189" s="226" t="s">
        <v>1675</v>
      </c>
      <c r="J189" s="182" t="s">
        <v>1675</v>
      </c>
      <c r="K189" s="182" t="s">
        <v>1675</v>
      </c>
      <c r="L189" s="182" t="s">
        <v>1732</v>
      </c>
      <c r="M189" s="184"/>
      <c r="N189" s="184"/>
      <c r="O189" s="184"/>
      <c r="P189" s="184"/>
      <c r="Q189" s="184"/>
      <c r="R189" s="184"/>
      <c r="S189" s="176" t="s">
        <v>41</v>
      </c>
      <c r="T189" s="382"/>
      <c r="U189" s="382"/>
      <c r="V189" s="380"/>
      <c r="W189" s="380"/>
      <c r="X189" s="380"/>
      <c r="Y189" s="380"/>
      <c r="Z189" s="380"/>
      <c r="AA189" s="380"/>
      <c r="AB189" s="380"/>
      <c r="AC189" s="380"/>
      <c r="AD189" s="380"/>
      <c r="AE189" s="380"/>
      <c r="AF189" s="380"/>
      <c r="AG189" s="380"/>
    </row>
    <row r="190" spans="2:33" s="173" customFormat="1" ht="45" customHeight="1" x14ac:dyDescent="0.25">
      <c r="B190" s="382" t="s">
        <v>1733</v>
      </c>
      <c r="C190" s="382" t="s">
        <v>1194</v>
      </c>
      <c r="D190" s="383" t="s">
        <v>1734</v>
      </c>
      <c r="E190" s="383">
        <v>27</v>
      </c>
      <c r="F190" s="171" t="s">
        <v>1431</v>
      </c>
      <c r="G190" s="180">
        <v>0</v>
      </c>
      <c r="H190" s="180">
        <v>0</v>
      </c>
      <c r="I190" s="180">
        <v>0.25</v>
      </c>
      <c r="J190" s="180">
        <v>0</v>
      </c>
      <c r="K190" s="180">
        <v>0</v>
      </c>
      <c r="L190" s="180">
        <v>0.25</v>
      </c>
      <c r="M190" s="180">
        <v>0</v>
      </c>
      <c r="N190" s="180">
        <v>0</v>
      </c>
      <c r="O190" s="180">
        <v>0.25</v>
      </c>
      <c r="P190" s="180">
        <v>0</v>
      </c>
      <c r="Q190" s="180">
        <v>0</v>
      </c>
      <c r="R190" s="180">
        <v>0.25</v>
      </c>
      <c r="S190" s="176">
        <f t="shared" ref="S190:S191" si="193">SUM(G190:R190)</f>
        <v>1</v>
      </c>
      <c r="T190" s="382" t="s">
        <v>1735</v>
      </c>
      <c r="U190" s="382" t="s">
        <v>1736</v>
      </c>
      <c r="V190" s="380">
        <f t="shared" ref="V190" si="194">SUM(G190:I190)</f>
        <v>0.25</v>
      </c>
      <c r="W190" s="380">
        <f t="shared" ref="W190" si="195">SUM(G191:I191)</f>
        <v>0.25</v>
      </c>
      <c r="X190" s="380">
        <f t="shared" ref="X190" si="196">SUM(G191:I191)/SUM(G190:I190)</f>
        <v>1</v>
      </c>
      <c r="Y190" s="380">
        <f t="shared" ref="Y190" si="197">SUM(J190:L190)</f>
        <v>0.25</v>
      </c>
      <c r="Z190" s="380">
        <f t="shared" ref="Z190" si="198">SUM(J191:L191)</f>
        <v>0</v>
      </c>
      <c r="AA190" s="380">
        <f t="shared" ref="AA190" si="199">SUM(J191:L191)/SUM(J190:L190)</f>
        <v>0</v>
      </c>
      <c r="AB190" s="380">
        <f>SUM(G190:L190)</f>
        <v>0.5</v>
      </c>
      <c r="AC190" s="380">
        <f>SUM(G191:L191)</f>
        <v>0.25</v>
      </c>
      <c r="AD190" s="380">
        <f>+AC190/AB190</f>
        <v>0.5</v>
      </c>
      <c r="AE190" s="380">
        <f>SUM(G190:R190)</f>
        <v>1</v>
      </c>
      <c r="AF190" s="380">
        <f>SUM(G191:R191)</f>
        <v>0.25</v>
      </c>
      <c r="AG190" s="380">
        <f>+AF190/AE190</f>
        <v>0.25</v>
      </c>
    </row>
    <row r="191" spans="2:33" s="173" customFormat="1" ht="45" customHeight="1" x14ac:dyDescent="0.25">
      <c r="B191" s="382"/>
      <c r="C191" s="382"/>
      <c r="D191" s="383"/>
      <c r="E191" s="383"/>
      <c r="F191" s="171" t="s">
        <v>1434</v>
      </c>
      <c r="G191" s="188">
        <v>0</v>
      </c>
      <c r="H191" s="188">
        <v>0</v>
      </c>
      <c r="I191" s="188">
        <v>0.25</v>
      </c>
      <c r="J191" s="188">
        <v>0</v>
      </c>
      <c r="K191" s="188">
        <v>0</v>
      </c>
      <c r="L191" s="188">
        <v>0</v>
      </c>
      <c r="M191" s="179"/>
      <c r="N191" s="179"/>
      <c r="O191" s="179"/>
      <c r="P191" s="179"/>
      <c r="Q191" s="179"/>
      <c r="R191" s="179"/>
      <c r="S191" s="176">
        <f t="shared" si="193"/>
        <v>0.25</v>
      </c>
      <c r="T191" s="382"/>
      <c r="U191" s="382"/>
      <c r="V191" s="380"/>
      <c r="W191" s="380"/>
      <c r="X191" s="380"/>
      <c r="Y191" s="380"/>
      <c r="Z191" s="380"/>
      <c r="AA191" s="380"/>
      <c r="AB191" s="380"/>
      <c r="AC191" s="380"/>
      <c r="AD191" s="380"/>
      <c r="AE191" s="380"/>
      <c r="AF191" s="380"/>
      <c r="AG191" s="380"/>
    </row>
    <row r="192" spans="2:33" s="173" customFormat="1" ht="45" customHeight="1" x14ac:dyDescent="0.25">
      <c r="B192" s="382"/>
      <c r="C192" s="382"/>
      <c r="D192" s="383"/>
      <c r="E192" s="383"/>
      <c r="F192" s="171" t="s">
        <v>1435</v>
      </c>
      <c r="G192" s="174">
        <v>0</v>
      </c>
      <c r="H192" s="174">
        <v>0</v>
      </c>
      <c r="I192" s="180">
        <f t="shared" ref="I192" si="200">+I191/I190</f>
        <v>1</v>
      </c>
      <c r="J192" s="174">
        <v>0</v>
      </c>
      <c r="K192" s="174">
        <v>0</v>
      </c>
      <c r="L192" s="180">
        <f t="shared" ref="L192:S192" si="201">+L191/L190</f>
        <v>0</v>
      </c>
      <c r="M192" s="180" t="e">
        <f t="shared" si="201"/>
        <v>#DIV/0!</v>
      </c>
      <c r="N192" s="180" t="e">
        <f t="shared" si="201"/>
        <v>#DIV/0!</v>
      </c>
      <c r="O192" s="180">
        <f t="shared" si="201"/>
        <v>0</v>
      </c>
      <c r="P192" s="180" t="e">
        <f t="shared" si="201"/>
        <v>#DIV/0!</v>
      </c>
      <c r="Q192" s="180" t="e">
        <f t="shared" si="201"/>
        <v>#DIV/0!</v>
      </c>
      <c r="R192" s="180">
        <f t="shared" si="201"/>
        <v>0</v>
      </c>
      <c r="S192" s="176">
        <f t="shared" si="201"/>
        <v>0.25</v>
      </c>
      <c r="T192" s="382"/>
      <c r="U192" s="382"/>
      <c r="V192" s="380"/>
      <c r="W192" s="380"/>
      <c r="X192" s="380"/>
      <c r="Y192" s="380"/>
      <c r="Z192" s="380"/>
      <c r="AA192" s="380"/>
      <c r="AB192" s="380"/>
      <c r="AC192" s="380"/>
      <c r="AD192" s="380"/>
      <c r="AE192" s="380"/>
      <c r="AF192" s="380"/>
      <c r="AG192" s="380"/>
    </row>
    <row r="193" spans="2:33" s="185" customFormat="1" ht="45" customHeight="1" x14ac:dyDescent="0.25">
      <c r="B193" s="382"/>
      <c r="C193" s="382"/>
      <c r="D193" s="383"/>
      <c r="E193" s="383"/>
      <c r="F193" s="171" t="s">
        <v>1436</v>
      </c>
      <c r="G193" s="194" t="s">
        <v>1675</v>
      </c>
      <c r="H193" s="194" t="s">
        <v>1675</v>
      </c>
      <c r="I193" s="194" t="s">
        <v>1684</v>
      </c>
      <c r="J193" s="194" t="s">
        <v>1675</v>
      </c>
      <c r="K193" s="194" t="s">
        <v>1675</v>
      </c>
      <c r="L193" s="194" t="s">
        <v>1684</v>
      </c>
      <c r="M193" s="194" t="s">
        <v>1675</v>
      </c>
      <c r="N193" s="194" t="s">
        <v>1675</v>
      </c>
      <c r="O193" s="194" t="s">
        <v>1684</v>
      </c>
      <c r="P193" s="194" t="s">
        <v>1675</v>
      </c>
      <c r="Q193" s="194" t="s">
        <v>1675</v>
      </c>
      <c r="R193" s="194" t="s">
        <v>1737</v>
      </c>
      <c r="S193" s="176" t="s">
        <v>41</v>
      </c>
      <c r="T193" s="382"/>
      <c r="U193" s="382"/>
      <c r="V193" s="380"/>
      <c r="W193" s="380"/>
      <c r="X193" s="380"/>
      <c r="Y193" s="380"/>
      <c r="Z193" s="380"/>
      <c r="AA193" s="380"/>
      <c r="AB193" s="380"/>
      <c r="AC193" s="380"/>
      <c r="AD193" s="380"/>
      <c r="AE193" s="380"/>
      <c r="AF193" s="380"/>
      <c r="AG193" s="380"/>
    </row>
    <row r="194" spans="2:33" s="173" customFormat="1" ht="45" customHeight="1" x14ac:dyDescent="0.25">
      <c r="B194" s="382"/>
      <c r="C194" s="382"/>
      <c r="D194" s="383"/>
      <c r="E194" s="383"/>
      <c r="F194" s="171" t="s">
        <v>1440</v>
      </c>
      <c r="G194" s="182" t="s">
        <v>1675</v>
      </c>
      <c r="H194" s="226" t="s">
        <v>1675</v>
      </c>
      <c r="I194" s="182" t="s">
        <v>1738</v>
      </c>
      <c r="J194" s="182" t="s">
        <v>1675</v>
      </c>
      <c r="K194" s="182" t="s">
        <v>1675</v>
      </c>
      <c r="L194" s="182" t="s">
        <v>1739</v>
      </c>
      <c r="M194" s="183"/>
      <c r="N194" s="183"/>
      <c r="O194" s="183"/>
      <c r="P194" s="183"/>
      <c r="Q194" s="183"/>
      <c r="R194" s="183"/>
      <c r="S194" s="176" t="s">
        <v>41</v>
      </c>
      <c r="T194" s="382"/>
      <c r="U194" s="382"/>
      <c r="V194" s="380"/>
      <c r="W194" s="380"/>
      <c r="X194" s="380"/>
      <c r="Y194" s="380"/>
      <c r="Z194" s="380"/>
      <c r="AA194" s="380"/>
      <c r="AB194" s="380"/>
      <c r="AC194" s="380"/>
      <c r="AD194" s="380"/>
      <c r="AE194" s="380"/>
      <c r="AF194" s="380"/>
      <c r="AG194" s="380"/>
    </row>
    <row r="195" spans="2:33" s="173" customFormat="1" ht="45" customHeight="1" x14ac:dyDescent="0.25">
      <c r="B195" s="382"/>
      <c r="C195" s="382"/>
      <c r="D195" s="383"/>
      <c r="E195" s="383"/>
      <c r="F195" s="171" t="s">
        <v>1447</v>
      </c>
      <c r="G195" s="182" t="s">
        <v>1675</v>
      </c>
      <c r="H195" s="226" t="s">
        <v>1675</v>
      </c>
      <c r="I195" s="226" t="s">
        <v>1688</v>
      </c>
      <c r="J195" s="182" t="s">
        <v>1675</v>
      </c>
      <c r="K195" s="182" t="s">
        <v>1675</v>
      </c>
      <c r="L195" s="182" t="s">
        <v>1740</v>
      </c>
      <c r="M195" s="98"/>
      <c r="N195" s="98"/>
      <c r="O195" s="98"/>
      <c r="P195" s="98"/>
      <c r="Q195" s="98"/>
      <c r="R195" s="98"/>
      <c r="S195" s="176" t="s">
        <v>41</v>
      </c>
      <c r="T195" s="382"/>
      <c r="U195" s="382"/>
      <c r="V195" s="380"/>
      <c r="W195" s="380"/>
      <c r="X195" s="380"/>
      <c r="Y195" s="380"/>
      <c r="Z195" s="380"/>
      <c r="AA195" s="380"/>
      <c r="AB195" s="380"/>
      <c r="AC195" s="380"/>
      <c r="AD195" s="380"/>
      <c r="AE195" s="380"/>
      <c r="AF195" s="380"/>
      <c r="AG195" s="380"/>
    </row>
    <row r="196" spans="2:33" s="185" customFormat="1" ht="45" customHeight="1" x14ac:dyDescent="0.25">
      <c r="B196" s="382"/>
      <c r="C196" s="382"/>
      <c r="D196" s="383"/>
      <c r="E196" s="383"/>
      <c r="F196" s="171" t="s">
        <v>1452</v>
      </c>
      <c r="G196" s="226" t="s">
        <v>1675</v>
      </c>
      <c r="H196" s="226" t="s">
        <v>1675</v>
      </c>
      <c r="I196" s="226" t="s">
        <v>1741</v>
      </c>
      <c r="J196" s="182" t="s">
        <v>1675</v>
      </c>
      <c r="K196" s="182" t="s">
        <v>1675</v>
      </c>
      <c r="L196" s="182" t="s">
        <v>1680</v>
      </c>
      <c r="M196" s="184"/>
      <c r="N196" s="184"/>
      <c r="O196" s="184"/>
      <c r="P196" s="184"/>
      <c r="Q196" s="184"/>
      <c r="R196" s="184"/>
      <c r="S196" s="176" t="s">
        <v>41</v>
      </c>
      <c r="T196" s="382"/>
      <c r="U196" s="382"/>
      <c r="V196" s="380"/>
      <c r="W196" s="380"/>
      <c r="X196" s="380"/>
      <c r="Y196" s="380"/>
      <c r="Z196" s="380"/>
      <c r="AA196" s="380"/>
      <c r="AB196" s="380"/>
      <c r="AC196" s="380"/>
      <c r="AD196" s="380"/>
      <c r="AE196" s="380"/>
      <c r="AF196" s="380"/>
      <c r="AG196" s="380"/>
    </row>
    <row r="197" spans="2:33" s="173" customFormat="1" ht="45" customHeight="1" x14ac:dyDescent="0.25">
      <c r="B197" s="382" t="s">
        <v>1742</v>
      </c>
      <c r="C197" s="382" t="s">
        <v>1194</v>
      </c>
      <c r="D197" s="383" t="s">
        <v>1743</v>
      </c>
      <c r="E197" s="383">
        <v>28</v>
      </c>
      <c r="F197" s="171" t="s">
        <v>1431</v>
      </c>
      <c r="G197" s="180">
        <v>0</v>
      </c>
      <c r="H197" s="180">
        <v>0</v>
      </c>
      <c r="I197" s="180">
        <v>0</v>
      </c>
      <c r="J197" s="180">
        <v>0</v>
      </c>
      <c r="K197" s="180">
        <v>0</v>
      </c>
      <c r="L197" s="180">
        <v>0.3</v>
      </c>
      <c r="M197" s="180">
        <v>0</v>
      </c>
      <c r="N197" s="180">
        <v>0</v>
      </c>
      <c r="O197" s="180">
        <v>0.3</v>
      </c>
      <c r="P197" s="180">
        <v>0</v>
      </c>
      <c r="Q197" s="180">
        <v>0</v>
      </c>
      <c r="R197" s="180">
        <v>0.4</v>
      </c>
      <c r="S197" s="176">
        <f t="shared" ref="S197:S198" si="202">SUM(G197:R197)</f>
        <v>1</v>
      </c>
      <c r="T197" s="382" t="s">
        <v>1744</v>
      </c>
      <c r="U197" s="382" t="s">
        <v>1745</v>
      </c>
      <c r="V197" s="380" t="s">
        <v>1617</v>
      </c>
      <c r="W197" s="380" t="s">
        <v>1617</v>
      </c>
      <c r="X197" s="380" t="s">
        <v>1617</v>
      </c>
      <c r="Y197" s="380">
        <f t="shared" ref="Y197" si="203">SUM(J197:L197)</f>
        <v>0.3</v>
      </c>
      <c r="Z197" s="380">
        <f t="shared" ref="Z197" si="204">SUM(J198:L198)</f>
        <v>0.3</v>
      </c>
      <c r="AA197" s="380">
        <f t="shared" ref="AA197" si="205">SUM(J198:L198)/SUM(J197:L197)</f>
        <v>1</v>
      </c>
      <c r="AB197" s="380">
        <f>SUM(G197:L197)</f>
        <v>0.3</v>
      </c>
      <c r="AC197" s="380">
        <f>SUM(G198:L198)</f>
        <v>0.3</v>
      </c>
      <c r="AD197" s="380">
        <f>+AC197/AB197</f>
        <v>1</v>
      </c>
      <c r="AE197" s="380">
        <f>SUM(G197:R197)</f>
        <v>1</v>
      </c>
      <c r="AF197" s="380">
        <f>SUM(G198:R198)</f>
        <v>0.3</v>
      </c>
      <c r="AG197" s="380">
        <f>+AF197/AE197</f>
        <v>0.3</v>
      </c>
    </row>
    <row r="198" spans="2:33" s="173" customFormat="1" ht="45" customHeight="1" x14ac:dyDescent="0.25">
      <c r="B198" s="382"/>
      <c r="C198" s="382"/>
      <c r="D198" s="383"/>
      <c r="E198" s="383"/>
      <c r="F198" s="171" t="s">
        <v>1434</v>
      </c>
      <c r="G198" s="188">
        <v>0</v>
      </c>
      <c r="H198" s="188">
        <v>0</v>
      </c>
      <c r="I198" s="188">
        <v>0</v>
      </c>
      <c r="J198" s="188">
        <v>0</v>
      </c>
      <c r="K198" s="188">
        <v>0</v>
      </c>
      <c r="L198" s="188">
        <v>0.3</v>
      </c>
      <c r="M198" s="179"/>
      <c r="N198" s="179"/>
      <c r="O198" s="179"/>
      <c r="P198" s="179"/>
      <c r="Q198" s="179"/>
      <c r="R198" s="179"/>
      <c r="S198" s="176">
        <f t="shared" si="202"/>
        <v>0.3</v>
      </c>
      <c r="T198" s="382"/>
      <c r="U198" s="382"/>
      <c r="V198" s="380"/>
      <c r="W198" s="380"/>
      <c r="X198" s="380"/>
      <c r="Y198" s="380"/>
      <c r="Z198" s="380"/>
      <c r="AA198" s="380"/>
      <c r="AB198" s="380"/>
      <c r="AC198" s="380"/>
      <c r="AD198" s="380"/>
      <c r="AE198" s="380"/>
      <c r="AF198" s="380"/>
      <c r="AG198" s="380"/>
    </row>
    <row r="199" spans="2:33" s="173" customFormat="1" ht="45" customHeight="1" x14ac:dyDescent="0.25">
      <c r="B199" s="382"/>
      <c r="C199" s="382"/>
      <c r="D199" s="383"/>
      <c r="E199" s="383"/>
      <c r="F199" s="171" t="s">
        <v>1435</v>
      </c>
      <c r="G199" s="174">
        <v>0</v>
      </c>
      <c r="H199" s="174">
        <v>0</v>
      </c>
      <c r="I199" s="174">
        <v>0</v>
      </c>
      <c r="J199" s="174">
        <v>0</v>
      </c>
      <c r="K199" s="174">
        <v>0</v>
      </c>
      <c r="L199" s="180">
        <f t="shared" ref="L199:S199" si="206">+L198/L197</f>
        <v>1</v>
      </c>
      <c r="M199" s="180" t="e">
        <f t="shared" si="206"/>
        <v>#DIV/0!</v>
      </c>
      <c r="N199" s="180" t="e">
        <f t="shared" si="206"/>
        <v>#DIV/0!</v>
      </c>
      <c r="O199" s="180">
        <f t="shared" si="206"/>
        <v>0</v>
      </c>
      <c r="P199" s="180" t="e">
        <f t="shared" si="206"/>
        <v>#DIV/0!</v>
      </c>
      <c r="Q199" s="180" t="e">
        <f t="shared" si="206"/>
        <v>#DIV/0!</v>
      </c>
      <c r="R199" s="180">
        <f t="shared" si="206"/>
        <v>0</v>
      </c>
      <c r="S199" s="176">
        <f t="shared" si="206"/>
        <v>0.3</v>
      </c>
      <c r="T199" s="382"/>
      <c r="U199" s="382"/>
      <c r="V199" s="380"/>
      <c r="W199" s="380"/>
      <c r="X199" s="380"/>
      <c r="Y199" s="380"/>
      <c r="Z199" s="380"/>
      <c r="AA199" s="380"/>
      <c r="AB199" s="380"/>
      <c r="AC199" s="380"/>
      <c r="AD199" s="380"/>
      <c r="AE199" s="380"/>
      <c r="AF199" s="380"/>
      <c r="AG199" s="380"/>
    </row>
    <row r="200" spans="2:33" s="185" customFormat="1" ht="45" customHeight="1" x14ac:dyDescent="0.25">
      <c r="B200" s="382"/>
      <c r="C200" s="382"/>
      <c r="D200" s="383"/>
      <c r="E200" s="383"/>
      <c r="F200" s="171" t="s">
        <v>1436</v>
      </c>
      <c r="G200" s="194" t="s">
        <v>1675</v>
      </c>
      <c r="H200" s="194" t="s">
        <v>1675</v>
      </c>
      <c r="I200" s="194" t="s">
        <v>1675</v>
      </c>
      <c r="J200" s="194" t="s">
        <v>1675</v>
      </c>
      <c r="K200" s="194" t="s">
        <v>1675</v>
      </c>
      <c r="L200" s="194" t="s">
        <v>1684</v>
      </c>
      <c r="M200" s="194" t="s">
        <v>1675</v>
      </c>
      <c r="N200" s="194" t="s">
        <v>1675</v>
      </c>
      <c r="O200" s="194" t="s">
        <v>1684</v>
      </c>
      <c r="P200" s="194" t="s">
        <v>1675</v>
      </c>
      <c r="Q200" s="194" t="s">
        <v>1675</v>
      </c>
      <c r="R200" s="194" t="s">
        <v>1746</v>
      </c>
      <c r="S200" s="176" t="s">
        <v>41</v>
      </c>
      <c r="T200" s="382"/>
      <c r="U200" s="382"/>
      <c r="V200" s="380"/>
      <c r="W200" s="380"/>
      <c r="X200" s="380"/>
      <c r="Y200" s="380"/>
      <c r="Z200" s="380"/>
      <c r="AA200" s="380"/>
      <c r="AB200" s="380"/>
      <c r="AC200" s="380"/>
      <c r="AD200" s="380"/>
      <c r="AE200" s="380"/>
      <c r="AF200" s="380"/>
      <c r="AG200" s="380"/>
    </row>
    <row r="201" spans="2:33" s="173" customFormat="1" ht="45" customHeight="1" x14ac:dyDescent="0.25">
      <c r="B201" s="382"/>
      <c r="C201" s="382"/>
      <c r="D201" s="383"/>
      <c r="E201" s="383"/>
      <c r="F201" s="171" t="s">
        <v>1440</v>
      </c>
      <c r="G201" s="182" t="s">
        <v>1675</v>
      </c>
      <c r="H201" s="226" t="s">
        <v>1675</v>
      </c>
      <c r="I201" s="226" t="s">
        <v>1675</v>
      </c>
      <c r="J201" s="182" t="s">
        <v>1675</v>
      </c>
      <c r="K201" s="182" t="s">
        <v>1675</v>
      </c>
      <c r="L201" s="182" t="s">
        <v>1747</v>
      </c>
      <c r="M201" s="183"/>
      <c r="N201" s="183"/>
      <c r="O201" s="183"/>
      <c r="P201" s="183"/>
      <c r="Q201" s="183"/>
      <c r="R201" s="183"/>
      <c r="S201" s="176" t="s">
        <v>41</v>
      </c>
      <c r="T201" s="382"/>
      <c r="U201" s="382"/>
      <c r="V201" s="380"/>
      <c r="W201" s="380"/>
      <c r="X201" s="380"/>
      <c r="Y201" s="380"/>
      <c r="Z201" s="380"/>
      <c r="AA201" s="380"/>
      <c r="AB201" s="380"/>
      <c r="AC201" s="380"/>
      <c r="AD201" s="380"/>
      <c r="AE201" s="380"/>
      <c r="AF201" s="380"/>
      <c r="AG201" s="380"/>
    </row>
    <row r="202" spans="2:33" s="173" customFormat="1" ht="45" customHeight="1" x14ac:dyDescent="0.25">
      <c r="B202" s="382"/>
      <c r="C202" s="382"/>
      <c r="D202" s="383"/>
      <c r="E202" s="383"/>
      <c r="F202" s="171" t="s">
        <v>1447</v>
      </c>
      <c r="G202" s="182" t="s">
        <v>1675</v>
      </c>
      <c r="H202" s="226" t="s">
        <v>1675</v>
      </c>
      <c r="I202" s="226" t="s">
        <v>1675</v>
      </c>
      <c r="J202" s="182" t="s">
        <v>1675</v>
      </c>
      <c r="K202" s="182" t="s">
        <v>1675</v>
      </c>
      <c r="L202" s="182" t="s">
        <v>1688</v>
      </c>
      <c r="M202" s="98"/>
      <c r="N202" s="98"/>
      <c r="O202" s="98"/>
      <c r="P202" s="98"/>
      <c r="Q202" s="98"/>
      <c r="R202" s="98"/>
      <c r="S202" s="176" t="s">
        <v>41</v>
      </c>
      <c r="T202" s="382"/>
      <c r="U202" s="382"/>
      <c r="V202" s="380"/>
      <c r="W202" s="380"/>
      <c r="X202" s="380"/>
      <c r="Y202" s="380"/>
      <c r="Z202" s="380"/>
      <c r="AA202" s="380"/>
      <c r="AB202" s="380"/>
      <c r="AC202" s="380"/>
      <c r="AD202" s="380"/>
      <c r="AE202" s="380"/>
      <c r="AF202" s="380"/>
      <c r="AG202" s="380"/>
    </row>
    <row r="203" spans="2:33" s="185" customFormat="1" ht="45" customHeight="1" x14ac:dyDescent="0.25">
      <c r="B203" s="382"/>
      <c r="C203" s="382"/>
      <c r="D203" s="383"/>
      <c r="E203" s="383"/>
      <c r="F203" s="171" t="s">
        <v>1452</v>
      </c>
      <c r="G203" s="226" t="s">
        <v>1675</v>
      </c>
      <c r="H203" s="226" t="s">
        <v>1675</v>
      </c>
      <c r="I203" s="226" t="s">
        <v>1675</v>
      </c>
      <c r="J203" s="182" t="s">
        <v>1675</v>
      </c>
      <c r="K203" s="182" t="s">
        <v>1675</v>
      </c>
      <c r="L203" s="182" t="s">
        <v>1748</v>
      </c>
      <c r="M203" s="184"/>
      <c r="N203" s="184"/>
      <c r="O203" s="184"/>
      <c r="P203" s="184"/>
      <c r="Q203" s="184"/>
      <c r="R203" s="184"/>
      <c r="S203" s="176" t="s">
        <v>41</v>
      </c>
      <c r="T203" s="382"/>
      <c r="U203" s="382"/>
      <c r="V203" s="380"/>
      <c r="W203" s="380"/>
      <c r="X203" s="380"/>
      <c r="Y203" s="380"/>
      <c r="Z203" s="380"/>
      <c r="AA203" s="380"/>
      <c r="AB203" s="380"/>
      <c r="AC203" s="380"/>
      <c r="AD203" s="380"/>
      <c r="AE203" s="380"/>
      <c r="AF203" s="380"/>
      <c r="AG203" s="380"/>
    </row>
    <row r="204" spans="2:33" s="173" customFormat="1" ht="45" customHeight="1" x14ac:dyDescent="0.25">
      <c r="B204" s="382" t="s">
        <v>1749</v>
      </c>
      <c r="C204" s="382" t="s">
        <v>402</v>
      </c>
      <c r="D204" s="383" t="s">
        <v>1750</v>
      </c>
      <c r="E204" s="383">
        <v>29</v>
      </c>
      <c r="F204" s="171" t="s">
        <v>1431</v>
      </c>
      <c r="G204" s="195">
        <v>8.3299999999999999E-2</v>
      </c>
      <c r="H204" s="195">
        <v>8.3299999999999999E-2</v>
      </c>
      <c r="I204" s="192">
        <v>8.3299999999999999E-2</v>
      </c>
      <c r="J204" s="195">
        <v>8.3299999999999999E-2</v>
      </c>
      <c r="K204" s="195">
        <v>8.3299999999999999E-2</v>
      </c>
      <c r="L204" s="195">
        <v>8.3299999999999999E-2</v>
      </c>
      <c r="M204" s="195">
        <v>8.3299999999999999E-2</v>
      </c>
      <c r="N204" s="192">
        <v>8.3299999999999999E-2</v>
      </c>
      <c r="O204" s="192">
        <v>8.3299999999999999E-2</v>
      </c>
      <c r="P204" s="192">
        <v>8.3299999999999999E-2</v>
      </c>
      <c r="Q204" s="195">
        <v>8.3299999999999999E-2</v>
      </c>
      <c r="R204" s="195">
        <v>8.3699999999999997E-2</v>
      </c>
      <c r="S204" s="176">
        <f t="shared" ref="S204:S205" si="207">SUM(G204:R204)</f>
        <v>1</v>
      </c>
      <c r="T204" s="382" t="s">
        <v>1751</v>
      </c>
      <c r="U204" s="382" t="s">
        <v>1752</v>
      </c>
      <c r="V204" s="380">
        <f t="shared" ref="V204" si="208">SUM(G204:I204)</f>
        <v>0.24990000000000001</v>
      </c>
      <c r="W204" s="380">
        <f t="shared" ref="W204" si="209">SUM(G205:I205)</f>
        <v>0.24990000000000001</v>
      </c>
      <c r="X204" s="380">
        <f t="shared" ref="X204" si="210">SUM(G205:I205)/SUM(G204:I204)</f>
        <v>1</v>
      </c>
      <c r="Y204" s="380">
        <f t="shared" ref="Y204" si="211">SUM(J204:L204)</f>
        <v>0.24990000000000001</v>
      </c>
      <c r="Z204" s="380">
        <f t="shared" ref="Z204" si="212">SUM(J205:L205)</f>
        <v>0.24990000000000001</v>
      </c>
      <c r="AA204" s="380">
        <f t="shared" ref="AA204" si="213">SUM(J205:L205)/SUM(J204:L204)</f>
        <v>1</v>
      </c>
      <c r="AB204" s="380">
        <f>SUM(G204:L204)</f>
        <v>0.49979999999999997</v>
      </c>
      <c r="AC204" s="380">
        <f>SUM(G205:L205)</f>
        <v>0.49979999999999997</v>
      </c>
      <c r="AD204" s="380">
        <f>+AC204/AB204</f>
        <v>1</v>
      </c>
      <c r="AE204" s="380">
        <f>SUM(G204:R204)</f>
        <v>1</v>
      </c>
      <c r="AF204" s="380">
        <f>SUM(G205:R205)</f>
        <v>0.49979999999999997</v>
      </c>
      <c r="AG204" s="380">
        <f>+AF204/AE204</f>
        <v>0.49979999999999997</v>
      </c>
    </row>
    <row r="205" spans="2:33" s="173" customFormat="1" ht="45" customHeight="1" x14ac:dyDescent="0.25">
      <c r="B205" s="382"/>
      <c r="C205" s="382"/>
      <c r="D205" s="383"/>
      <c r="E205" s="383"/>
      <c r="F205" s="171" t="s">
        <v>1434</v>
      </c>
      <c r="G205" s="188">
        <v>8.3299999999999999E-2</v>
      </c>
      <c r="H205" s="188">
        <v>8.3299999999999999E-2</v>
      </c>
      <c r="I205" s="176">
        <v>8.3299999999999999E-2</v>
      </c>
      <c r="J205" s="176">
        <v>8.3299999999999999E-2</v>
      </c>
      <c r="K205" s="182">
        <v>8.3299999999999999E-2</v>
      </c>
      <c r="L205" s="258">
        <v>8.3299999999999999E-2</v>
      </c>
      <c r="M205" s="179"/>
      <c r="N205" s="179"/>
      <c r="O205" s="179"/>
      <c r="P205" s="179"/>
      <c r="Q205" s="179"/>
      <c r="R205" s="179"/>
      <c r="S205" s="176">
        <f t="shared" si="207"/>
        <v>0.49979999999999997</v>
      </c>
      <c r="T205" s="382"/>
      <c r="U205" s="382"/>
      <c r="V205" s="380"/>
      <c r="W205" s="380"/>
      <c r="X205" s="380"/>
      <c r="Y205" s="380"/>
      <c r="Z205" s="380"/>
      <c r="AA205" s="380"/>
      <c r="AB205" s="380"/>
      <c r="AC205" s="380"/>
      <c r="AD205" s="380"/>
      <c r="AE205" s="380"/>
      <c r="AF205" s="380"/>
      <c r="AG205" s="380"/>
    </row>
    <row r="206" spans="2:33" s="173" customFormat="1" ht="45" customHeight="1" x14ac:dyDescent="0.25">
      <c r="B206" s="382"/>
      <c r="C206" s="382"/>
      <c r="D206" s="383"/>
      <c r="E206" s="383"/>
      <c r="F206" s="171" t="s">
        <v>1435</v>
      </c>
      <c r="G206" s="180">
        <f>+G205/G204</f>
        <v>1</v>
      </c>
      <c r="H206" s="180">
        <f t="shared" ref="H206:S206" si="214">+H205/H204</f>
        <v>1</v>
      </c>
      <c r="I206" s="180">
        <f t="shared" si="214"/>
        <v>1</v>
      </c>
      <c r="J206" s="180">
        <f t="shared" si="214"/>
        <v>1</v>
      </c>
      <c r="K206" s="180">
        <f t="shared" si="214"/>
        <v>1</v>
      </c>
      <c r="L206" s="180">
        <f t="shared" si="214"/>
        <v>1</v>
      </c>
      <c r="M206" s="180">
        <f t="shared" si="214"/>
        <v>0</v>
      </c>
      <c r="N206" s="180">
        <f t="shared" si="214"/>
        <v>0</v>
      </c>
      <c r="O206" s="180">
        <f t="shared" si="214"/>
        <v>0</v>
      </c>
      <c r="P206" s="180">
        <f t="shared" si="214"/>
        <v>0</v>
      </c>
      <c r="Q206" s="180">
        <f t="shared" si="214"/>
        <v>0</v>
      </c>
      <c r="R206" s="180">
        <f t="shared" si="214"/>
        <v>0</v>
      </c>
      <c r="S206" s="176">
        <f t="shared" si="214"/>
        <v>0.49979999999999997</v>
      </c>
      <c r="T206" s="382"/>
      <c r="U206" s="382"/>
      <c r="V206" s="380"/>
      <c r="W206" s="380"/>
      <c r="X206" s="380"/>
      <c r="Y206" s="380"/>
      <c r="Z206" s="380"/>
      <c r="AA206" s="380"/>
      <c r="AB206" s="380"/>
      <c r="AC206" s="380"/>
      <c r="AD206" s="380"/>
      <c r="AE206" s="380"/>
      <c r="AF206" s="380"/>
      <c r="AG206" s="380"/>
    </row>
    <row r="207" spans="2:33" s="185" customFormat="1" ht="45" customHeight="1" x14ac:dyDescent="0.25">
      <c r="B207" s="382"/>
      <c r="C207" s="382"/>
      <c r="D207" s="383"/>
      <c r="E207" s="383"/>
      <c r="F207" s="171" t="s">
        <v>1436</v>
      </c>
      <c r="G207" s="191" t="s">
        <v>1753</v>
      </c>
      <c r="H207" s="191" t="s">
        <v>1754</v>
      </c>
      <c r="I207" s="191" t="s">
        <v>1754</v>
      </c>
      <c r="J207" s="191" t="s">
        <v>1754</v>
      </c>
      <c r="K207" s="191" t="s">
        <v>1754</v>
      </c>
      <c r="L207" s="191" t="s">
        <v>1754</v>
      </c>
      <c r="M207" s="191" t="s">
        <v>1754</v>
      </c>
      <c r="N207" s="191" t="s">
        <v>1754</v>
      </c>
      <c r="O207" s="191" t="s">
        <v>1754</v>
      </c>
      <c r="P207" s="191" t="s">
        <v>1754</v>
      </c>
      <c r="Q207" s="191" t="s">
        <v>1754</v>
      </c>
      <c r="R207" s="191" t="s">
        <v>1754</v>
      </c>
      <c r="S207" s="176" t="s">
        <v>41</v>
      </c>
      <c r="T207" s="382"/>
      <c r="U207" s="382"/>
      <c r="V207" s="380"/>
      <c r="W207" s="380"/>
      <c r="X207" s="380"/>
      <c r="Y207" s="380"/>
      <c r="Z207" s="380"/>
      <c r="AA207" s="380"/>
      <c r="AB207" s="380"/>
      <c r="AC207" s="380"/>
      <c r="AD207" s="380"/>
      <c r="AE207" s="380"/>
      <c r="AF207" s="380"/>
      <c r="AG207" s="380"/>
    </row>
    <row r="208" spans="2:33" s="173" customFormat="1" ht="45" customHeight="1" x14ac:dyDescent="0.25">
      <c r="B208" s="382"/>
      <c r="C208" s="382"/>
      <c r="D208" s="383"/>
      <c r="E208" s="383"/>
      <c r="F208" s="171" t="s">
        <v>1440</v>
      </c>
      <c r="G208" s="182" t="s">
        <v>1755</v>
      </c>
      <c r="H208" s="182" t="s">
        <v>1756</v>
      </c>
      <c r="I208" s="182" t="s">
        <v>1757</v>
      </c>
      <c r="J208" s="182" t="s">
        <v>1758</v>
      </c>
      <c r="K208" s="182" t="s">
        <v>1759</v>
      </c>
      <c r="L208" s="182" t="s">
        <v>1760</v>
      </c>
      <c r="M208" s="183"/>
      <c r="N208" s="183"/>
      <c r="O208" s="183"/>
      <c r="P208" s="183"/>
      <c r="Q208" s="183"/>
      <c r="R208" s="183"/>
      <c r="S208" s="176" t="s">
        <v>41</v>
      </c>
      <c r="T208" s="382"/>
      <c r="U208" s="382"/>
      <c r="V208" s="380"/>
      <c r="W208" s="380"/>
      <c r="X208" s="380"/>
      <c r="Y208" s="380"/>
      <c r="Z208" s="380"/>
      <c r="AA208" s="380"/>
      <c r="AB208" s="380"/>
      <c r="AC208" s="380"/>
      <c r="AD208" s="380"/>
      <c r="AE208" s="380"/>
      <c r="AF208" s="380"/>
      <c r="AG208" s="380"/>
    </row>
    <row r="209" spans="2:33" s="173" customFormat="1" ht="45" customHeight="1" x14ac:dyDescent="0.25">
      <c r="B209" s="382"/>
      <c r="C209" s="382"/>
      <c r="D209" s="383"/>
      <c r="E209" s="383"/>
      <c r="F209" s="171" t="s">
        <v>1447</v>
      </c>
      <c r="G209" s="226" t="s">
        <v>1761</v>
      </c>
      <c r="H209" s="226" t="s">
        <v>1762</v>
      </c>
      <c r="I209" s="226" t="s">
        <v>1762</v>
      </c>
      <c r="J209" s="226" t="s">
        <v>1762</v>
      </c>
      <c r="K209" s="226" t="s">
        <v>1762</v>
      </c>
      <c r="L209" s="182" t="s">
        <v>1762</v>
      </c>
      <c r="M209" s="98"/>
      <c r="N209" s="98"/>
      <c r="O209" s="98"/>
      <c r="P209" s="98"/>
      <c r="Q209" s="98"/>
      <c r="R209" s="98"/>
      <c r="S209" s="176" t="s">
        <v>41</v>
      </c>
      <c r="T209" s="382"/>
      <c r="U209" s="382"/>
      <c r="V209" s="380"/>
      <c r="W209" s="380"/>
      <c r="X209" s="380"/>
      <c r="Y209" s="380"/>
      <c r="Z209" s="380"/>
      <c r="AA209" s="380"/>
      <c r="AB209" s="380"/>
      <c r="AC209" s="380"/>
      <c r="AD209" s="380"/>
      <c r="AE209" s="380"/>
      <c r="AF209" s="380"/>
      <c r="AG209" s="380"/>
    </row>
    <row r="210" spans="2:33" s="185" customFormat="1" ht="45" customHeight="1" x14ac:dyDescent="0.25">
      <c r="B210" s="382"/>
      <c r="C210" s="382"/>
      <c r="D210" s="383"/>
      <c r="E210" s="383"/>
      <c r="F210" s="171" t="s">
        <v>1452</v>
      </c>
      <c r="G210" s="226" t="s">
        <v>1763</v>
      </c>
      <c r="H210" s="226" t="s">
        <v>1764</v>
      </c>
      <c r="I210" s="226" t="s">
        <v>1765</v>
      </c>
      <c r="J210" s="187" t="s">
        <v>1766</v>
      </c>
      <c r="K210" s="184" t="s">
        <v>1767</v>
      </c>
      <c r="L210" s="182" t="s">
        <v>1768</v>
      </c>
      <c r="M210" s="184"/>
      <c r="N210" s="184"/>
      <c r="O210" s="184"/>
      <c r="P210" s="184"/>
      <c r="Q210" s="184"/>
      <c r="R210" s="184"/>
      <c r="S210" s="176" t="s">
        <v>41</v>
      </c>
      <c r="T210" s="382"/>
      <c r="U210" s="382"/>
      <c r="V210" s="380"/>
      <c r="W210" s="380"/>
      <c r="X210" s="380"/>
      <c r="Y210" s="380"/>
      <c r="Z210" s="380"/>
      <c r="AA210" s="380"/>
      <c r="AB210" s="380"/>
      <c r="AC210" s="380"/>
      <c r="AD210" s="380"/>
      <c r="AE210" s="380"/>
      <c r="AF210" s="380"/>
      <c r="AG210" s="380"/>
    </row>
    <row r="211" spans="2:33" s="173" customFormat="1" ht="45" customHeight="1" x14ac:dyDescent="0.25">
      <c r="B211" s="382" t="s">
        <v>1769</v>
      </c>
      <c r="C211" s="382" t="s">
        <v>402</v>
      </c>
      <c r="D211" s="383" t="s">
        <v>1770</v>
      </c>
      <c r="E211" s="383">
        <v>30</v>
      </c>
      <c r="F211" s="171" t="s">
        <v>1431</v>
      </c>
      <c r="G211" s="195">
        <v>0.1666</v>
      </c>
      <c r="H211" s="180">
        <v>0</v>
      </c>
      <c r="I211" s="192">
        <v>0.1666</v>
      </c>
      <c r="J211" s="180">
        <v>0</v>
      </c>
      <c r="K211" s="195">
        <v>0.1666</v>
      </c>
      <c r="L211" s="180">
        <v>0</v>
      </c>
      <c r="M211" s="195">
        <v>0.1666</v>
      </c>
      <c r="N211" s="180">
        <v>0</v>
      </c>
      <c r="O211" s="192">
        <v>0.1666</v>
      </c>
      <c r="P211" s="180">
        <v>0</v>
      </c>
      <c r="Q211" s="195">
        <v>0.16700000000000001</v>
      </c>
      <c r="R211" s="180">
        <v>0</v>
      </c>
      <c r="S211" s="176">
        <f t="shared" ref="S211:S212" si="215">SUM(G211:R211)</f>
        <v>1</v>
      </c>
      <c r="T211" s="382" t="s">
        <v>1771</v>
      </c>
      <c r="U211" s="382" t="s">
        <v>1772</v>
      </c>
      <c r="V211" s="380">
        <f t="shared" ref="V211" si="216">SUM(G211:I211)</f>
        <v>0.3332</v>
      </c>
      <c r="W211" s="380">
        <f t="shared" ref="W211" si="217">SUM(G212:I212)</f>
        <v>0.3332</v>
      </c>
      <c r="X211" s="380">
        <f t="shared" ref="X211" si="218">SUM(G212:I212)/SUM(G211:I211)</f>
        <v>1</v>
      </c>
      <c r="Y211" s="380">
        <f t="shared" ref="Y211" si="219">SUM(J211:L211)</f>
        <v>0.1666</v>
      </c>
      <c r="Z211" s="380">
        <f t="shared" ref="Z211" si="220">SUM(J212:L212)</f>
        <v>0.1666</v>
      </c>
      <c r="AA211" s="380">
        <f t="shared" ref="AA211" si="221">SUM(J212:L212)/SUM(J211:L211)</f>
        <v>1</v>
      </c>
      <c r="AB211" s="380">
        <f>SUM(G211:L211)</f>
        <v>0.49980000000000002</v>
      </c>
      <c r="AC211" s="380">
        <f>SUM(G212:L212)</f>
        <v>0.49980000000000002</v>
      </c>
      <c r="AD211" s="380">
        <f>+AC211/AB211</f>
        <v>1</v>
      </c>
      <c r="AE211" s="380">
        <f>SUM(G211:R211)</f>
        <v>1</v>
      </c>
      <c r="AF211" s="380">
        <f>SUM(G212:R212)</f>
        <v>0.49980000000000002</v>
      </c>
      <c r="AG211" s="380">
        <f>+AF211/AE211</f>
        <v>0.49980000000000002</v>
      </c>
    </row>
    <row r="212" spans="2:33" s="173" customFormat="1" ht="45" customHeight="1" x14ac:dyDescent="0.25">
      <c r="B212" s="382"/>
      <c r="C212" s="382"/>
      <c r="D212" s="383"/>
      <c r="E212" s="383"/>
      <c r="F212" s="171" t="s">
        <v>1434</v>
      </c>
      <c r="G212" s="188">
        <v>0.1666</v>
      </c>
      <c r="H212" s="188">
        <v>0</v>
      </c>
      <c r="I212" s="176">
        <v>0.1666</v>
      </c>
      <c r="J212" s="254">
        <v>0</v>
      </c>
      <c r="K212" s="182">
        <v>0.1666</v>
      </c>
      <c r="L212" s="182">
        <v>0</v>
      </c>
      <c r="M212" s="179"/>
      <c r="N212" s="179"/>
      <c r="O212" s="179"/>
      <c r="P212" s="179"/>
      <c r="Q212" s="179"/>
      <c r="R212" s="179"/>
      <c r="S212" s="176">
        <f t="shared" si="215"/>
        <v>0.49980000000000002</v>
      </c>
      <c r="T212" s="382"/>
      <c r="U212" s="382"/>
      <c r="V212" s="380"/>
      <c r="W212" s="380"/>
      <c r="X212" s="380"/>
      <c r="Y212" s="380"/>
      <c r="Z212" s="380"/>
      <c r="AA212" s="380"/>
      <c r="AB212" s="380"/>
      <c r="AC212" s="380"/>
      <c r="AD212" s="380"/>
      <c r="AE212" s="380"/>
      <c r="AF212" s="380"/>
      <c r="AG212" s="380"/>
    </row>
    <row r="213" spans="2:33" s="173" customFormat="1" ht="45" customHeight="1" x14ac:dyDescent="0.25">
      <c r="B213" s="382"/>
      <c r="C213" s="382"/>
      <c r="D213" s="383"/>
      <c r="E213" s="383"/>
      <c r="F213" s="171" t="s">
        <v>1435</v>
      </c>
      <c r="G213" s="180">
        <f>+G212/G211</f>
        <v>1</v>
      </c>
      <c r="H213" s="174">
        <v>0</v>
      </c>
      <c r="I213" s="180">
        <f t="shared" ref="I213" si="222">+I212/I211</f>
        <v>1</v>
      </c>
      <c r="J213" s="174">
        <v>0</v>
      </c>
      <c r="K213" s="180">
        <f t="shared" ref="K213:S213" si="223">+K212/K211</f>
        <v>1</v>
      </c>
      <c r="L213" s="180" t="e">
        <f t="shared" si="223"/>
        <v>#DIV/0!</v>
      </c>
      <c r="M213" s="180">
        <f t="shared" si="223"/>
        <v>0</v>
      </c>
      <c r="N213" s="180" t="e">
        <f t="shared" si="223"/>
        <v>#DIV/0!</v>
      </c>
      <c r="O213" s="180">
        <f t="shared" si="223"/>
        <v>0</v>
      </c>
      <c r="P213" s="180" t="e">
        <f t="shared" si="223"/>
        <v>#DIV/0!</v>
      </c>
      <c r="Q213" s="180">
        <f t="shared" si="223"/>
        <v>0</v>
      </c>
      <c r="R213" s="180" t="e">
        <f t="shared" si="223"/>
        <v>#DIV/0!</v>
      </c>
      <c r="S213" s="176">
        <f t="shared" si="223"/>
        <v>0.49980000000000002</v>
      </c>
      <c r="T213" s="382"/>
      <c r="U213" s="382"/>
      <c r="V213" s="380"/>
      <c r="W213" s="380"/>
      <c r="X213" s="380"/>
      <c r="Y213" s="380"/>
      <c r="Z213" s="380"/>
      <c r="AA213" s="380"/>
      <c r="AB213" s="380"/>
      <c r="AC213" s="380"/>
      <c r="AD213" s="380"/>
      <c r="AE213" s="380"/>
      <c r="AF213" s="380"/>
      <c r="AG213" s="380"/>
    </row>
    <row r="214" spans="2:33" s="185" customFormat="1" ht="45" customHeight="1" x14ac:dyDescent="0.25">
      <c r="B214" s="382"/>
      <c r="C214" s="382"/>
      <c r="D214" s="383"/>
      <c r="E214" s="383"/>
      <c r="F214" s="171" t="s">
        <v>1436</v>
      </c>
      <c r="G214" s="191" t="s">
        <v>1773</v>
      </c>
      <c r="H214" s="196" t="s">
        <v>41</v>
      </c>
      <c r="I214" s="191" t="s">
        <v>1774</v>
      </c>
      <c r="J214" s="196" t="s">
        <v>41</v>
      </c>
      <c r="K214" s="191" t="s">
        <v>1774</v>
      </c>
      <c r="L214" s="191" t="s">
        <v>41</v>
      </c>
      <c r="M214" s="191" t="s">
        <v>1774</v>
      </c>
      <c r="N214" s="191" t="s">
        <v>41</v>
      </c>
      <c r="O214" s="191" t="s">
        <v>1774</v>
      </c>
      <c r="P214" s="191" t="s">
        <v>41</v>
      </c>
      <c r="Q214" s="191" t="s">
        <v>1774</v>
      </c>
      <c r="R214" s="196" t="s">
        <v>41</v>
      </c>
      <c r="S214" s="176" t="s">
        <v>41</v>
      </c>
      <c r="T214" s="382"/>
      <c r="U214" s="382"/>
      <c r="V214" s="380"/>
      <c r="W214" s="380"/>
      <c r="X214" s="380"/>
      <c r="Y214" s="380"/>
      <c r="Z214" s="380"/>
      <c r="AA214" s="380"/>
      <c r="AB214" s="380"/>
      <c r="AC214" s="380"/>
      <c r="AD214" s="380"/>
      <c r="AE214" s="380"/>
      <c r="AF214" s="380"/>
      <c r="AG214" s="380"/>
    </row>
    <row r="215" spans="2:33" s="173" customFormat="1" ht="45" customHeight="1" x14ac:dyDescent="0.25">
      <c r="B215" s="382"/>
      <c r="C215" s="382"/>
      <c r="D215" s="383"/>
      <c r="E215" s="383"/>
      <c r="F215" s="171" t="s">
        <v>1440</v>
      </c>
      <c r="G215" s="182" t="s">
        <v>1775</v>
      </c>
      <c r="H215" s="182" t="s">
        <v>41</v>
      </c>
      <c r="I215" s="182" t="s">
        <v>1776</v>
      </c>
      <c r="J215" s="182" t="s">
        <v>41</v>
      </c>
      <c r="K215" s="226" t="s">
        <v>1777</v>
      </c>
      <c r="L215" s="226" t="s">
        <v>41</v>
      </c>
      <c r="M215" s="183"/>
      <c r="N215" s="183"/>
      <c r="O215" s="183"/>
      <c r="P215" s="183"/>
      <c r="Q215" s="183"/>
      <c r="R215" s="183"/>
      <c r="S215" s="176" t="s">
        <v>41</v>
      </c>
      <c r="T215" s="382"/>
      <c r="U215" s="382"/>
      <c r="V215" s="380"/>
      <c r="W215" s="380"/>
      <c r="X215" s="380"/>
      <c r="Y215" s="380"/>
      <c r="Z215" s="380"/>
      <c r="AA215" s="380"/>
      <c r="AB215" s="380"/>
      <c r="AC215" s="380"/>
      <c r="AD215" s="380"/>
      <c r="AE215" s="380"/>
      <c r="AF215" s="380"/>
      <c r="AG215" s="380"/>
    </row>
    <row r="216" spans="2:33" s="173" customFormat="1" ht="45" customHeight="1" x14ac:dyDescent="0.25">
      <c r="B216" s="382"/>
      <c r="C216" s="382"/>
      <c r="D216" s="383"/>
      <c r="E216" s="383"/>
      <c r="F216" s="171" t="s">
        <v>1447</v>
      </c>
      <c r="G216" s="226" t="s">
        <v>1778</v>
      </c>
      <c r="H216" s="226" t="s">
        <v>1611</v>
      </c>
      <c r="I216" s="226" t="s">
        <v>1779</v>
      </c>
      <c r="J216" s="226" t="s">
        <v>1611</v>
      </c>
      <c r="K216" s="98" t="s">
        <v>1779</v>
      </c>
      <c r="L216" s="226" t="s">
        <v>1611</v>
      </c>
      <c r="M216" s="98"/>
      <c r="N216" s="98"/>
      <c r="O216" s="98"/>
      <c r="P216" s="98"/>
      <c r="Q216" s="98"/>
      <c r="R216" s="98"/>
      <c r="S216" s="176" t="s">
        <v>41</v>
      </c>
      <c r="T216" s="382"/>
      <c r="U216" s="382"/>
      <c r="V216" s="380"/>
      <c r="W216" s="380"/>
      <c r="X216" s="380"/>
      <c r="Y216" s="380"/>
      <c r="Z216" s="380"/>
      <c r="AA216" s="380"/>
      <c r="AB216" s="380"/>
      <c r="AC216" s="380"/>
      <c r="AD216" s="380"/>
      <c r="AE216" s="380"/>
      <c r="AF216" s="380"/>
      <c r="AG216" s="380"/>
    </row>
    <row r="217" spans="2:33" s="185" customFormat="1" ht="45" customHeight="1" x14ac:dyDescent="0.25">
      <c r="B217" s="382"/>
      <c r="C217" s="382"/>
      <c r="D217" s="383"/>
      <c r="E217" s="383"/>
      <c r="F217" s="171" t="s">
        <v>1452</v>
      </c>
      <c r="G217" s="226" t="s">
        <v>1780</v>
      </c>
      <c r="H217" s="226" t="s">
        <v>1611</v>
      </c>
      <c r="I217" s="226" t="s">
        <v>1781</v>
      </c>
      <c r="J217" s="187" t="s">
        <v>1611</v>
      </c>
      <c r="K217" s="184" t="s">
        <v>1782</v>
      </c>
      <c r="L217" s="226" t="s">
        <v>1611</v>
      </c>
      <c r="M217" s="184"/>
      <c r="N217" s="184"/>
      <c r="O217" s="184"/>
      <c r="P217" s="184"/>
      <c r="Q217" s="184"/>
      <c r="R217" s="184"/>
      <c r="S217" s="176" t="s">
        <v>41</v>
      </c>
      <c r="T217" s="382"/>
      <c r="U217" s="382"/>
      <c r="V217" s="380"/>
      <c r="W217" s="380"/>
      <c r="X217" s="380"/>
      <c r="Y217" s="380"/>
      <c r="Z217" s="380"/>
      <c r="AA217" s="380"/>
      <c r="AB217" s="380"/>
      <c r="AC217" s="380"/>
      <c r="AD217" s="380"/>
      <c r="AE217" s="380"/>
      <c r="AF217" s="380"/>
      <c r="AG217" s="380"/>
    </row>
    <row r="218" spans="2:33" s="173" customFormat="1" ht="45" customHeight="1" x14ac:dyDescent="0.25">
      <c r="B218" s="382" t="s">
        <v>1783</v>
      </c>
      <c r="C218" s="382" t="s">
        <v>1784</v>
      </c>
      <c r="D218" s="383" t="s">
        <v>1785</v>
      </c>
      <c r="E218" s="383">
        <v>31</v>
      </c>
      <c r="F218" s="171" t="s">
        <v>1431</v>
      </c>
      <c r="G218" s="190">
        <v>0</v>
      </c>
      <c r="H218" s="180">
        <v>0.5</v>
      </c>
      <c r="I218" s="190">
        <v>0</v>
      </c>
      <c r="J218" s="190">
        <v>0</v>
      </c>
      <c r="K218" s="190">
        <v>0</v>
      </c>
      <c r="L218" s="190">
        <v>0</v>
      </c>
      <c r="M218" s="197">
        <v>0.5</v>
      </c>
      <c r="N218" s="197">
        <v>0</v>
      </c>
      <c r="O218" s="197">
        <v>0</v>
      </c>
      <c r="P218" s="197">
        <v>0</v>
      </c>
      <c r="Q218" s="197">
        <v>0</v>
      </c>
      <c r="R218" s="197">
        <v>0</v>
      </c>
      <c r="S218" s="176">
        <f t="shared" ref="S218:S219" si="224">SUM(G218:R218)</f>
        <v>1</v>
      </c>
      <c r="T218" s="382" t="s">
        <v>1786</v>
      </c>
      <c r="U218" s="382" t="s">
        <v>1787</v>
      </c>
      <c r="V218" s="380">
        <f t="shared" ref="V218" si="225">SUM(G218:I218)</f>
        <v>0.5</v>
      </c>
      <c r="W218" s="380">
        <f t="shared" ref="W218" si="226">SUM(G219:I219)</f>
        <v>0.5</v>
      </c>
      <c r="X218" s="380">
        <f t="shared" ref="X218" si="227">SUM(G219:I219)/SUM(G218:I218)</f>
        <v>1</v>
      </c>
      <c r="Y218" s="380" t="s">
        <v>1617</v>
      </c>
      <c r="Z218" s="380" t="s">
        <v>1617</v>
      </c>
      <c r="AA218" s="380" t="s">
        <v>1617</v>
      </c>
      <c r="AB218" s="380">
        <f>SUM(G218:L218)</f>
        <v>0.5</v>
      </c>
      <c r="AC218" s="380">
        <f>SUM(G219:L219)</f>
        <v>0.5</v>
      </c>
      <c r="AD218" s="380">
        <f>+AC218/AB218</f>
        <v>1</v>
      </c>
      <c r="AE218" s="380">
        <f>SUM(G218:R218)</f>
        <v>1</v>
      </c>
      <c r="AF218" s="380">
        <f>SUM(G219:R219)</f>
        <v>0.5</v>
      </c>
      <c r="AG218" s="380">
        <f>+AF218/AE218</f>
        <v>0.5</v>
      </c>
    </row>
    <row r="219" spans="2:33" s="173" customFormat="1" ht="45" customHeight="1" x14ac:dyDescent="0.25">
      <c r="B219" s="382"/>
      <c r="C219" s="382"/>
      <c r="D219" s="383"/>
      <c r="E219" s="383"/>
      <c r="F219" s="171" t="s">
        <v>1434</v>
      </c>
      <c r="G219" s="188">
        <v>0</v>
      </c>
      <c r="H219" s="188">
        <v>0.5</v>
      </c>
      <c r="I219" s="188">
        <v>0</v>
      </c>
      <c r="J219" s="188">
        <v>0</v>
      </c>
      <c r="K219" s="188">
        <v>0</v>
      </c>
      <c r="L219" s="188">
        <v>0</v>
      </c>
      <c r="M219" s="179"/>
      <c r="N219" s="179"/>
      <c r="O219" s="179"/>
      <c r="P219" s="179"/>
      <c r="Q219" s="179"/>
      <c r="R219" s="179"/>
      <c r="S219" s="176">
        <f t="shared" si="224"/>
        <v>0.5</v>
      </c>
      <c r="T219" s="382"/>
      <c r="U219" s="382"/>
      <c r="V219" s="380"/>
      <c r="W219" s="380"/>
      <c r="X219" s="380"/>
      <c r="Y219" s="380"/>
      <c r="Z219" s="380"/>
      <c r="AA219" s="380"/>
      <c r="AB219" s="380"/>
      <c r="AC219" s="380"/>
      <c r="AD219" s="380"/>
      <c r="AE219" s="380"/>
      <c r="AF219" s="380"/>
      <c r="AG219" s="380"/>
    </row>
    <row r="220" spans="2:33" s="173" customFormat="1" ht="45" customHeight="1" x14ac:dyDescent="0.25">
      <c r="B220" s="382"/>
      <c r="C220" s="382"/>
      <c r="D220" s="383"/>
      <c r="E220" s="383"/>
      <c r="F220" s="171" t="s">
        <v>1435</v>
      </c>
      <c r="G220" s="174">
        <v>0</v>
      </c>
      <c r="H220" s="180">
        <f t="shared" ref="H220" si="228">+H219/H218</f>
        <v>1</v>
      </c>
      <c r="I220" s="174">
        <v>0</v>
      </c>
      <c r="J220" s="174">
        <v>0</v>
      </c>
      <c r="K220" s="174">
        <v>0</v>
      </c>
      <c r="L220" s="180" t="e">
        <f t="shared" ref="L220:S220" si="229">+L219/L218</f>
        <v>#DIV/0!</v>
      </c>
      <c r="M220" s="180">
        <f t="shared" si="229"/>
        <v>0</v>
      </c>
      <c r="N220" s="180" t="e">
        <f t="shared" si="229"/>
        <v>#DIV/0!</v>
      </c>
      <c r="O220" s="180" t="e">
        <f t="shared" si="229"/>
        <v>#DIV/0!</v>
      </c>
      <c r="P220" s="180" t="e">
        <f t="shared" si="229"/>
        <v>#DIV/0!</v>
      </c>
      <c r="Q220" s="180" t="e">
        <f t="shared" si="229"/>
        <v>#DIV/0!</v>
      </c>
      <c r="R220" s="180" t="e">
        <f t="shared" si="229"/>
        <v>#DIV/0!</v>
      </c>
      <c r="S220" s="176">
        <f t="shared" si="229"/>
        <v>0.5</v>
      </c>
      <c r="T220" s="382"/>
      <c r="U220" s="382"/>
      <c r="V220" s="380"/>
      <c r="W220" s="380"/>
      <c r="X220" s="380"/>
      <c r="Y220" s="380"/>
      <c r="Z220" s="380"/>
      <c r="AA220" s="380"/>
      <c r="AB220" s="380"/>
      <c r="AC220" s="380"/>
      <c r="AD220" s="380"/>
      <c r="AE220" s="380"/>
      <c r="AF220" s="380"/>
      <c r="AG220" s="380"/>
    </row>
    <row r="221" spans="2:33" s="185" customFormat="1" ht="45" customHeight="1" x14ac:dyDescent="0.25">
      <c r="B221" s="382"/>
      <c r="C221" s="382"/>
      <c r="D221" s="383"/>
      <c r="E221" s="383"/>
      <c r="F221" s="171" t="s">
        <v>1436</v>
      </c>
      <c r="G221" s="196" t="s">
        <v>41</v>
      </c>
      <c r="H221" s="181" t="s">
        <v>1788</v>
      </c>
      <c r="I221" s="196" t="s">
        <v>41</v>
      </c>
      <c r="J221" s="196" t="s">
        <v>41</v>
      </c>
      <c r="K221" s="196" t="s">
        <v>41</v>
      </c>
      <c r="L221" s="196" t="s">
        <v>41</v>
      </c>
      <c r="M221" s="181" t="s">
        <v>1789</v>
      </c>
      <c r="N221" s="196" t="s">
        <v>41</v>
      </c>
      <c r="O221" s="196" t="s">
        <v>41</v>
      </c>
      <c r="P221" s="196" t="s">
        <v>41</v>
      </c>
      <c r="Q221" s="196" t="s">
        <v>41</v>
      </c>
      <c r="R221" s="196" t="s">
        <v>41</v>
      </c>
      <c r="S221" s="176" t="s">
        <v>41</v>
      </c>
      <c r="T221" s="382"/>
      <c r="U221" s="382"/>
      <c r="V221" s="380"/>
      <c r="W221" s="380"/>
      <c r="X221" s="380"/>
      <c r="Y221" s="380"/>
      <c r="Z221" s="380"/>
      <c r="AA221" s="380"/>
      <c r="AB221" s="380"/>
      <c r="AC221" s="380"/>
      <c r="AD221" s="380"/>
      <c r="AE221" s="380"/>
      <c r="AF221" s="380"/>
      <c r="AG221" s="380"/>
    </row>
    <row r="222" spans="2:33" s="173" customFormat="1" ht="45" customHeight="1" x14ac:dyDescent="0.25">
      <c r="B222" s="382"/>
      <c r="C222" s="382"/>
      <c r="D222" s="383"/>
      <c r="E222" s="383"/>
      <c r="F222" s="171" t="s">
        <v>1440</v>
      </c>
      <c r="G222" s="182" t="s">
        <v>41</v>
      </c>
      <c r="H222" s="183" t="s">
        <v>1790</v>
      </c>
      <c r="I222" s="183" t="s">
        <v>41</v>
      </c>
      <c r="J222" s="183" t="s">
        <v>41</v>
      </c>
      <c r="K222" s="183" t="s">
        <v>41</v>
      </c>
      <c r="L222" s="183" t="s">
        <v>41</v>
      </c>
      <c r="M222" s="183"/>
      <c r="N222" s="183"/>
      <c r="O222" s="183"/>
      <c r="P222" s="183"/>
      <c r="Q222" s="183"/>
      <c r="R222" s="183"/>
      <c r="S222" s="176" t="s">
        <v>41</v>
      </c>
      <c r="T222" s="382"/>
      <c r="U222" s="382"/>
      <c r="V222" s="380"/>
      <c r="W222" s="380"/>
      <c r="X222" s="380"/>
      <c r="Y222" s="380"/>
      <c r="Z222" s="380"/>
      <c r="AA222" s="380"/>
      <c r="AB222" s="380"/>
      <c r="AC222" s="380"/>
      <c r="AD222" s="380"/>
      <c r="AE222" s="380"/>
      <c r="AF222" s="380"/>
      <c r="AG222" s="380"/>
    </row>
    <row r="223" spans="2:33" s="173" customFormat="1" ht="45" customHeight="1" x14ac:dyDescent="0.25">
      <c r="B223" s="382"/>
      <c r="C223" s="382"/>
      <c r="D223" s="383"/>
      <c r="E223" s="383"/>
      <c r="F223" s="171" t="s">
        <v>1447</v>
      </c>
      <c r="G223" s="182" t="s">
        <v>41</v>
      </c>
      <c r="H223" s="226" t="s">
        <v>1791</v>
      </c>
      <c r="I223" s="226" t="s">
        <v>41</v>
      </c>
      <c r="J223" s="182" t="s">
        <v>41</v>
      </c>
      <c r="K223" s="226" t="s">
        <v>41</v>
      </c>
      <c r="L223" s="183" t="s">
        <v>41</v>
      </c>
      <c r="M223" s="98"/>
      <c r="N223" s="98"/>
      <c r="O223" s="98"/>
      <c r="P223" s="98"/>
      <c r="Q223" s="98"/>
      <c r="R223" s="98"/>
      <c r="S223" s="176" t="s">
        <v>41</v>
      </c>
      <c r="T223" s="382"/>
      <c r="U223" s="382"/>
      <c r="V223" s="380"/>
      <c r="W223" s="380"/>
      <c r="X223" s="380"/>
      <c r="Y223" s="380"/>
      <c r="Z223" s="380"/>
      <c r="AA223" s="380"/>
      <c r="AB223" s="380"/>
      <c r="AC223" s="380"/>
      <c r="AD223" s="380"/>
      <c r="AE223" s="380"/>
      <c r="AF223" s="380"/>
      <c r="AG223" s="380"/>
    </row>
    <row r="224" spans="2:33" s="185" customFormat="1" ht="45" customHeight="1" x14ac:dyDescent="0.25">
      <c r="B224" s="382"/>
      <c r="C224" s="382"/>
      <c r="D224" s="383"/>
      <c r="E224" s="383"/>
      <c r="F224" s="171" t="s">
        <v>1452</v>
      </c>
      <c r="G224" s="182" t="s">
        <v>41</v>
      </c>
      <c r="H224" s="226" t="s">
        <v>1792</v>
      </c>
      <c r="I224" s="226" t="s">
        <v>41</v>
      </c>
      <c r="J224" s="182" t="s">
        <v>41</v>
      </c>
      <c r="K224" s="226" t="s">
        <v>41</v>
      </c>
      <c r="L224" s="183" t="s">
        <v>41</v>
      </c>
      <c r="M224" s="184"/>
      <c r="N224" s="184"/>
      <c r="O224" s="184"/>
      <c r="P224" s="184"/>
      <c r="Q224" s="184"/>
      <c r="R224" s="184"/>
      <c r="S224" s="176" t="s">
        <v>41</v>
      </c>
      <c r="T224" s="382"/>
      <c r="U224" s="382"/>
      <c r="V224" s="380"/>
      <c r="W224" s="380"/>
      <c r="X224" s="380"/>
      <c r="Y224" s="380"/>
      <c r="Z224" s="380"/>
      <c r="AA224" s="380"/>
      <c r="AB224" s="380"/>
      <c r="AC224" s="380"/>
      <c r="AD224" s="380"/>
      <c r="AE224" s="380"/>
      <c r="AF224" s="380"/>
      <c r="AG224" s="380"/>
    </row>
    <row r="225" spans="2:33" s="173" customFormat="1" ht="45" customHeight="1" x14ac:dyDescent="0.25">
      <c r="B225" s="382" t="s">
        <v>1793</v>
      </c>
      <c r="C225" s="382" t="s">
        <v>402</v>
      </c>
      <c r="D225" s="383" t="s">
        <v>1794</v>
      </c>
      <c r="E225" s="383">
        <v>32</v>
      </c>
      <c r="F225" s="171" t="s">
        <v>1431</v>
      </c>
      <c r="G225" s="180">
        <v>0.25</v>
      </c>
      <c r="H225" s="180">
        <v>0</v>
      </c>
      <c r="I225" s="180">
        <v>0</v>
      </c>
      <c r="J225" s="180">
        <v>0.25</v>
      </c>
      <c r="K225" s="180">
        <v>0</v>
      </c>
      <c r="L225" s="180">
        <v>0</v>
      </c>
      <c r="M225" s="180">
        <v>0.25</v>
      </c>
      <c r="N225" s="180">
        <v>0</v>
      </c>
      <c r="O225" s="180">
        <v>0</v>
      </c>
      <c r="P225" s="180">
        <v>0.25</v>
      </c>
      <c r="Q225" s="180">
        <v>0</v>
      </c>
      <c r="R225" s="180">
        <v>0</v>
      </c>
      <c r="S225" s="176">
        <f t="shared" ref="S225:S226" si="230">SUM(G225:R225)</f>
        <v>1</v>
      </c>
      <c r="T225" s="382" t="s">
        <v>1795</v>
      </c>
      <c r="U225" s="382" t="s">
        <v>1796</v>
      </c>
      <c r="V225" s="380">
        <f t="shared" ref="V225" si="231">SUM(G225:I225)</f>
        <v>0.25</v>
      </c>
      <c r="W225" s="380">
        <f t="shared" ref="W225" si="232">SUM(G226:I226)</f>
        <v>0.25</v>
      </c>
      <c r="X225" s="380">
        <f t="shared" ref="X225" si="233">SUM(G226:I226)/SUM(G225:I225)</f>
        <v>1</v>
      </c>
      <c r="Y225" s="380">
        <f t="shared" ref="Y225" si="234">SUM(J225:L225)</f>
        <v>0.25</v>
      </c>
      <c r="Z225" s="380">
        <f t="shared" ref="Z225" si="235">SUM(J226:L226)</f>
        <v>0.25</v>
      </c>
      <c r="AA225" s="380">
        <f t="shared" ref="AA225" si="236">SUM(J226:L226)/SUM(J225:L225)</f>
        <v>1</v>
      </c>
      <c r="AB225" s="380">
        <f>SUM(G225:L225)</f>
        <v>0.5</v>
      </c>
      <c r="AC225" s="380">
        <f>SUM(G226:L226)</f>
        <v>0.5</v>
      </c>
      <c r="AD225" s="380">
        <f>+AC225/AB225</f>
        <v>1</v>
      </c>
      <c r="AE225" s="380">
        <f>SUM(G225:R225)</f>
        <v>1</v>
      </c>
      <c r="AF225" s="380">
        <f>SUM(G226:R226)</f>
        <v>0.5</v>
      </c>
      <c r="AG225" s="380">
        <f>+AF225/AE225</f>
        <v>0.5</v>
      </c>
    </row>
    <row r="226" spans="2:33" s="173" customFormat="1" ht="45" customHeight="1" x14ac:dyDescent="0.25">
      <c r="B226" s="382"/>
      <c r="C226" s="382"/>
      <c r="D226" s="383"/>
      <c r="E226" s="383"/>
      <c r="F226" s="171" t="s">
        <v>1434</v>
      </c>
      <c r="G226" s="188">
        <v>0.25</v>
      </c>
      <c r="H226" s="188">
        <v>0</v>
      </c>
      <c r="I226" s="182">
        <v>0</v>
      </c>
      <c r="J226" s="254">
        <v>0.25</v>
      </c>
      <c r="K226" s="182">
        <v>0</v>
      </c>
      <c r="L226" s="182">
        <v>0</v>
      </c>
      <c r="M226" s="179"/>
      <c r="N226" s="179"/>
      <c r="O226" s="179"/>
      <c r="P226" s="179"/>
      <c r="Q226" s="179"/>
      <c r="R226" s="179"/>
      <c r="S226" s="176">
        <f t="shared" si="230"/>
        <v>0.5</v>
      </c>
      <c r="T226" s="382"/>
      <c r="U226" s="382"/>
      <c r="V226" s="380"/>
      <c r="W226" s="380"/>
      <c r="X226" s="380"/>
      <c r="Y226" s="380"/>
      <c r="Z226" s="380"/>
      <c r="AA226" s="380"/>
      <c r="AB226" s="380"/>
      <c r="AC226" s="380"/>
      <c r="AD226" s="380"/>
      <c r="AE226" s="380"/>
      <c r="AF226" s="380"/>
      <c r="AG226" s="380"/>
    </row>
    <row r="227" spans="2:33" s="173" customFormat="1" ht="45" customHeight="1" x14ac:dyDescent="0.25">
      <c r="B227" s="382"/>
      <c r="C227" s="382"/>
      <c r="D227" s="383"/>
      <c r="E227" s="383"/>
      <c r="F227" s="171" t="s">
        <v>1435</v>
      </c>
      <c r="G227" s="180">
        <f>+G226/G225</f>
        <v>1</v>
      </c>
      <c r="H227" s="174">
        <v>0</v>
      </c>
      <c r="I227" s="174">
        <v>0</v>
      </c>
      <c r="J227" s="180">
        <f t="shared" ref="J227" si="237">+J226/J225</f>
        <v>1</v>
      </c>
      <c r="K227" s="174">
        <v>0</v>
      </c>
      <c r="L227" s="180" t="e">
        <f t="shared" ref="L227:S227" si="238">+L226/L225</f>
        <v>#DIV/0!</v>
      </c>
      <c r="M227" s="180">
        <f t="shared" si="238"/>
        <v>0</v>
      </c>
      <c r="N227" s="180" t="e">
        <f t="shared" si="238"/>
        <v>#DIV/0!</v>
      </c>
      <c r="O227" s="180" t="e">
        <f t="shared" si="238"/>
        <v>#DIV/0!</v>
      </c>
      <c r="P227" s="180">
        <f t="shared" si="238"/>
        <v>0</v>
      </c>
      <c r="Q227" s="180" t="e">
        <f t="shared" si="238"/>
        <v>#DIV/0!</v>
      </c>
      <c r="R227" s="180" t="e">
        <f t="shared" si="238"/>
        <v>#DIV/0!</v>
      </c>
      <c r="S227" s="176">
        <f t="shared" si="238"/>
        <v>0.5</v>
      </c>
      <c r="T227" s="382"/>
      <c r="U227" s="382"/>
      <c r="V227" s="380"/>
      <c r="W227" s="380"/>
      <c r="X227" s="380"/>
      <c r="Y227" s="380"/>
      <c r="Z227" s="380"/>
      <c r="AA227" s="380"/>
      <c r="AB227" s="380"/>
      <c r="AC227" s="380"/>
      <c r="AD227" s="380"/>
      <c r="AE227" s="380"/>
      <c r="AF227" s="380"/>
      <c r="AG227" s="380"/>
    </row>
    <row r="228" spans="2:33" s="185" customFormat="1" ht="45" customHeight="1" x14ac:dyDescent="0.25">
      <c r="B228" s="382"/>
      <c r="C228" s="382"/>
      <c r="D228" s="383"/>
      <c r="E228" s="383"/>
      <c r="F228" s="171" t="s">
        <v>1436</v>
      </c>
      <c r="G228" s="181" t="s">
        <v>1797</v>
      </c>
      <c r="H228" s="181" t="s">
        <v>41</v>
      </c>
      <c r="I228" s="181" t="s">
        <v>41</v>
      </c>
      <c r="J228" s="181" t="s">
        <v>1798</v>
      </c>
      <c r="K228" s="181" t="s">
        <v>41</v>
      </c>
      <c r="L228" s="181" t="s">
        <v>41</v>
      </c>
      <c r="M228" s="181" t="s">
        <v>1798</v>
      </c>
      <c r="N228" s="181" t="s">
        <v>41</v>
      </c>
      <c r="O228" s="181" t="s">
        <v>41</v>
      </c>
      <c r="P228" s="181" t="s">
        <v>1798</v>
      </c>
      <c r="Q228" s="181" t="s">
        <v>41</v>
      </c>
      <c r="R228" s="181" t="s">
        <v>41</v>
      </c>
      <c r="S228" s="176" t="s">
        <v>41</v>
      </c>
      <c r="T228" s="382"/>
      <c r="U228" s="382"/>
      <c r="V228" s="380"/>
      <c r="W228" s="380"/>
      <c r="X228" s="380"/>
      <c r="Y228" s="380"/>
      <c r="Z228" s="380"/>
      <c r="AA228" s="380"/>
      <c r="AB228" s="380"/>
      <c r="AC228" s="380"/>
      <c r="AD228" s="380"/>
      <c r="AE228" s="380"/>
      <c r="AF228" s="380"/>
      <c r="AG228" s="380"/>
    </row>
    <row r="229" spans="2:33" s="173" customFormat="1" ht="45" customHeight="1" x14ac:dyDescent="0.25">
      <c r="B229" s="382"/>
      <c r="C229" s="382"/>
      <c r="D229" s="383"/>
      <c r="E229" s="383"/>
      <c r="F229" s="171" t="s">
        <v>1440</v>
      </c>
      <c r="G229" s="182" t="s">
        <v>1799</v>
      </c>
      <c r="H229" s="183" t="s">
        <v>41</v>
      </c>
      <c r="I229" s="182" t="s">
        <v>41</v>
      </c>
      <c r="J229" s="182" t="s">
        <v>1800</v>
      </c>
      <c r="K229" s="182" t="s">
        <v>41</v>
      </c>
      <c r="L229" s="182" t="s">
        <v>41</v>
      </c>
      <c r="M229" s="183"/>
      <c r="N229" s="183"/>
      <c r="O229" s="183"/>
      <c r="P229" s="183"/>
      <c r="Q229" s="183"/>
      <c r="R229" s="183"/>
      <c r="S229" s="176" t="s">
        <v>41</v>
      </c>
      <c r="T229" s="382"/>
      <c r="U229" s="382"/>
      <c r="V229" s="380"/>
      <c r="W229" s="380"/>
      <c r="X229" s="380"/>
      <c r="Y229" s="380"/>
      <c r="Z229" s="380"/>
      <c r="AA229" s="380"/>
      <c r="AB229" s="380"/>
      <c r="AC229" s="380"/>
      <c r="AD229" s="380"/>
      <c r="AE229" s="380"/>
      <c r="AF229" s="380"/>
      <c r="AG229" s="380"/>
    </row>
    <row r="230" spans="2:33" s="173" customFormat="1" ht="45" customHeight="1" x14ac:dyDescent="0.25">
      <c r="B230" s="382"/>
      <c r="C230" s="382"/>
      <c r="D230" s="383"/>
      <c r="E230" s="383"/>
      <c r="F230" s="171" t="s">
        <v>1447</v>
      </c>
      <c r="G230" s="182" t="s">
        <v>1801</v>
      </c>
      <c r="H230" s="226" t="s">
        <v>1611</v>
      </c>
      <c r="I230" s="226" t="s">
        <v>1611</v>
      </c>
      <c r="J230" s="182" t="s">
        <v>1801</v>
      </c>
      <c r="K230" s="226" t="s">
        <v>1611</v>
      </c>
      <c r="L230" s="182" t="s">
        <v>1611</v>
      </c>
      <c r="M230" s="98"/>
      <c r="N230" s="98"/>
      <c r="O230" s="98"/>
      <c r="P230" s="98"/>
      <c r="Q230" s="98"/>
      <c r="R230" s="98"/>
      <c r="S230" s="176" t="s">
        <v>41</v>
      </c>
      <c r="T230" s="382"/>
      <c r="U230" s="382"/>
      <c r="V230" s="380"/>
      <c r="W230" s="380"/>
      <c r="X230" s="380"/>
      <c r="Y230" s="380"/>
      <c r="Z230" s="380"/>
      <c r="AA230" s="380"/>
      <c r="AB230" s="380"/>
      <c r="AC230" s="380"/>
      <c r="AD230" s="380"/>
      <c r="AE230" s="380"/>
      <c r="AF230" s="380"/>
      <c r="AG230" s="380"/>
    </row>
    <row r="231" spans="2:33" s="185" customFormat="1" ht="45" customHeight="1" x14ac:dyDescent="0.25">
      <c r="B231" s="382"/>
      <c r="C231" s="382"/>
      <c r="D231" s="383"/>
      <c r="E231" s="383"/>
      <c r="F231" s="171" t="s">
        <v>1452</v>
      </c>
      <c r="G231" s="182" t="s">
        <v>1797</v>
      </c>
      <c r="H231" s="226" t="s">
        <v>1611</v>
      </c>
      <c r="I231" s="226" t="s">
        <v>1611</v>
      </c>
      <c r="J231" s="259" t="s">
        <v>1802</v>
      </c>
      <c r="K231" s="226" t="s">
        <v>1611</v>
      </c>
      <c r="L231" s="182" t="s">
        <v>1611</v>
      </c>
      <c r="M231" s="184"/>
      <c r="N231" s="184"/>
      <c r="O231" s="184"/>
      <c r="P231" s="184"/>
      <c r="Q231" s="184"/>
      <c r="R231" s="184"/>
      <c r="S231" s="176" t="s">
        <v>41</v>
      </c>
      <c r="T231" s="382"/>
      <c r="U231" s="382"/>
      <c r="V231" s="380"/>
      <c r="W231" s="380"/>
      <c r="X231" s="380"/>
      <c r="Y231" s="380"/>
      <c r="Z231" s="380"/>
      <c r="AA231" s="380"/>
      <c r="AB231" s="380"/>
      <c r="AC231" s="380"/>
      <c r="AD231" s="380"/>
      <c r="AE231" s="380"/>
      <c r="AF231" s="380"/>
      <c r="AG231" s="380"/>
    </row>
  </sheetData>
  <sheetProtection algorithmName="SHA-512" hashValue="ltZ/FCNMqQTmPHhFa07Ynk7K/owe1eRasEiolPY340FLc3f0bom0FNdeo/You2dda5mmfAvcPzBLynEbHDCFZQ==" saltValue="C+TY19QpDTzzON6PzZFBkQ==" spinCount="100000" sheet="1" objects="1" scenarios="1"/>
  <protectedRanges>
    <protectedRange algorithmName="SHA-512" hashValue="6xIxJfZtCczz5VJqB5EGsfUkfWbKK9oJ+ACXcqv7DhKtALtGvnQoeiDPPdFP+uCUkdpC9sKekPGpfJYbuyAQJw==" saltValue="zKneFXI7HuvpVE0A3whyiQ==" spinCount="100000" sqref="L107 L110:L112 L114 L117:L119 L121 L124:L126 L128 L131:L133 T106:U133" name="OTIC_1"/>
    <protectedRange algorithmName="SHA-512" hashValue="GO0hz5Jh78v1hIDUgJtiwrFwrY58IUT0VmSKggMHJPxlKhkcV261+TxHo5Ivkxs8Qxyyca6yD0R4j4aGgowCGQ==" saltValue="C6LfFEqZL3g+iQggbPtX0Q==" spinCount="100000" sqref="L170 L173:L175 L177 L180:L182 L184 L187:L189 L191 L194:L196 L198 L201:L203 T169:U203" name="SSA2_1"/>
    <protectedRange algorithmName="SHA-512" hashValue="9Fa7SgpjeMzj4Els/EmLQ03iWCBLdkLd7LrJXnn+Sa0VEv0/H/KfXUAg3aQcmpz7k4OxA44ZVf7rdT8OWjh7Dg==" saltValue="Un5cHfjvaLVUkC+gSmNPAg==" spinCount="100000" sqref="L44 L47:L49 L51 L54:L56 L58 L61:L63 L65 L68:L70 L72 L75:L77 T43:U77" name="DTH2_1"/>
    <protectedRange algorithmName="SHA-512" hashValue="ue2gjfakgdNVmVpTTIodOP8E8b9l/7M3KHvl/vTLr/gqgWwPKVD7pscZ2qJwTc2UUr8wpSAzUYcRRyFQgaTxMQ==" saltValue="BpCgtN95wxJWSWEiNnrZow==" spinCount="100000" sqref="L79 L82:L84 T78:U91 L86 L89:L91" name="DC"/>
    <protectedRange algorithmName="SHA-512" hashValue="cljbjRwNtP6HR/X57y5Q+uS6gH29Hxctd4Aqce0674kCp6nsWSZVtKwL0kVU8jZVw/b1fJ5ZX+/rr5zvuySXaQ==" saltValue="bx2o28i5uTK2mYorqSZHFA==" spinCount="100000" sqref="L219 L222:L224 T218:U224" name="DAF"/>
    <protectedRange algorithmName="SHA-512" hashValue="Fk8F+GFx8Iah5yPoqKuVytMsj3y/yega4mi/HxQY+Ozh6NRPfymGalmepTU45psyTcgs3Gixmdg993R9ZDbRLQ==" saltValue="iKUiyBi1gVO5RWvtzBeKxw==" spinCount="100000" sqref="L9 L12:L14 L16 L19:L21 L23 L26:L28 L30 L33:L35 L37 L40:L42 T8:U42" name="DTH1_1"/>
    <protectedRange algorithmName="SHA-512" hashValue="I5UHj3+Nz/p9uchuKC8DIbzuMKZld156y+I7LKbyLuBsE2ujYnZVTCCbJrS5qo0XU5wpH7xHYrIlcCg5O2QKjA==" saltValue="IpSfr6MKgj8T/SG7G9QsQw==" spinCount="100000" sqref="L135 L138:L140 L142 L145:L147 L149 L152:L154 L156 L159:L161 L163 L166:L168 T134:U168" name="SSA1_1"/>
    <protectedRange algorithmName="SHA-512" hashValue="46utyOXGBPYO7vYZmpEKPAiqYxzHgxDILd5FGa7WzqDJ4lSzi8XnJobVvvkqSZ9PtBzsYn2U+kKGodmcOSR0oQ==" saltValue="+gSpbpan5V9WPv/5QEE1NQ==" spinCount="100000" sqref="L93 L96:L98 L100 L103:L105 T92:U105 L205 L208:L210 L212 L215:L217 T204:U217 L226 L229:L231 T225:U231" name="OAP_1"/>
  </protectedRanges>
  <mergeCells count="579">
    <mergeCell ref="W225:W231"/>
    <mergeCell ref="X225:X231"/>
    <mergeCell ref="V218:V224"/>
    <mergeCell ref="W218:W224"/>
    <mergeCell ref="X218:X224"/>
    <mergeCell ref="B225:B231"/>
    <mergeCell ref="C225:C231"/>
    <mergeCell ref="D225:D231"/>
    <mergeCell ref="E225:E231"/>
    <mergeCell ref="T225:T231"/>
    <mergeCell ref="U225:U231"/>
    <mergeCell ref="V225:V231"/>
    <mergeCell ref="B218:B224"/>
    <mergeCell ref="C218:C224"/>
    <mergeCell ref="D218:D224"/>
    <mergeCell ref="E218:E224"/>
    <mergeCell ref="T218:T224"/>
    <mergeCell ref="U218:U224"/>
    <mergeCell ref="B211:B217"/>
    <mergeCell ref="C211:C217"/>
    <mergeCell ref="D211:D217"/>
    <mergeCell ref="E211:E217"/>
    <mergeCell ref="T211:T217"/>
    <mergeCell ref="U211:U217"/>
    <mergeCell ref="V211:V217"/>
    <mergeCell ref="W211:W217"/>
    <mergeCell ref="X211:X217"/>
    <mergeCell ref="B204:B210"/>
    <mergeCell ref="C204:C210"/>
    <mergeCell ref="D204:D210"/>
    <mergeCell ref="E204:E210"/>
    <mergeCell ref="T204:T210"/>
    <mergeCell ref="U204:U210"/>
    <mergeCell ref="V204:V210"/>
    <mergeCell ref="W204:W210"/>
    <mergeCell ref="X204:X210"/>
    <mergeCell ref="V190:V196"/>
    <mergeCell ref="W190:W196"/>
    <mergeCell ref="X190:X196"/>
    <mergeCell ref="B197:B203"/>
    <mergeCell ref="C197:C203"/>
    <mergeCell ref="D197:D203"/>
    <mergeCell ref="E197:E203"/>
    <mergeCell ref="T197:T203"/>
    <mergeCell ref="U197:U203"/>
    <mergeCell ref="V197:V203"/>
    <mergeCell ref="B190:B196"/>
    <mergeCell ref="C190:C196"/>
    <mergeCell ref="D190:D196"/>
    <mergeCell ref="E190:E196"/>
    <mergeCell ref="T190:T196"/>
    <mergeCell ref="U190:U196"/>
    <mergeCell ref="W197:W203"/>
    <mergeCell ref="X197:X203"/>
    <mergeCell ref="B183:B189"/>
    <mergeCell ref="C183:C189"/>
    <mergeCell ref="D183:D189"/>
    <mergeCell ref="E183:E189"/>
    <mergeCell ref="T183:T189"/>
    <mergeCell ref="U183:U189"/>
    <mergeCell ref="V183:V189"/>
    <mergeCell ref="W183:W189"/>
    <mergeCell ref="X183:X189"/>
    <mergeCell ref="B176:B182"/>
    <mergeCell ref="C176:C182"/>
    <mergeCell ref="D176:D182"/>
    <mergeCell ref="E176:E182"/>
    <mergeCell ref="T176:T182"/>
    <mergeCell ref="U176:U182"/>
    <mergeCell ref="V176:V182"/>
    <mergeCell ref="W176:W182"/>
    <mergeCell ref="X176:X182"/>
    <mergeCell ref="V162:V168"/>
    <mergeCell ref="W162:W168"/>
    <mergeCell ref="X162:X168"/>
    <mergeCell ref="B169:B175"/>
    <mergeCell ref="C169:C175"/>
    <mergeCell ref="D169:D175"/>
    <mergeCell ref="E169:E175"/>
    <mergeCell ref="T169:T175"/>
    <mergeCell ref="U169:U175"/>
    <mergeCell ref="V169:V175"/>
    <mergeCell ref="B162:B168"/>
    <mergeCell ref="C162:C168"/>
    <mergeCell ref="D162:D168"/>
    <mergeCell ref="E162:E168"/>
    <mergeCell ref="T162:T168"/>
    <mergeCell ref="U162:U168"/>
    <mergeCell ref="W169:W175"/>
    <mergeCell ref="X169:X175"/>
    <mergeCell ref="B155:B161"/>
    <mergeCell ref="C155:C161"/>
    <mergeCell ref="D155:D161"/>
    <mergeCell ref="E155:E161"/>
    <mergeCell ref="T155:T161"/>
    <mergeCell ref="U155:U161"/>
    <mergeCell ref="V155:V161"/>
    <mergeCell ref="W155:W161"/>
    <mergeCell ref="X155:X161"/>
    <mergeCell ref="B148:B154"/>
    <mergeCell ref="C148:C154"/>
    <mergeCell ref="D148:D154"/>
    <mergeCell ref="E148:E154"/>
    <mergeCell ref="T148:T154"/>
    <mergeCell ref="U148:U154"/>
    <mergeCell ref="V148:V154"/>
    <mergeCell ref="W148:W154"/>
    <mergeCell ref="X148:X154"/>
    <mergeCell ref="V134:V140"/>
    <mergeCell ref="W134:W140"/>
    <mergeCell ref="X134:X140"/>
    <mergeCell ref="B141:B147"/>
    <mergeCell ref="C141:C147"/>
    <mergeCell ref="D141:D147"/>
    <mergeCell ref="E141:E147"/>
    <mergeCell ref="T141:T147"/>
    <mergeCell ref="U141:U147"/>
    <mergeCell ref="V141:V147"/>
    <mergeCell ref="B134:B140"/>
    <mergeCell ref="C134:C140"/>
    <mergeCell ref="D134:D140"/>
    <mergeCell ref="E134:E140"/>
    <mergeCell ref="T134:T140"/>
    <mergeCell ref="U134:U140"/>
    <mergeCell ref="W141:W147"/>
    <mergeCell ref="X141:X147"/>
    <mergeCell ref="B127:B133"/>
    <mergeCell ref="C127:C133"/>
    <mergeCell ref="D127:D133"/>
    <mergeCell ref="E127:E133"/>
    <mergeCell ref="T127:T133"/>
    <mergeCell ref="U127:U133"/>
    <mergeCell ref="V127:V133"/>
    <mergeCell ref="W127:W133"/>
    <mergeCell ref="X127:X133"/>
    <mergeCell ref="B120:B126"/>
    <mergeCell ref="C120:C126"/>
    <mergeCell ref="D120:D126"/>
    <mergeCell ref="E120:E126"/>
    <mergeCell ref="T120:T126"/>
    <mergeCell ref="U120:U126"/>
    <mergeCell ref="V120:V126"/>
    <mergeCell ref="W120:W126"/>
    <mergeCell ref="X120:X126"/>
    <mergeCell ref="V106:V112"/>
    <mergeCell ref="W106:W112"/>
    <mergeCell ref="X106:X112"/>
    <mergeCell ref="B113:B119"/>
    <mergeCell ref="C113:C119"/>
    <mergeCell ref="D113:D119"/>
    <mergeCell ref="E113:E119"/>
    <mergeCell ref="T113:T119"/>
    <mergeCell ref="U113:U119"/>
    <mergeCell ref="V113:V119"/>
    <mergeCell ref="B106:B112"/>
    <mergeCell ref="C106:C112"/>
    <mergeCell ref="D106:D112"/>
    <mergeCell ref="E106:E112"/>
    <mergeCell ref="T106:T112"/>
    <mergeCell ref="U106:U112"/>
    <mergeCell ref="W113:W119"/>
    <mergeCell ref="X113:X119"/>
    <mergeCell ref="B99:B105"/>
    <mergeCell ref="C99:C105"/>
    <mergeCell ref="D99:D105"/>
    <mergeCell ref="E99:E105"/>
    <mergeCell ref="T99:T105"/>
    <mergeCell ref="U99:U105"/>
    <mergeCell ref="V99:V105"/>
    <mergeCell ref="W99:W105"/>
    <mergeCell ref="X99:X105"/>
    <mergeCell ref="B92:B98"/>
    <mergeCell ref="C92:C98"/>
    <mergeCell ref="D92:D98"/>
    <mergeCell ref="E92:E98"/>
    <mergeCell ref="T92:T98"/>
    <mergeCell ref="U92:U98"/>
    <mergeCell ref="V92:V98"/>
    <mergeCell ref="W92:W98"/>
    <mergeCell ref="X92:X98"/>
    <mergeCell ref="V78:V84"/>
    <mergeCell ref="W78:W84"/>
    <mergeCell ref="X78:X84"/>
    <mergeCell ref="B85:B91"/>
    <mergeCell ref="C85:C91"/>
    <mergeCell ref="D85:D91"/>
    <mergeCell ref="E85:E91"/>
    <mergeCell ref="T85:T91"/>
    <mergeCell ref="U85:U91"/>
    <mergeCell ref="V85:V91"/>
    <mergeCell ref="B78:B84"/>
    <mergeCell ref="C78:C84"/>
    <mergeCell ref="D78:D84"/>
    <mergeCell ref="E78:E84"/>
    <mergeCell ref="T78:T84"/>
    <mergeCell ref="U78:U84"/>
    <mergeCell ref="W85:W91"/>
    <mergeCell ref="X85:X91"/>
    <mergeCell ref="B71:B77"/>
    <mergeCell ref="C71:C77"/>
    <mergeCell ref="D71:D77"/>
    <mergeCell ref="E71:E77"/>
    <mergeCell ref="T71:T77"/>
    <mergeCell ref="U71:U77"/>
    <mergeCell ref="V71:V77"/>
    <mergeCell ref="W71:W77"/>
    <mergeCell ref="X71:X77"/>
    <mergeCell ref="B64:B70"/>
    <mergeCell ref="C64:C70"/>
    <mergeCell ref="D64:D70"/>
    <mergeCell ref="E64:E70"/>
    <mergeCell ref="T64:T70"/>
    <mergeCell ref="U64:U70"/>
    <mergeCell ref="V64:V70"/>
    <mergeCell ref="W64:W70"/>
    <mergeCell ref="X64:X70"/>
    <mergeCell ref="V50:V56"/>
    <mergeCell ref="W50:W56"/>
    <mergeCell ref="X50:X56"/>
    <mergeCell ref="B57:B63"/>
    <mergeCell ref="C57:C63"/>
    <mergeCell ref="D57:D63"/>
    <mergeCell ref="E57:E63"/>
    <mergeCell ref="T57:T63"/>
    <mergeCell ref="U57:U63"/>
    <mergeCell ref="V57:V63"/>
    <mergeCell ref="B50:B56"/>
    <mergeCell ref="C50:C56"/>
    <mergeCell ref="D50:D56"/>
    <mergeCell ref="E50:E56"/>
    <mergeCell ref="T50:T56"/>
    <mergeCell ref="U50:U56"/>
    <mergeCell ref="W57:W63"/>
    <mergeCell ref="X57:X63"/>
    <mergeCell ref="B43:B49"/>
    <mergeCell ref="C43:C49"/>
    <mergeCell ref="D43:D49"/>
    <mergeCell ref="E43:E49"/>
    <mergeCell ref="T43:T49"/>
    <mergeCell ref="U43:U49"/>
    <mergeCell ref="V43:V49"/>
    <mergeCell ref="W43:W49"/>
    <mergeCell ref="X43:X49"/>
    <mergeCell ref="B36:B42"/>
    <mergeCell ref="C36:C42"/>
    <mergeCell ref="D36:D42"/>
    <mergeCell ref="E36:E42"/>
    <mergeCell ref="T36:T42"/>
    <mergeCell ref="U36:U42"/>
    <mergeCell ref="V36:V42"/>
    <mergeCell ref="W36:W42"/>
    <mergeCell ref="X36:X42"/>
    <mergeCell ref="B29:B35"/>
    <mergeCell ref="C29:C35"/>
    <mergeCell ref="D29:D35"/>
    <mergeCell ref="E29:E35"/>
    <mergeCell ref="T29:T35"/>
    <mergeCell ref="U29:U35"/>
    <mergeCell ref="V29:V35"/>
    <mergeCell ref="W29:W35"/>
    <mergeCell ref="X29:X35"/>
    <mergeCell ref="B22:B28"/>
    <mergeCell ref="C22:C28"/>
    <mergeCell ref="D22:D28"/>
    <mergeCell ref="E22:E28"/>
    <mergeCell ref="T22:T28"/>
    <mergeCell ref="U22:U28"/>
    <mergeCell ref="V22:V28"/>
    <mergeCell ref="W22:W28"/>
    <mergeCell ref="X22:X28"/>
    <mergeCell ref="V8:V14"/>
    <mergeCell ref="W8:W14"/>
    <mergeCell ref="X8:X14"/>
    <mergeCell ref="B15:B21"/>
    <mergeCell ref="C15:C21"/>
    <mergeCell ref="D15:D21"/>
    <mergeCell ref="E15:E21"/>
    <mergeCell ref="T15:T21"/>
    <mergeCell ref="U15:U21"/>
    <mergeCell ref="V15:V21"/>
    <mergeCell ref="W15:W21"/>
    <mergeCell ref="X15:X21"/>
    <mergeCell ref="D2:G2"/>
    <mergeCell ref="D3:G3"/>
    <mergeCell ref="D4:G4"/>
    <mergeCell ref="B8:B14"/>
    <mergeCell ref="C8:C14"/>
    <mergeCell ref="D8:D14"/>
    <mergeCell ref="E8:E14"/>
    <mergeCell ref="T8:T14"/>
    <mergeCell ref="U8:U14"/>
    <mergeCell ref="Y8:Y14"/>
    <mergeCell ref="Z8:Z14"/>
    <mergeCell ref="AA8:AA14"/>
    <mergeCell ref="AB8:AB14"/>
    <mergeCell ref="AC8:AC14"/>
    <mergeCell ref="AD8:AD14"/>
    <mergeCell ref="AE8:AE14"/>
    <mergeCell ref="AF8:AF14"/>
    <mergeCell ref="AG8:AG14"/>
    <mergeCell ref="Y15:Y21"/>
    <mergeCell ref="Z15:Z21"/>
    <mergeCell ref="AA15:AA21"/>
    <mergeCell ref="AB15:AB21"/>
    <mergeCell ref="AC15:AC21"/>
    <mergeCell ref="AD15:AD21"/>
    <mergeCell ref="AE15:AE21"/>
    <mergeCell ref="AF15:AF21"/>
    <mergeCell ref="AG15:AG21"/>
    <mergeCell ref="Y22:Y28"/>
    <mergeCell ref="Z22:Z28"/>
    <mergeCell ref="AA22:AA28"/>
    <mergeCell ref="AB22:AB28"/>
    <mergeCell ref="AC22:AC28"/>
    <mergeCell ref="AD22:AD28"/>
    <mergeCell ref="AE22:AE28"/>
    <mergeCell ref="AF22:AF28"/>
    <mergeCell ref="AG22:AG28"/>
    <mergeCell ref="Y29:Y35"/>
    <mergeCell ref="Z29:Z35"/>
    <mergeCell ref="AA29:AA35"/>
    <mergeCell ref="AB29:AB35"/>
    <mergeCell ref="AC29:AC35"/>
    <mergeCell ref="AD29:AD35"/>
    <mergeCell ref="AE29:AE35"/>
    <mergeCell ref="AF29:AF35"/>
    <mergeCell ref="AG29:AG35"/>
    <mergeCell ref="Y36:Y42"/>
    <mergeCell ref="Z36:Z42"/>
    <mergeCell ref="AA36:AA42"/>
    <mergeCell ref="AB36:AB42"/>
    <mergeCell ref="AC36:AC42"/>
    <mergeCell ref="AD36:AD42"/>
    <mergeCell ref="AE36:AE42"/>
    <mergeCell ref="AF36:AF42"/>
    <mergeCell ref="AG36:AG42"/>
    <mergeCell ref="Y43:Y49"/>
    <mergeCell ref="Z43:Z49"/>
    <mergeCell ref="AA43:AA49"/>
    <mergeCell ref="AB43:AB49"/>
    <mergeCell ref="AC43:AC49"/>
    <mergeCell ref="AD43:AD49"/>
    <mergeCell ref="AE43:AE49"/>
    <mergeCell ref="AF43:AF49"/>
    <mergeCell ref="AG43:AG49"/>
    <mergeCell ref="Y50:Y56"/>
    <mergeCell ref="Z50:Z56"/>
    <mergeCell ref="AA50:AA56"/>
    <mergeCell ref="AB50:AB56"/>
    <mergeCell ref="AC50:AC56"/>
    <mergeCell ref="AD50:AD56"/>
    <mergeCell ref="AE50:AE56"/>
    <mergeCell ref="AF50:AF56"/>
    <mergeCell ref="AG50:AG56"/>
    <mergeCell ref="Y57:Y63"/>
    <mergeCell ref="Z57:Z63"/>
    <mergeCell ref="AA57:AA63"/>
    <mergeCell ref="AB57:AB63"/>
    <mergeCell ref="AC57:AC63"/>
    <mergeCell ref="AD57:AD63"/>
    <mergeCell ref="AE57:AE63"/>
    <mergeCell ref="AF57:AF63"/>
    <mergeCell ref="AG57:AG63"/>
    <mergeCell ref="Y64:Y70"/>
    <mergeCell ref="Z64:Z70"/>
    <mergeCell ref="AA64:AA70"/>
    <mergeCell ref="AB64:AB70"/>
    <mergeCell ref="AC64:AC70"/>
    <mergeCell ref="AD64:AD70"/>
    <mergeCell ref="AE64:AE70"/>
    <mergeCell ref="AF64:AF70"/>
    <mergeCell ref="AG64:AG70"/>
    <mergeCell ref="Y71:Y77"/>
    <mergeCell ref="Z71:Z77"/>
    <mergeCell ref="AA71:AA77"/>
    <mergeCell ref="AB71:AB77"/>
    <mergeCell ref="AC71:AC77"/>
    <mergeCell ref="AD71:AD77"/>
    <mergeCell ref="AE71:AE77"/>
    <mergeCell ref="AF71:AF77"/>
    <mergeCell ref="AG71:AG77"/>
    <mergeCell ref="Y78:Y84"/>
    <mergeCell ref="Z78:Z84"/>
    <mergeCell ref="AA78:AA84"/>
    <mergeCell ref="AB78:AB84"/>
    <mergeCell ref="AC78:AC84"/>
    <mergeCell ref="AD78:AD84"/>
    <mergeCell ref="AE78:AE84"/>
    <mergeCell ref="AF78:AF84"/>
    <mergeCell ref="AG78:AG84"/>
    <mergeCell ref="Y85:Y91"/>
    <mergeCell ref="Z85:Z91"/>
    <mergeCell ref="AA85:AA91"/>
    <mergeCell ref="AB85:AB91"/>
    <mergeCell ref="AC85:AC91"/>
    <mergeCell ref="AD85:AD91"/>
    <mergeCell ref="AE85:AE91"/>
    <mergeCell ref="AF85:AF91"/>
    <mergeCell ref="AG85:AG91"/>
    <mergeCell ref="Y92:Y98"/>
    <mergeCell ref="Z92:Z98"/>
    <mergeCell ref="AA92:AA98"/>
    <mergeCell ref="AB92:AB98"/>
    <mergeCell ref="AC92:AC98"/>
    <mergeCell ref="AD92:AD98"/>
    <mergeCell ref="AE92:AE98"/>
    <mergeCell ref="AF92:AF98"/>
    <mergeCell ref="AG92:AG98"/>
    <mergeCell ref="Y99:Y105"/>
    <mergeCell ref="Z99:Z105"/>
    <mergeCell ref="AA99:AA105"/>
    <mergeCell ref="AB99:AB105"/>
    <mergeCell ref="AC99:AC105"/>
    <mergeCell ref="AD99:AD105"/>
    <mergeCell ref="AE99:AE105"/>
    <mergeCell ref="AF99:AF105"/>
    <mergeCell ref="AG99:AG105"/>
    <mergeCell ref="Y106:Y112"/>
    <mergeCell ref="Z106:Z112"/>
    <mergeCell ref="AA106:AA112"/>
    <mergeCell ref="AB106:AB112"/>
    <mergeCell ref="AC106:AC112"/>
    <mergeCell ref="AD106:AD112"/>
    <mergeCell ref="AE106:AE112"/>
    <mergeCell ref="AF106:AF112"/>
    <mergeCell ref="AG106:AG112"/>
    <mergeCell ref="Y113:Y119"/>
    <mergeCell ref="Z113:Z119"/>
    <mergeCell ref="AA113:AA119"/>
    <mergeCell ref="AB113:AB119"/>
    <mergeCell ref="AC113:AC119"/>
    <mergeCell ref="AD113:AD119"/>
    <mergeCell ref="AE113:AE119"/>
    <mergeCell ref="AF113:AF119"/>
    <mergeCell ref="AG113:AG119"/>
    <mergeCell ref="Y120:Y126"/>
    <mergeCell ref="Z120:Z126"/>
    <mergeCell ref="AA120:AA126"/>
    <mergeCell ref="AB120:AB126"/>
    <mergeCell ref="AC120:AC126"/>
    <mergeCell ref="AD120:AD126"/>
    <mergeCell ref="AE120:AE126"/>
    <mergeCell ref="AF120:AF126"/>
    <mergeCell ref="AG120:AG126"/>
    <mergeCell ref="Y127:Y133"/>
    <mergeCell ref="Z127:Z133"/>
    <mergeCell ref="AA127:AA133"/>
    <mergeCell ref="AB127:AB133"/>
    <mergeCell ref="AC127:AC133"/>
    <mergeCell ref="AD127:AD133"/>
    <mergeCell ref="AE127:AE133"/>
    <mergeCell ref="AF127:AF133"/>
    <mergeCell ref="AG127:AG133"/>
    <mergeCell ref="Y134:Y140"/>
    <mergeCell ref="Z134:Z140"/>
    <mergeCell ref="AA134:AA140"/>
    <mergeCell ref="AB134:AB140"/>
    <mergeCell ref="AC134:AC140"/>
    <mergeCell ref="AD134:AD140"/>
    <mergeCell ref="AE134:AE140"/>
    <mergeCell ref="AF134:AF140"/>
    <mergeCell ref="AG134:AG140"/>
    <mergeCell ref="Y141:Y147"/>
    <mergeCell ref="Z141:Z147"/>
    <mergeCell ref="AA141:AA147"/>
    <mergeCell ref="AB141:AB147"/>
    <mergeCell ref="AC141:AC147"/>
    <mergeCell ref="AD141:AD147"/>
    <mergeCell ref="AE141:AE147"/>
    <mergeCell ref="AF141:AF147"/>
    <mergeCell ref="AG141:AG147"/>
    <mergeCell ref="Y148:Y154"/>
    <mergeCell ref="Z148:Z154"/>
    <mergeCell ref="AA148:AA154"/>
    <mergeCell ref="AB148:AB154"/>
    <mergeCell ref="AC148:AC154"/>
    <mergeCell ref="AD148:AD154"/>
    <mergeCell ref="AE148:AE154"/>
    <mergeCell ref="AF148:AF154"/>
    <mergeCell ref="AG148:AG154"/>
    <mergeCell ref="Y155:Y161"/>
    <mergeCell ref="Z155:Z161"/>
    <mergeCell ref="AA155:AA161"/>
    <mergeCell ref="AB155:AB161"/>
    <mergeCell ref="AC155:AC161"/>
    <mergeCell ref="AD155:AD161"/>
    <mergeCell ref="AE155:AE161"/>
    <mergeCell ref="AF155:AF161"/>
    <mergeCell ref="AG155:AG161"/>
    <mergeCell ref="Y162:Y168"/>
    <mergeCell ref="Z162:Z168"/>
    <mergeCell ref="AA162:AA168"/>
    <mergeCell ref="AB162:AB168"/>
    <mergeCell ref="AC162:AC168"/>
    <mergeCell ref="AD162:AD168"/>
    <mergeCell ref="AE162:AE168"/>
    <mergeCell ref="AF162:AF168"/>
    <mergeCell ref="AG162:AG168"/>
    <mergeCell ref="Y169:Y175"/>
    <mergeCell ref="Z169:Z175"/>
    <mergeCell ref="AA169:AA175"/>
    <mergeCell ref="AB169:AB175"/>
    <mergeCell ref="AC169:AC175"/>
    <mergeCell ref="AD169:AD175"/>
    <mergeCell ref="AE169:AE175"/>
    <mergeCell ref="AF169:AF175"/>
    <mergeCell ref="AG169:AG175"/>
    <mergeCell ref="Y176:Y182"/>
    <mergeCell ref="Z176:Z182"/>
    <mergeCell ref="AA176:AA182"/>
    <mergeCell ref="AB176:AB182"/>
    <mergeCell ref="AC176:AC182"/>
    <mergeCell ref="AD176:AD182"/>
    <mergeCell ref="AE176:AE182"/>
    <mergeCell ref="AF176:AF182"/>
    <mergeCell ref="AG176:AG182"/>
    <mergeCell ref="Y183:Y189"/>
    <mergeCell ref="Z183:Z189"/>
    <mergeCell ref="AA183:AA189"/>
    <mergeCell ref="AB183:AB189"/>
    <mergeCell ref="AC183:AC189"/>
    <mergeCell ref="AD183:AD189"/>
    <mergeCell ref="AE183:AE189"/>
    <mergeCell ref="AF183:AF189"/>
    <mergeCell ref="AG183:AG189"/>
    <mergeCell ref="Y190:Y196"/>
    <mergeCell ref="Z190:Z196"/>
    <mergeCell ref="AA190:AA196"/>
    <mergeCell ref="AB190:AB196"/>
    <mergeCell ref="AC190:AC196"/>
    <mergeCell ref="AD190:AD196"/>
    <mergeCell ref="AE190:AE196"/>
    <mergeCell ref="AF190:AF196"/>
    <mergeCell ref="AG190:AG196"/>
    <mergeCell ref="Y197:Y203"/>
    <mergeCell ref="Z197:Z203"/>
    <mergeCell ref="AA197:AA203"/>
    <mergeCell ref="AB197:AB203"/>
    <mergeCell ref="AC197:AC203"/>
    <mergeCell ref="AD197:AD203"/>
    <mergeCell ref="AE197:AE203"/>
    <mergeCell ref="AF197:AF203"/>
    <mergeCell ref="AG197:AG203"/>
    <mergeCell ref="Y204:Y210"/>
    <mergeCell ref="Z204:Z210"/>
    <mergeCell ref="AA204:AA210"/>
    <mergeCell ref="AB204:AB210"/>
    <mergeCell ref="AC204:AC210"/>
    <mergeCell ref="AD204:AD210"/>
    <mergeCell ref="AE204:AE210"/>
    <mergeCell ref="AF204:AF210"/>
    <mergeCell ref="AG204:AG210"/>
    <mergeCell ref="Y211:Y217"/>
    <mergeCell ref="Z211:Z217"/>
    <mergeCell ref="AA211:AA217"/>
    <mergeCell ref="AB211:AB217"/>
    <mergeCell ref="AC211:AC217"/>
    <mergeCell ref="AD211:AD217"/>
    <mergeCell ref="AE211:AE217"/>
    <mergeCell ref="AF211:AF217"/>
    <mergeCell ref="AG211:AG217"/>
    <mergeCell ref="Y218:Y224"/>
    <mergeCell ref="Z218:Z224"/>
    <mergeCell ref="AA218:AA224"/>
    <mergeCell ref="AB218:AB224"/>
    <mergeCell ref="AC218:AC224"/>
    <mergeCell ref="AD218:AD224"/>
    <mergeCell ref="AE218:AE224"/>
    <mergeCell ref="AF218:AF224"/>
    <mergeCell ref="AG218:AG224"/>
    <mergeCell ref="Y225:Y231"/>
    <mergeCell ref="Z225:Z231"/>
    <mergeCell ref="AA225:AA231"/>
    <mergeCell ref="AB225:AB231"/>
    <mergeCell ref="AC225:AC231"/>
    <mergeCell ref="AD225:AD231"/>
    <mergeCell ref="AE225:AE231"/>
    <mergeCell ref="AF225:AF231"/>
    <mergeCell ref="AG225:AG231"/>
  </mergeCells>
  <conditionalFormatting sqref="I124:I126">
    <cfRule type="duplicateValues" dxfId="26" priority="11"/>
  </conditionalFormatting>
  <conditionalFormatting sqref="I131:I133">
    <cfRule type="duplicateValues" dxfId="25" priority="10"/>
  </conditionalFormatting>
  <conditionalFormatting sqref="J75:J77">
    <cfRule type="duplicateValues" dxfId="24" priority="9"/>
  </conditionalFormatting>
  <conditionalFormatting sqref="J124:J126">
    <cfRule type="duplicateValues" dxfId="23" priority="8"/>
  </conditionalFormatting>
  <conditionalFormatting sqref="J131:J133">
    <cfRule type="duplicateValues" dxfId="22" priority="7"/>
  </conditionalFormatting>
  <conditionalFormatting sqref="K131">
    <cfRule type="duplicateValues" dxfId="21" priority="6"/>
  </conditionalFormatting>
  <conditionalFormatting sqref="K132">
    <cfRule type="duplicateValues" dxfId="20" priority="5"/>
  </conditionalFormatting>
  <conditionalFormatting sqref="K133">
    <cfRule type="duplicateValues" dxfId="19" priority="4"/>
  </conditionalFormatting>
  <conditionalFormatting sqref="L131">
    <cfRule type="duplicateValues" dxfId="18" priority="3"/>
  </conditionalFormatting>
  <conditionalFormatting sqref="K124:K126">
    <cfRule type="duplicateValues" dxfId="17" priority="2"/>
  </conditionalFormatting>
  <conditionalFormatting sqref="L124:L126">
    <cfRule type="duplicateValues" dxfId="16" priority="1"/>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B1:AR1475"/>
  <sheetViews>
    <sheetView zoomScale="60" zoomScaleNormal="60" workbookViewId="0">
      <selection activeCell="A4" sqref="A4"/>
    </sheetView>
  </sheetViews>
  <sheetFormatPr baseColWidth="10" defaultColWidth="11.42578125" defaultRowHeight="12.75" x14ac:dyDescent="0.2"/>
  <cols>
    <col min="1" max="1" width="5.28515625" style="12" customWidth="1"/>
    <col min="2" max="2" width="16" style="9" customWidth="1"/>
    <col min="3" max="3" width="21.85546875" style="9" customWidth="1"/>
    <col min="4" max="4" width="30.7109375" style="13" customWidth="1"/>
    <col min="5" max="5" width="20.28515625" style="13" customWidth="1"/>
    <col min="6" max="6" width="16" style="9" customWidth="1"/>
    <col min="7" max="7" width="31.28515625" style="9" customWidth="1"/>
    <col min="8" max="8" width="27.140625" style="9" customWidth="1"/>
    <col min="9" max="9" width="30.85546875" style="9" customWidth="1"/>
    <col min="10" max="11" width="27.140625" style="9" customWidth="1"/>
    <col min="12" max="13" width="21" style="9" customWidth="1"/>
    <col min="14" max="14" width="25.28515625" style="9" customWidth="1"/>
    <col min="15" max="16" width="24.85546875" style="9" customWidth="1"/>
    <col min="17" max="17" width="33.85546875" style="9" customWidth="1"/>
    <col min="18" max="18" width="17.85546875" style="9" customWidth="1"/>
    <col min="19" max="20" width="11.42578125" style="9"/>
    <col min="21" max="21" width="27.140625" style="9" customWidth="1"/>
    <col min="22" max="22" width="11.42578125" style="9"/>
    <col min="23" max="23" width="11.42578125" style="12"/>
    <col min="24" max="24" width="31.28515625" style="12" customWidth="1"/>
    <col min="25" max="29" width="11.42578125" style="12"/>
    <col min="30" max="30" width="43.28515625" style="12" customWidth="1"/>
    <col min="31" max="31" width="11.42578125" style="12"/>
    <col min="32" max="41" width="13.28515625" style="12" customWidth="1"/>
    <col min="42" max="44" width="33.5703125" style="12" customWidth="1"/>
    <col min="45" max="16384" width="11.42578125" style="12"/>
  </cols>
  <sheetData>
    <row r="1" spans="2:44" ht="13.5" thickBot="1" x14ac:dyDescent="0.25"/>
    <row r="2" spans="2:44" s="8" customFormat="1" ht="20.25" x14ac:dyDescent="0.2">
      <c r="B2" s="62"/>
      <c r="C2" s="63"/>
      <c r="D2" s="63"/>
      <c r="E2" s="63"/>
      <c r="F2" s="351" t="s">
        <v>454</v>
      </c>
      <c r="G2" s="351"/>
      <c r="H2" s="351"/>
      <c r="I2" s="351"/>
      <c r="J2" s="49"/>
      <c r="K2" s="49"/>
      <c r="L2" s="19"/>
      <c r="M2" s="19"/>
      <c r="N2" s="11"/>
      <c r="O2" s="11"/>
      <c r="P2" s="11"/>
      <c r="Q2" s="11"/>
      <c r="R2" s="11"/>
      <c r="S2" s="11"/>
      <c r="T2" s="11"/>
      <c r="U2" s="11"/>
      <c r="V2" s="11"/>
    </row>
    <row r="3" spans="2:44" s="8" customFormat="1" ht="20.25" x14ac:dyDescent="0.2">
      <c r="B3" s="64"/>
      <c r="C3" s="65"/>
      <c r="D3" s="65"/>
      <c r="E3" s="65"/>
      <c r="F3" s="351" t="s">
        <v>1803</v>
      </c>
      <c r="G3" s="351"/>
      <c r="H3" s="351"/>
      <c r="I3" s="351"/>
      <c r="J3" s="50"/>
      <c r="K3" s="50"/>
      <c r="L3" s="19"/>
      <c r="M3" s="19"/>
      <c r="N3" s="11"/>
      <c r="O3" s="11"/>
      <c r="P3" s="11"/>
      <c r="Q3" s="11"/>
      <c r="R3" s="11"/>
      <c r="S3" s="11"/>
      <c r="T3" s="11"/>
      <c r="U3" s="11"/>
      <c r="V3" s="11"/>
    </row>
    <row r="4" spans="2:44" s="8" customFormat="1" ht="21" thickBot="1" x14ac:dyDescent="0.25">
      <c r="B4" s="64"/>
      <c r="C4" s="65"/>
      <c r="D4" s="65"/>
      <c r="E4" s="65"/>
      <c r="F4" s="351" t="s">
        <v>2</v>
      </c>
      <c r="G4" s="351"/>
      <c r="H4" s="351"/>
      <c r="I4" s="351"/>
      <c r="J4" s="50"/>
      <c r="K4" s="33" t="s">
        <v>17</v>
      </c>
      <c r="L4" s="19"/>
      <c r="M4" s="19"/>
      <c r="N4" s="11"/>
      <c r="O4" s="11"/>
      <c r="P4" s="11"/>
      <c r="Q4" s="11"/>
      <c r="R4" s="11"/>
      <c r="S4" s="11"/>
      <c r="T4" s="11"/>
      <c r="U4" s="11"/>
      <c r="V4" s="11"/>
    </row>
    <row r="5" spans="2:44" s="8" customFormat="1" ht="21" customHeight="1" x14ac:dyDescent="0.2">
      <c r="B5" s="2"/>
      <c r="C5" s="23"/>
      <c r="D5" s="24"/>
      <c r="E5" s="24"/>
      <c r="F5" s="23"/>
      <c r="G5" s="23"/>
      <c r="H5" s="23"/>
      <c r="I5" s="23"/>
      <c r="J5" s="23"/>
      <c r="K5" s="22"/>
      <c r="L5" s="22"/>
      <c r="M5" s="11"/>
      <c r="N5" s="11"/>
      <c r="O5" s="11"/>
      <c r="P5" s="11"/>
      <c r="Q5" s="11"/>
      <c r="R5" s="11"/>
      <c r="S5" s="11"/>
      <c r="T5" s="11"/>
      <c r="U5" s="11"/>
      <c r="V5" s="11"/>
    </row>
    <row r="6" spans="2:44" s="8" customFormat="1" ht="21.6" customHeight="1" x14ac:dyDescent="0.2">
      <c r="B6" s="66" t="s">
        <v>1804</v>
      </c>
      <c r="C6" s="23"/>
      <c r="D6" s="24"/>
      <c r="E6" s="24"/>
      <c r="F6" s="23"/>
      <c r="G6" s="23"/>
      <c r="H6" s="23"/>
      <c r="I6" s="23"/>
      <c r="J6" s="23"/>
      <c r="K6" s="22"/>
      <c r="L6" s="22"/>
      <c r="M6" s="11"/>
      <c r="N6" s="11"/>
      <c r="O6" s="11"/>
      <c r="P6" s="11"/>
      <c r="Q6" s="11"/>
      <c r="R6" s="11"/>
      <c r="S6" s="11"/>
      <c r="T6" s="11"/>
      <c r="U6" s="11"/>
      <c r="V6" s="11"/>
    </row>
    <row r="7" spans="2:44" s="8" customFormat="1" ht="13.7" customHeight="1" x14ac:dyDescent="0.2">
      <c r="B7" s="11"/>
      <c r="C7" s="23"/>
      <c r="D7" s="24"/>
      <c r="E7" s="24"/>
      <c r="F7" s="23"/>
      <c r="G7" s="23"/>
      <c r="H7" s="23"/>
      <c r="I7" s="23"/>
      <c r="J7" s="23"/>
      <c r="K7" s="22"/>
      <c r="L7" s="22"/>
      <c r="M7" s="11"/>
      <c r="N7" s="11"/>
      <c r="O7" s="11"/>
      <c r="P7" s="11"/>
      <c r="Q7" s="11"/>
      <c r="R7" s="11"/>
      <c r="S7" s="11"/>
      <c r="T7" s="11"/>
      <c r="U7" s="11"/>
      <c r="V7" s="11"/>
    </row>
    <row r="8" spans="2:44" s="8" customFormat="1" ht="26.1" customHeight="1" x14ac:dyDescent="0.2">
      <c r="B8" s="384" t="s">
        <v>1805</v>
      </c>
      <c r="C8" s="385"/>
      <c r="D8" s="385"/>
      <c r="E8" s="385"/>
      <c r="F8" s="385"/>
      <c r="G8" s="385"/>
      <c r="H8" s="385"/>
      <c r="I8" s="385"/>
      <c r="J8" s="385"/>
      <c r="K8" s="385"/>
      <c r="L8" s="385"/>
      <c r="M8" s="385"/>
      <c r="N8" s="385"/>
      <c r="O8" s="385"/>
      <c r="P8" s="385"/>
      <c r="Q8" s="385"/>
      <c r="R8" s="385"/>
      <c r="S8" s="385"/>
      <c r="T8" s="385"/>
      <c r="U8" s="385"/>
      <c r="V8" s="386"/>
    </row>
    <row r="9" spans="2:44" s="8" customFormat="1" ht="13.7" customHeight="1" x14ac:dyDescent="0.2">
      <c r="B9" s="11"/>
      <c r="C9" s="23"/>
      <c r="D9" s="24"/>
      <c r="E9" s="24"/>
      <c r="F9" s="23"/>
      <c r="G9" s="23"/>
      <c r="H9" s="23"/>
      <c r="I9" s="23"/>
      <c r="J9" s="23"/>
      <c r="K9" s="22"/>
      <c r="L9" s="22"/>
      <c r="M9" s="11"/>
      <c r="N9" s="11"/>
      <c r="O9" s="11"/>
      <c r="P9" s="11"/>
      <c r="Q9" s="11"/>
      <c r="R9" s="11"/>
      <c r="S9" s="11"/>
      <c r="T9" s="11"/>
      <c r="U9" s="11"/>
      <c r="V9" s="11"/>
    </row>
    <row r="10" spans="2:44" ht="16.5" x14ac:dyDescent="0.2">
      <c r="B10" s="66" t="s">
        <v>1806</v>
      </c>
    </row>
    <row r="11" spans="2:44" s="6" customFormat="1" ht="12.75" customHeight="1" x14ac:dyDescent="0.2">
      <c r="B11" s="260"/>
      <c r="C11" s="261"/>
      <c r="D11" s="260"/>
      <c r="E11" s="260"/>
      <c r="F11" s="261"/>
      <c r="G11" s="262"/>
      <c r="H11" s="263"/>
      <c r="I11" s="264"/>
      <c r="J11" s="262"/>
      <c r="K11" s="264"/>
      <c r="L11" s="390" t="s">
        <v>1807</v>
      </c>
      <c r="M11" s="391"/>
      <c r="N11" s="392"/>
      <c r="O11" s="390" t="s">
        <v>1808</v>
      </c>
      <c r="P11" s="391"/>
      <c r="Q11" s="391"/>
      <c r="R11" s="392"/>
      <c r="S11" s="396"/>
      <c r="T11" s="396"/>
      <c r="U11" s="391" t="s">
        <v>1809</v>
      </c>
      <c r="V11" s="391"/>
      <c r="W11" s="391"/>
      <c r="X11" s="392"/>
      <c r="Y11" s="390" t="s">
        <v>1810</v>
      </c>
      <c r="Z11" s="391"/>
      <c r="AA11" s="391"/>
      <c r="AB11" s="391"/>
      <c r="AC11" s="391"/>
      <c r="AD11" s="392"/>
      <c r="AE11" s="397" t="s">
        <v>1811</v>
      </c>
      <c r="AF11" s="398"/>
      <c r="AG11" s="398"/>
      <c r="AH11" s="398"/>
      <c r="AI11" s="398"/>
      <c r="AJ11" s="398"/>
      <c r="AK11" s="398"/>
      <c r="AL11" s="398"/>
      <c r="AM11" s="398"/>
      <c r="AN11" s="398"/>
      <c r="AO11" s="398"/>
      <c r="AP11" s="398"/>
      <c r="AQ11" s="398"/>
      <c r="AR11" s="398"/>
    </row>
    <row r="12" spans="2:44" s="6" customFormat="1" x14ac:dyDescent="0.2">
      <c r="B12" s="265"/>
      <c r="C12" s="266"/>
      <c r="D12" s="265"/>
      <c r="E12" s="265"/>
      <c r="F12" s="266"/>
      <c r="G12" s="267"/>
      <c r="H12" s="268"/>
      <c r="I12" s="269"/>
      <c r="J12" s="267"/>
      <c r="K12" s="269"/>
      <c r="L12" s="393"/>
      <c r="M12" s="394"/>
      <c r="N12" s="395"/>
      <c r="O12" s="393"/>
      <c r="P12" s="394"/>
      <c r="Q12" s="394"/>
      <c r="R12" s="395"/>
      <c r="S12" s="270"/>
      <c r="T12" s="271"/>
      <c r="U12" s="393"/>
      <c r="V12" s="394"/>
      <c r="W12" s="394"/>
      <c r="X12" s="395"/>
      <c r="Y12" s="393"/>
      <c r="Z12" s="394"/>
      <c r="AA12" s="394"/>
      <c r="AB12" s="394"/>
      <c r="AC12" s="394"/>
      <c r="AD12" s="395"/>
      <c r="AE12" s="272"/>
      <c r="AF12" s="387" t="s">
        <v>1812</v>
      </c>
      <c r="AG12" s="388"/>
      <c r="AH12" s="388"/>
      <c r="AI12" s="388"/>
      <c r="AJ12" s="389"/>
      <c r="AK12" s="387" t="s">
        <v>1813</v>
      </c>
      <c r="AL12" s="388"/>
      <c r="AM12" s="388"/>
      <c r="AN12" s="388"/>
      <c r="AO12" s="389"/>
      <c r="AP12" s="387" t="s">
        <v>1814</v>
      </c>
      <c r="AQ12" s="388"/>
      <c r="AR12" s="389"/>
    </row>
    <row r="13" spans="2:44" s="6" customFormat="1" ht="89.25" x14ac:dyDescent="0.2">
      <c r="B13" s="272" t="s">
        <v>1815</v>
      </c>
      <c r="C13" s="273" t="s">
        <v>1816</v>
      </c>
      <c r="D13" s="272" t="s">
        <v>1817</v>
      </c>
      <c r="E13" s="272" t="s">
        <v>1818</v>
      </c>
      <c r="F13" s="273" t="s">
        <v>1819</v>
      </c>
      <c r="G13" s="272" t="s">
        <v>1820</v>
      </c>
      <c r="H13" s="274" t="s">
        <v>1821</v>
      </c>
      <c r="I13" s="272" t="s">
        <v>1822</v>
      </c>
      <c r="J13" s="272" t="s">
        <v>1823</v>
      </c>
      <c r="K13" s="272" t="s">
        <v>1824</v>
      </c>
      <c r="L13" s="275" t="s">
        <v>1825</v>
      </c>
      <c r="M13" s="275" t="s">
        <v>1826</v>
      </c>
      <c r="N13" s="275" t="s">
        <v>1827</v>
      </c>
      <c r="O13" s="275" t="s">
        <v>1828</v>
      </c>
      <c r="P13" s="275" t="s">
        <v>1829</v>
      </c>
      <c r="Q13" s="275" t="s">
        <v>1830</v>
      </c>
      <c r="R13" s="275" t="s">
        <v>1831</v>
      </c>
      <c r="S13" s="276" t="s">
        <v>1832</v>
      </c>
      <c r="T13" s="276" t="s">
        <v>1833</v>
      </c>
      <c r="U13" s="276" t="s">
        <v>1834</v>
      </c>
      <c r="V13" s="276" t="s">
        <v>1835</v>
      </c>
      <c r="W13" s="262" t="s">
        <v>1836</v>
      </c>
      <c r="X13" s="262" t="s">
        <v>1837</v>
      </c>
      <c r="Y13" s="277" t="s">
        <v>1838</v>
      </c>
      <c r="Z13" s="276" t="s">
        <v>1839</v>
      </c>
      <c r="AA13" s="277" t="s">
        <v>1840</v>
      </c>
      <c r="AB13" s="276" t="s">
        <v>1841</v>
      </c>
      <c r="AC13" s="275" t="s">
        <v>1842</v>
      </c>
      <c r="AD13" s="275" t="s">
        <v>1837</v>
      </c>
      <c r="AE13" s="275" t="s">
        <v>1843</v>
      </c>
      <c r="AF13" s="275" t="s">
        <v>1844</v>
      </c>
      <c r="AG13" s="275" t="s">
        <v>1845</v>
      </c>
      <c r="AH13" s="275" t="s">
        <v>1846</v>
      </c>
      <c r="AI13" s="275" t="s">
        <v>1847</v>
      </c>
      <c r="AJ13" s="275" t="s">
        <v>1848</v>
      </c>
      <c r="AK13" s="275" t="s">
        <v>1849</v>
      </c>
      <c r="AL13" s="275" t="s">
        <v>1850</v>
      </c>
      <c r="AM13" s="275" t="s">
        <v>1851</v>
      </c>
      <c r="AN13" s="275" t="s">
        <v>1852</v>
      </c>
      <c r="AO13" s="275" t="s">
        <v>1853</v>
      </c>
      <c r="AP13" s="275" t="s">
        <v>1854</v>
      </c>
      <c r="AQ13" s="275" t="s">
        <v>1855</v>
      </c>
      <c r="AR13" s="275" t="s">
        <v>1856</v>
      </c>
    </row>
    <row r="14" spans="2:44" s="6" customFormat="1" ht="409.5" x14ac:dyDescent="0.2">
      <c r="B14" s="278" t="s">
        <v>1857</v>
      </c>
      <c r="C14" s="278" t="s">
        <v>1858</v>
      </c>
      <c r="D14" s="279" t="s">
        <v>1859</v>
      </c>
      <c r="E14" s="278" t="s">
        <v>1860</v>
      </c>
      <c r="F14" s="280" t="s">
        <v>1861</v>
      </c>
      <c r="G14" s="279" t="s">
        <v>1862</v>
      </c>
      <c r="H14" s="281" t="s">
        <v>1863</v>
      </c>
      <c r="I14" s="278" t="s">
        <v>1864</v>
      </c>
      <c r="J14" s="278" t="s">
        <v>1865</v>
      </c>
      <c r="K14" s="278" t="s">
        <v>1866</v>
      </c>
      <c r="L14" s="279" t="s">
        <v>1867</v>
      </c>
      <c r="M14" s="279" t="s">
        <v>1868</v>
      </c>
      <c r="N14" s="279" t="s">
        <v>1869</v>
      </c>
      <c r="O14" s="279" t="s">
        <v>1870</v>
      </c>
      <c r="P14" s="279" t="s">
        <v>1871</v>
      </c>
      <c r="Q14" s="279" t="s">
        <v>1872</v>
      </c>
      <c r="R14" s="279" t="s">
        <v>1873</v>
      </c>
      <c r="S14" s="282" t="s">
        <v>1874</v>
      </c>
      <c r="T14" s="283">
        <v>0.4</v>
      </c>
      <c r="U14" s="282" t="s">
        <v>1875</v>
      </c>
      <c r="V14" s="283">
        <v>0.4</v>
      </c>
      <c r="W14" s="278" t="s">
        <v>1876</v>
      </c>
      <c r="X14" s="279" t="s">
        <v>1877</v>
      </c>
      <c r="Y14" s="282" t="s">
        <v>1878</v>
      </c>
      <c r="Z14" s="284">
        <v>7.0559999999999984E-2</v>
      </c>
      <c r="AA14" s="282" t="s">
        <v>1875</v>
      </c>
      <c r="AB14" s="284">
        <v>0.22500000000000003</v>
      </c>
      <c r="AC14" s="278" t="s">
        <v>1879</v>
      </c>
      <c r="AD14" s="279" t="s">
        <v>1880</v>
      </c>
      <c r="AE14" s="278" t="s">
        <v>1881</v>
      </c>
      <c r="AF14" s="279" t="s">
        <v>1882</v>
      </c>
      <c r="AG14" s="279" t="s">
        <v>1882</v>
      </c>
      <c r="AH14" s="279" t="s">
        <v>1882</v>
      </c>
      <c r="AI14" s="279" t="s">
        <v>1882</v>
      </c>
      <c r="AJ14" s="279" t="s">
        <v>1882</v>
      </c>
      <c r="AK14" s="279" t="s">
        <v>1883</v>
      </c>
      <c r="AL14" s="279" t="s">
        <v>1883</v>
      </c>
      <c r="AM14" s="279" t="s">
        <v>1883</v>
      </c>
      <c r="AN14" s="279" t="s">
        <v>1883</v>
      </c>
      <c r="AO14" s="279" t="s">
        <v>1883</v>
      </c>
      <c r="AP14" s="279" t="s">
        <v>1884</v>
      </c>
      <c r="AQ14" s="279" t="s">
        <v>1885</v>
      </c>
      <c r="AR14" s="279" t="s">
        <v>1886</v>
      </c>
    </row>
    <row r="15" spans="2:44" s="6" customFormat="1" ht="409.5" x14ac:dyDescent="0.2">
      <c r="B15" s="278" t="s">
        <v>1857</v>
      </c>
      <c r="C15" s="278" t="s">
        <v>1858</v>
      </c>
      <c r="D15" s="279" t="s">
        <v>1859</v>
      </c>
      <c r="E15" s="278" t="s">
        <v>1860</v>
      </c>
      <c r="F15" s="280" t="s">
        <v>1861</v>
      </c>
      <c r="G15" s="279" t="s">
        <v>1887</v>
      </c>
      <c r="H15" s="281" t="s">
        <v>1888</v>
      </c>
      <c r="I15" s="278" t="s">
        <v>1864</v>
      </c>
      <c r="J15" s="278" t="s">
        <v>1865</v>
      </c>
      <c r="K15" s="278" t="s">
        <v>1866</v>
      </c>
      <c r="L15" s="279" t="s">
        <v>1889</v>
      </c>
      <c r="M15" s="279" t="s">
        <v>1890</v>
      </c>
      <c r="N15" s="279" t="s">
        <v>1891</v>
      </c>
      <c r="O15" s="279" t="s">
        <v>1870</v>
      </c>
      <c r="P15" s="279" t="s">
        <v>1871</v>
      </c>
      <c r="Q15" s="279" t="s">
        <v>1872</v>
      </c>
      <c r="R15" s="285" t="s">
        <v>1873</v>
      </c>
      <c r="S15" s="282" t="s">
        <v>1874</v>
      </c>
      <c r="T15" s="283">
        <v>0.4</v>
      </c>
      <c r="U15" s="282" t="s">
        <v>1875</v>
      </c>
      <c r="V15" s="283">
        <v>0.4</v>
      </c>
      <c r="W15" s="278" t="s">
        <v>1876</v>
      </c>
      <c r="X15" s="279" t="s">
        <v>1892</v>
      </c>
      <c r="Y15" s="282" t="s">
        <v>1878</v>
      </c>
      <c r="Z15" s="284">
        <v>0.19600000000000001</v>
      </c>
      <c r="AA15" s="282" t="s">
        <v>1875</v>
      </c>
      <c r="AB15" s="284">
        <v>0.26</v>
      </c>
      <c r="AC15" s="278" t="s">
        <v>1879</v>
      </c>
      <c r="AD15" s="279" t="s">
        <v>1893</v>
      </c>
      <c r="AE15" s="278" t="s">
        <v>1881</v>
      </c>
      <c r="AF15" s="279" t="s">
        <v>1882</v>
      </c>
      <c r="AG15" s="279" t="s">
        <v>1882</v>
      </c>
      <c r="AH15" s="279" t="s">
        <v>1882</v>
      </c>
      <c r="AI15" s="279" t="s">
        <v>1882</v>
      </c>
      <c r="AJ15" s="279" t="s">
        <v>1882</v>
      </c>
      <c r="AK15" s="279" t="s">
        <v>1883</v>
      </c>
      <c r="AL15" s="279" t="s">
        <v>1883</v>
      </c>
      <c r="AM15" s="279" t="s">
        <v>1883</v>
      </c>
      <c r="AN15" s="279" t="s">
        <v>1883</v>
      </c>
      <c r="AO15" s="279" t="s">
        <v>1883</v>
      </c>
      <c r="AP15" s="279" t="s">
        <v>1894</v>
      </c>
      <c r="AQ15" s="279" t="s">
        <v>1895</v>
      </c>
      <c r="AR15" s="279" t="s">
        <v>1896</v>
      </c>
    </row>
    <row r="16" spans="2:44" s="6" customFormat="1" ht="409.5" x14ac:dyDescent="0.2">
      <c r="B16" s="278" t="s">
        <v>1857</v>
      </c>
      <c r="C16" s="278" t="s">
        <v>1858</v>
      </c>
      <c r="D16" s="279" t="s">
        <v>1859</v>
      </c>
      <c r="E16" s="278" t="s">
        <v>1860</v>
      </c>
      <c r="F16" s="280" t="s">
        <v>1861</v>
      </c>
      <c r="G16" s="279" t="s">
        <v>1897</v>
      </c>
      <c r="H16" s="281" t="s">
        <v>1898</v>
      </c>
      <c r="I16" s="278" t="s">
        <v>1899</v>
      </c>
      <c r="J16" s="278" t="s">
        <v>1900</v>
      </c>
      <c r="K16" s="278" t="s">
        <v>1866</v>
      </c>
      <c r="L16" s="279" t="s">
        <v>1901</v>
      </c>
      <c r="M16" s="279" t="s">
        <v>1902</v>
      </c>
      <c r="N16" s="279" t="s">
        <v>1903</v>
      </c>
      <c r="O16" s="279" t="s">
        <v>1870</v>
      </c>
      <c r="P16" s="279" t="s">
        <v>1871</v>
      </c>
      <c r="Q16" s="279" t="s">
        <v>1904</v>
      </c>
      <c r="R16" s="285" t="s">
        <v>1905</v>
      </c>
      <c r="S16" s="282" t="s">
        <v>1878</v>
      </c>
      <c r="T16" s="283">
        <v>0.2</v>
      </c>
      <c r="U16" s="282" t="s">
        <v>1906</v>
      </c>
      <c r="V16" s="283">
        <v>1</v>
      </c>
      <c r="W16" s="278" t="s">
        <v>1907</v>
      </c>
      <c r="X16" s="279" t="s">
        <v>1908</v>
      </c>
      <c r="Y16" s="282" t="s">
        <v>1878</v>
      </c>
      <c r="Z16" s="284">
        <v>9.8000000000000004E-2</v>
      </c>
      <c r="AA16" s="282" t="s">
        <v>1906</v>
      </c>
      <c r="AB16" s="284">
        <v>0.75</v>
      </c>
      <c r="AC16" s="278" t="s">
        <v>1907</v>
      </c>
      <c r="AD16" s="279" t="s">
        <v>1909</v>
      </c>
      <c r="AE16" s="278" t="s">
        <v>1910</v>
      </c>
      <c r="AF16" s="279" t="s">
        <v>1882</v>
      </c>
      <c r="AG16" s="279" t="s">
        <v>1882</v>
      </c>
      <c r="AH16" s="279" t="s">
        <v>1882</v>
      </c>
      <c r="AI16" s="279" t="s">
        <v>1882</v>
      </c>
      <c r="AJ16" s="279" t="s">
        <v>1882</v>
      </c>
      <c r="AK16" s="279" t="s">
        <v>1911</v>
      </c>
      <c r="AL16" s="279" t="s">
        <v>1912</v>
      </c>
      <c r="AM16" s="279" t="s">
        <v>1913</v>
      </c>
      <c r="AN16" s="279" t="s">
        <v>1914</v>
      </c>
      <c r="AO16" s="279" t="s">
        <v>1915</v>
      </c>
      <c r="AP16" s="279" t="s">
        <v>1916</v>
      </c>
      <c r="AQ16" s="279" t="s">
        <v>1917</v>
      </c>
      <c r="AR16" s="279" t="s">
        <v>1918</v>
      </c>
    </row>
    <row r="17" spans="2:44" s="6" customFormat="1" ht="409.5" x14ac:dyDescent="0.2">
      <c r="B17" s="278" t="s">
        <v>1919</v>
      </c>
      <c r="C17" s="278" t="s">
        <v>1920</v>
      </c>
      <c r="D17" s="279" t="s">
        <v>1921</v>
      </c>
      <c r="E17" s="278" t="s">
        <v>608</v>
      </c>
      <c r="F17" s="280" t="s">
        <v>1922</v>
      </c>
      <c r="G17" s="279" t="s">
        <v>1923</v>
      </c>
      <c r="H17" s="281" t="s">
        <v>1924</v>
      </c>
      <c r="I17" s="278" t="s">
        <v>1864</v>
      </c>
      <c r="J17" s="278" t="s">
        <v>1925</v>
      </c>
      <c r="K17" s="278" t="s">
        <v>1866</v>
      </c>
      <c r="L17" s="279" t="s">
        <v>1926</v>
      </c>
      <c r="M17" s="279" t="s">
        <v>1927</v>
      </c>
      <c r="N17" s="279" t="s">
        <v>1928</v>
      </c>
      <c r="O17" s="279" t="s">
        <v>1929</v>
      </c>
      <c r="P17" s="279" t="s">
        <v>1871</v>
      </c>
      <c r="Q17" s="279" t="s">
        <v>1930</v>
      </c>
      <c r="R17" s="279" t="s">
        <v>1905</v>
      </c>
      <c r="S17" s="282" t="s">
        <v>1874</v>
      </c>
      <c r="T17" s="283">
        <v>0.4</v>
      </c>
      <c r="U17" s="282" t="s">
        <v>1931</v>
      </c>
      <c r="V17" s="283">
        <v>0.6</v>
      </c>
      <c r="W17" s="278" t="s">
        <v>1876</v>
      </c>
      <c r="X17" s="279" t="s">
        <v>1932</v>
      </c>
      <c r="Y17" s="282" t="s">
        <v>1878</v>
      </c>
      <c r="Z17" s="284">
        <v>0.1008</v>
      </c>
      <c r="AA17" s="282" t="s">
        <v>1933</v>
      </c>
      <c r="AB17" s="284">
        <v>0.18984374999999998</v>
      </c>
      <c r="AC17" s="278" t="s">
        <v>1879</v>
      </c>
      <c r="AD17" s="279" t="s">
        <v>1934</v>
      </c>
      <c r="AE17" s="278" t="s">
        <v>1881</v>
      </c>
      <c r="AF17" s="279" t="s">
        <v>1882</v>
      </c>
      <c r="AG17" s="279" t="s">
        <v>1882</v>
      </c>
      <c r="AH17" s="279" t="s">
        <v>1882</v>
      </c>
      <c r="AI17" s="279" t="s">
        <v>1882</v>
      </c>
      <c r="AJ17" s="279" t="s">
        <v>1882</v>
      </c>
      <c r="AK17" s="279" t="s">
        <v>1883</v>
      </c>
      <c r="AL17" s="279" t="s">
        <v>1883</v>
      </c>
      <c r="AM17" s="279" t="s">
        <v>1883</v>
      </c>
      <c r="AN17" s="279" t="s">
        <v>1883</v>
      </c>
      <c r="AO17" s="279" t="s">
        <v>1883</v>
      </c>
      <c r="AP17" s="279" t="s">
        <v>1935</v>
      </c>
      <c r="AQ17" s="279" t="s">
        <v>1936</v>
      </c>
      <c r="AR17" s="279" t="s">
        <v>1937</v>
      </c>
    </row>
    <row r="18" spans="2:44" s="6" customFormat="1" ht="409.5" x14ac:dyDescent="0.2">
      <c r="B18" s="278" t="s">
        <v>1919</v>
      </c>
      <c r="C18" s="278" t="s">
        <v>1920</v>
      </c>
      <c r="D18" s="279" t="s">
        <v>1921</v>
      </c>
      <c r="E18" s="278" t="s">
        <v>608</v>
      </c>
      <c r="F18" s="280" t="s">
        <v>1922</v>
      </c>
      <c r="G18" s="279" t="s">
        <v>1938</v>
      </c>
      <c r="H18" s="281" t="s">
        <v>1939</v>
      </c>
      <c r="I18" s="278" t="s">
        <v>1864</v>
      </c>
      <c r="J18" s="278" t="s">
        <v>1925</v>
      </c>
      <c r="K18" s="278" t="s">
        <v>1866</v>
      </c>
      <c r="L18" s="279" t="s">
        <v>1940</v>
      </c>
      <c r="M18" s="279" t="s">
        <v>1941</v>
      </c>
      <c r="N18" s="279" t="s">
        <v>1942</v>
      </c>
      <c r="O18" s="279" t="s">
        <v>1929</v>
      </c>
      <c r="P18" s="279" t="s">
        <v>1871</v>
      </c>
      <c r="Q18" s="279" t="s">
        <v>1930</v>
      </c>
      <c r="R18" s="279" t="s">
        <v>1905</v>
      </c>
      <c r="S18" s="282" t="s">
        <v>1943</v>
      </c>
      <c r="T18" s="283">
        <v>0.6</v>
      </c>
      <c r="U18" s="282" t="s">
        <v>1944</v>
      </c>
      <c r="V18" s="283">
        <v>0.8</v>
      </c>
      <c r="W18" s="278" t="s">
        <v>1945</v>
      </c>
      <c r="X18" s="279" t="s">
        <v>1946</v>
      </c>
      <c r="Y18" s="282" t="s">
        <v>1878</v>
      </c>
      <c r="Z18" s="284">
        <v>0.1512</v>
      </c>
      <c r="AA18" s="282" t="s">
        <v>1875</v>
      </c>
      <c r="AB18" s="284">
        <v>0.33750000000000002</v>
      </c>
      <c r="AC18" s="278" t="s">
        <v>1879</v>
      </c>
      <c r="AD18" s="279" t="s">
        <v>1934</v>
      </c>
      <c r="AE18" s="278" t="s">
        <v>1881</v>
      </c>
      <c r="AF18" s="279" t="s">
        <v>1882</v>
      </c>
      <c r="AG18" s="279" t="s">
        <v>1882</v>
      </c>
      <c r="AH18" s="279" t="s">
        <v>1882</v>
      </c>
      <c r="AI18" s="279" t="s">
        <v>1882</v>
      </c>
      <c r="AJ18" s="279" t="s">
        <v>1882</v>
      </c>
      <c r="AK18" s="279" t="s">
        <v>1883</v>
      </c>
      <c r="AL18" s="279" t="s">
        <v>1883</v>
      </c>
      <c r="AM18" s="279" t="s">
        <v>1883</v>
      </c>
      <c r="AN18" s="279" t="s">
        <v>1883</v>
      </c>
      <c r="AO18" s="279" t="s">
        <v>1883</v>
      </c>
      <c r="AP18" s="279" t="s">
        <v>1947</v>
      </c>
      <c r="AQ18" s="279" t="s">
        <v>1948</v>
      </c>
      <c r="AR18" s="279" t="s">
        <v>1949</v>
      </c>
    </row>
    <row r="19" spans="2:44" s="6" customFormat="1" ht="409.5" x14ac:dyDescent="0.2">
      <c r="B19" s="278" t="s">
        <v>1919</v>
      </c>
      <c r="C19" s="278" t="s">
        <v>1920</v>
      </c>
      <c r="D19" s="279" t="s">
        <v>1921</v>
      </c>
      <c r="E19" s="278" t="s">
        <v>608</v>
      </c>
      <c r="F19" s="280" t="s">
        <v>1922</v>
      </c>
      <c r="G19" s="279" t="s">
        <v>1950</v>
      </c>
      <c r="H19" s="281" t="s">
        <v>1951</v>
      </c>
      <c r="I19" s="278" t="s">
        <v>1864</v>
      </c>
      <c r="J19" s="278" t="s">
        <v>1925</v>
      </c>
      <c r="K19" s="278" t="s">
        <v>1952</v>
      </c>
      <c r="L19" s="279" t="s">
        <v>1953</v>
      </c>
      <c r="M19" s="279" t="s">
        <v>1954</v>
      </c>
      <c r="N19" s="279" t="s">
        <v>1955</v>
      </c>
      <c r="O19" s="279" t="s">
        <v>1929</v>
      </c>
      <c r="P19" s="279" t="s">
        <v>1871</v>
      </c>
      <c r="Q19" s="279" t="s">
        <v>1872</v>
      </c>
      <c r="R19" s="279" t="s">
        <v>1905</v>
      </c>
      <c r="S19" s="282" t="s">
        <v>1874</v>
      </c>
      <c r="T19" s="283">
        <v>0.4</v>
      </c>
      <c r="U19" s="282" t="s">
        <v>1944</v>
      </c>
      <c r="V19" s="283">
        <v>0.8</v>
      </c>
      <c r="W19" s="278" t="s">
        <v>1945</v>
      </c>
      <c r="X19" s="279" t="s">
        <v>1956</v>
      </c>
      <c r="Y19" s="282" t="s">
        <v>1878</v>
      </c>
      <c r="Z19" s="284">
        <v>2.5401599999999996E-2</v>
      </c>
      <c r="AA19" s="282" t="s">
        <v>1875</v>
      </c>
      <c r="AB19" s="284">
        <v>0.33750000000000002</v>
      </c>
      <c r="AC19" s="278" t="s">
        <v>1879</v>
      </c>
      <c r="AD19" s="279" t="s">
        <v>1934</v>
      </c>
      <c r="AE19" s="278" t="s">
        <v>1881</v>
      </c>
      <c r="AF19" s="279" t="s">
        <v>1882</v>
      </c>
      <c r="AG19" s="279" t="s">
        <v>1882</v>
      </c>
      <c r="AH19" s="279" t="s">
        <v>1882</v>
      </c>
      <c r="AI19" s="279" t="s">
        <v>1882</v>
      </c>
      <c r="AJ19" s="279" t="s">
        <v>1882</v>
      </c>
      <c r="AK19" s="279" t="s">
        <v>1883</v>
      </c>
      <c r="AL19" s="279" t="s">
        <v>1883</v>
      </c>
      <c r="AM19" s="279" t="s">
        <v>1883</v>
      </c>
      <c r="AN19" s="279" t="s">
        <v>1883</v>
      </c>
      <c r="AO19" s="279" t="s">
        <v>1883</v>
      </c>
      <c r="AP19" s="279" t="s">
        <v>1957</v>
      </c>
      <c r="AQ19" s="279" t="s">
        <v>1958</v>
      </c>
      <c r="AR19" s="279" t="s">
        <v>1959</v>
      </c>
    </row>
    <row r="20" spans="2:44" s="6" customFormat="1" ht="409.5" x14ac:dyDescent="0.2">
      <c r="B20" s="278" t="s">
        <v>1919</v>
      </c>
      <c r="C20" s="278" t="s">
        <v>1920</v>
      </c>
      <c r="D20" s="279" t="s">
        <v>1921</v>
      </c>
      <c r="E20" s="278" t="s">
        <v>608</v>
      </c>
      <c r="F20" s="280" t="s">
        <v>1922</v>
      </c>
      <c r="G20" s="279" t="s">
        <v>1960</v>
      </c>
      <c r="H20" s="281" t="s">
        <v>1961</v>
      </c>
      <c r="I20" s="278" t="s">
        <v>1864</v>
      </c>
      <c r="J20" s="278" t="s">
        <v>1925</v>
      </c>
      <c r="K20" s="278" t="s">
        <v>1952</v>
      </c>
      <c r="L20" s="279" t="s">
        <v>1962</v>
      </c>
      <c r="M20" s="279" t="s">
        <v>1963</v>
      </c>
      <c r="N20" s="279" t="s">
        <v>1964</v>
      </c>
      <c r="O20" s="279" t="s">
        <v>1929</v>
      </c>
      <c r="P20" s="279" t="s">
        <v>1965</v>
      </c>
      <c r="Q20" s="279" t="s">
        <v>1872</v>
      </c>
      <c r="R20" s="285" t="s">
        <v>1905</v>
      </c>
      <c r="S20" s="282" t="s">
        <v>1943</v>
      </c>
      <c r="T20" s="283">
        <v>0.6</v>
      </c>
      <c r="U20" s="282" t="s">
        <v>1931</v>
      </c>
      <c r="V20" s="283">
        <v>0.6</v>
      </c>
      <c r="W20" s="278" t="s">
        <v>1876</v>
      </c>
      <c r="X20" s="279" t="s">
        <v>1966</v>
      </c>
      <c r="Y20" s="282" t="s">
        <v>1878</v>
      </c>
      <c r="Z20" s="284">
        <v>0.1512</v>
      </c>
      <c r="AA20" s="282" t="s">
        <v>1875</v>
      </c>
      <c r="AB20" s="284">
        <v>0.33749999999999997</v>
      </c>
      <c r="AC20" s="278" t="s">
        <v>1879</v>
      </c>
      <c r="AD20" s="279" t="s">
        <v>1934</v>
      </c>
      <c r="AE20" s="278" t="s">
        <v>1881</v>
      </c>
      <c r="AF20" s="279" t="s">
        <v>1882</v>
      </c>
      <c r="AG20" s="279" t="s">
        <v>1882</v>
      </c>
      <c r="AH20" s="279" t="s">
        <v>1882</v>
      </c>
      <c r="AI20" s="279" t="s">
        <v>1882</v>
      </c>
      <c r="AJ20" s="279" t="s">
        <v>1882</v>
      </c>
      <c r="AK20" s="279" t="s">
        <v>1883</v>
      </c>
      <c r="AL20" s="279" t="s">
        <v>1883</v>
      </c>
      <c r="AM20" s="279" t="s">
        <v>1883</v>
      </c>
      <c r="AN20" s="279" t="s">
        <v>1883</v>
      </c>
      <c r="AO20" s="279" t="s">
        <v>1883</v>
      </c>
      <c r="AP20" s="279" t="s">
        <v>1967</v>
      </c>
      <c r="AQ20" s="279" t="s">
        <v>1968</v>
      </c>
      <c r="AR20" s="279" t="s">
        <v>1969</v>
      </c>
    </row>
    <row r="21" spans="2:44" s="6" customFormat="1" ht="409.5" x14ac:dyDescent="0.2">
      <c r="B21" s="278" t="s">
        <v>1919</v>
      </c>
      <c r="C21" s="278" t="s">
        <v>1920</v>
      </c>
      <c r="D21" s="279" t="s">
        <v>1921</v>
      </c>
      <c r="E21" s="278" t="s">
        <v>608</v>
      </c>
      <c r="F21" s="280" t="s">
        <v>1922</v>
      </c>
      <c r="G21" s="279" t="s">
        <v>1970</v>
      </c>
      <c r="H21" s="281" t="s">
        <v>1971</v>
      </c>
      <c r="I21" s="278" t="s">
        <v>1864</v>
      </c>
      <c r="J21" s="278" t="s">
        <v>1925</v>
      </c>
      <c r="K21" s="278" t="s">
        <v>1866</v>
      </c>
      <c r="L21" s="279" t="s">
        <v>1972</v>
      </c>
      <c r="M21" s="279" t="s">
        <v>1973</v>
      </c>
      <c r="N21" s="279" t="s">
        <v>1974</v>
      </c>
      <c r="O21" s="279" t="s">
        <v>1929</v>
      </c>
      <c r="P21" s="279" t="s">
        <v>1871</v>
      </c>
      <c r="Q21" s="279" t="s">
        <v>1930</v>
      </c>
      <c r="R21" s="285" t="s">
        <v>1975</v>
      </c>
      <c r="S21" s="282" t="s">
        <v>1878</v>
      </c>
      <c r="T21" s="283">
        <v>0.2</v>
      </c>
      <c r="U21" s="282" t="s">
        <v>1931</v>
      </c>
      <c r="V21" s="283">
        <v>0.6</v>
      </c>
      <c r="W21" s="278" t="s">
        <v>1876</v>
      </c>
      <c r="X21" s="279" t="s">
        <v>1976</v>
      </c>
      <c r="Y21" s="282" t="s">
        <v>1878</v>
      </c>
      <c r="Z21" s="284">
        <v>0.12</v>
      </c>
      <c r="AA21" s="282" t="s">
        <v>1875</v>
      </c>
      <c r="AB21" s="284">
        <v>0.33749999999999997</v>
      </c>
      <c r="AC21" s="278" t="s">
        <v>1879</v>
      </c>
      <c r="AD21" s="279" t="s">
        <v>1934</v>
      </c>
      <c r="AE21" s="278" t="s">
        <v>1881</v>
      </c>
      <c r="AF21" s="279" t="s">
        <v>1882</v>
      </c>
      <c r="AG21" s="279" t="s">
        <v>1882</v>
      </c>
      <c r="AH21" s="279" t="s">
        <v>1882</v>
      </c>
      <c r="AI21" s="279" t="s">
        <v>1882</v>
      </c>
      <c r="AJ21" s="279" t="s">
        <v>1882</v>
      </c>
      <c r="AK21" s="279" t="s">
        <v>1883</v>
      </c>
      <c r="AL21" s="279" t="s">
        <v>1883</v>
      </c>
      <c r="AM21" s="279" t="s">
        <v>1883</v>
      </c>
      <c r="AN21" s="279" t="s">
        <v>1883</v>
      </c>
      <c r="AO21" s="279" t="s">
        <v>1883</v>
      </c>
      <c r="AP21" s="279" t="s">
        <v>1977</v>
      </c>
      <c r="AQ21" s="279" t="s">
        <v>1978</v>
      </c>
      <c r="AR21" s="279" t="s">
        <v>1979</v>
      </c>
    </row>
    <row r="22" spans="2:44" s="6" customFormat="1" ht="409.5" x14ac:dyDescent="0.2">
      <c r="B22" s="278" t="s">
        <v>1919</v>
      </c>
      <c r="C22" s="278" t="s">
        <v>1920</v>
      </c>
      <c r="D22" s="279" t="s">
        <v>1921</v>
      </c>
      <c r="E22" s="278" t="s">
        <v>608</v>
      </c>
      <c r="F22" s="280" t="s">
        <v>1922</v>
      </c>
      <c r="G22" s="279" t="s">
        <v>1980</v>
      </c>
      <c r="H22" s="281" t="s">
        <v>1981</v>
      </c>
      <c r="I22" s="278" t="s">
        <v>1864</v>
      </c>
      <c r="J22" s="278" t="s">
        <v>1925</v>
      </c>
      <c r="K22" s="278" t="s">
        <v>1866</v>
      </c>
      <c r="L22" s="279" t="s">
        <v>1982</v>
      </c>
      <c r="M22" s="279" t="s">
        <v>1983</v>
      </c>
      <c r="N22" s="279" t="s">
        <v>1984</v>
      </c>
      <c r="O22" s="279" t="s">
        <v>1929</v>
      </c>
      <c r="P22" s="279" t="s">
        <v>1985</v>
      </c>
      <c r="Q22" s="279" t="s">
        <v>1930</v>
      </c>
      <c r="R22" s="279" t="s">
        <v>1975</v>
      </c>
      <c r="S22" s="282" t="s">
        <v>1874</v>
      </c>
      <c r="T22" s="283">
        <v>0.4</v>
      </c>
      <c r="U22" s="282" t="s">
        <v>1944</v>
      </c>
      <c r="V22" s="283">
        <v>0.8</v>
      </c>
      <c r="W22" s="278" t="s">
        <v>1945</v>
      </c>
      <c r="X22" s="279" t="s">
        <v>1986</v>
      </c>
      <c r="Y22" s="282" t="s">
        <v>1878</v>
      </c>
      <c r="Z22" s="284">
        <v>0.1008</v>
      </c>
      <c r="AA22" s="282" t="s">
        <v>1875</v>
      </c>
      <c r="AB22" s="284">
        <v>0.33750000000000002</v>
      </c>
      <c r="AC22" s="278" t="s">
        <v>1879</v>
      </c>
      <c r="AD22" s="279" t="s">
        <v>1934</v>
      </c>
      <c r="AE22" s="278" t="s">
        <v>1881</v>
      </c>
      <c r="AF22" s="279" t="s">
        <v>1882</v>
      </c>
      <c r="AG22" s="279" t="s">
        <v>1882</v>
      </c>
      <c r="AH22" s="279" t="s">
        <v>1882</v>
      </c>
      <c r="AI22" s="279" t="s">
        <v>1882</v>
      </c>
      <c r="AJ22" s="279" t="s">
        <v>1882</v>
      </c>
      <c r="AK22" s="279" t="s">
        <v>1883</v>
      </c>
      <c r="AL22" s="279" t="s">
        <v>1883</v>
      </c>
      <c r="AM22" s="279" t="s">
        <v>1883</v>
      </c>
      <c r="AN22" s="279" t="s">
        <v>1883</v>
      </c>
      <c r="AO22" s="279" t="s">
        <v>1883</v>
      </c>
      <c r="AP22" s="279" t="s">
        <v>1987</v>
      </c>
      <c r="AQ22" s="279" t="s">
        <v>1988</v>
      </c>
      <c r="AR22" s="279" t="s">
        <v>1989</v>
      </c>
    </row>
    <row r="23" spans="2:44" s="6" customFormat="1" ht="409.5" x14ac:dyDescent="0.2">
      <c r="B23" s="278" t="s">
        <v>1919</v>
      </c>
      <c r="C23" s="278" t="s">
        <v>1920</v>
      </c>
      <c r="D23" s="279" t="s">
        <v>1921</v>
      </c>
      <c r="E23" s="278" t="s">
        <v>608</v>
      </c>
      <c r="F23" s="280" t="s">
        <v>1922</v>
      </c>
      <c r="G23" s="279" t="s">
        <v>1990</v>
      </c>
      <c r="H23" s="281" t="s">
        <v>1991</v>
      </c>
      <c r="I23" s="278" t="s">
        <v>1864</v>
      </c>
      <c r="J23" s="278" t="s">
        <v>1925</v>
      </c>
      <c r="K23" s="278" t="s">
        <v>1866</v>
      </c>
      <c r="L23" s="279" t="s">
        <v>1992</v>
      </c>
      <c r="M23" s="279" t="s">
        <v>1993</v>
      </c>
      <c r="N23" s="279" t="s">
        <v>1994</v>
      </c>
      <c r="O23" s="279" t="s">
        <v>1929</v>
      </c>
      <c r="P23" s="279" t="s">
        <v>1871</v>
      </c>
      <c r="Q23" s="279" t="s">
        <v>1904</v>
      </c>
      <c r="R23" s="279" t="s">
        <v>1975</v>
      </c>
      <c r="S23" s="282" t="s">
        <v>1874</v>
      </c>
      <c r="T23" s="283">
        <v>0.4</v>
      </c>
      <c r="U23" s="282" t="s">
        <v>1931</v>
      </c>
      <c r="V23" s="283">
        <v>0.6</v>
      </c>
      <c r="W23" s="278" t="s">
        <v>1876</v>
      </c>
      <c r="X23" s="279" t="s">
        <v>1995</v>
      </c>
      <c r="Y23" s="282" t="s">
        <v>1874</v>
      </c>
      <c r="Z23" s="284">
        <v>0.24</v>
      </c>
      <c r="AA23" s="282" t="s">
        <v>1875</v>
      </c>
      <c r="AB23" s="284">
        <v>0.33749999999999997</v>
      </c>
      <c r="AC23" s="278" t="s">
        <v>1876</v>
      </c>
      <c r="AD23" s="279" t="s">
        <v>1996</v>
      </c>
      <c r="AE23" s="278" t="s">
        <v>1910</v>
      </c>
      <c r="AF23" s="279" t="s">
        <v>1882</v>
      </c>
      <c r="AG23" s="279" t="s">
        <v>1882</v>
      </c>
      <c r="AH23" s="279" t="s">
        <v>1882</v>
      </c>
      <c r="AI23" s="279" t="s">
        <v>1882</v>
      </c>
      <c r="AJ23" s="279" t="s">
        <v>1882</v>
      </c>
      <c r="AK23" s="279" t="s">
        <v>1997</v>
      </c>
      <c r="AL23" s="279" t="s">
        <v>1998</v>
      </c>
      <c r="AM23" s="279" t="s">
        <v>1999</v>
      </c>
      <c r="AN23" s="279" t="s">
        <v>2000</v>
      </c>
      <c r="AO23" s="279" t="s">
        <v>2001</v>
      </c>
      <c r="AP23" s="279" t="s">
        <v>2002</v>
      </c>
      <c r="AQ23" s="279" t="s">
        <v>1978</v>
      </c>
      <c r="AR23" s="279" t="s">
        <v>2003</v>
      </c>
    </row>
    <row r="24" spans="2:44" s="6" customFormat="1" ht="409.5" x14ac:dyDescent="0.2">
      <c r="B24" s="278" t="s">
        <v>1052</v>
      </c>
      <c r="C24" s="278" t="s">
        <v>2004</v>
      </c>
      <c r="D24" s="279" t="s">
        <v>2005</v>
      </c>
      <c r="E24" s="278" t="s">
        <v>2006</v>
      </c>
      <c r="F24" s="280" t="s">
        <v>2007</v>
      </c>
      <c r="G24" s="279" t="s">
        <v>2008</v>
      </c>
      <c r="H24" s="281" t="s">
        <v>2009</v>
      </c>
      <c r="I24" s="278" t="s">
        <v>1864</v>
      </c>
      <c r="J24" s="278" t="s">
        <v>1925</v>
      </c>
      <c r="K24" s="278" t="s">
        <v>1952</v>
      </c>
      <c r="L24" s="279" t="s">
        <v>2010</v>
      </c>
      <c r="M24" s="279" t="s">
        <v>2011</v>
      </c>
      <c r="N24" s="279" t="s">
        <v>2012</v>
      </c>
      <c r="O24" s="279" t="s">
        <v>1929</v>
      </c>
      <c r="P24" s="279" t="s">
        <v>1871</v>
      </c>
      <c r="Q24" s="279" t="s">
        <v>1930</v>
      </c>
      <c r="R24" s="279" t="s">
        <v>2013</v>
      </c>
      <c r="S24" s="282" t="s">
        <v>2014</v>
      </c>
      <c r="T24" s="283">
        <v>0.8</v>
      </c>
      <c r="U24" s="282" t="s">
        <v>1906</v>
      </c>
      <c r="V24" s="283">
        <v>1</v>
      </c>
      <c r="W24" s="278" t="s">
        <v>1907</v>
      </c>
      <c r="X24" s="279" t="s">
        <v>2015</v>
      </c>
      <c r="Y24" s="282" t="s">
        <v>1874</v>
      </c>
      <c r="Z24" s="284">
        <v>0.2016</v>
      </c>
      <c r="AA24" s="282" t="s">
        <v>1944</v>
      </c>
      <c r="AB24" s="284">
        <v>0.75</v>
      </c>
      <c r="AC24" s="278" t="s">
        <v>1945</v>
      </c>
      <c r="AD24" s="279" t="s">
        <v>2016</v>
      </c>
      <c r="AE24" s="278" t="s">
        <v>1910</v>
      </c>
      <c r="AF24" s="279" t="s">
        <v>1882</v>
      </c>
      <c r="AG24" s="279" t="s">
        <v>1882</v>
      </c>
      <c r="AH24" s="279" t="s">
        <v>1882</v>
      </c>
      <c r="AI24" s="279" t="s">
        <v>1882</v>
      </c>
      <c r="AJ24" s="279" t="s">
        <v>1882</v>
      </c>
      <c r="AK24" s="279" t="s">
        <v>2017</v>
      </c>
      <c r="AL24" s="279" t="s">
        <v>2018</v>
      </c>
      <c r="AM24" s="279" t="s">
        <v>2019</v>
      </c>
      <c r="AN24" s="279" t="s">
        <v>2020</v>
      </c>
      <c r="AO24" s="279" t="s">
        <v>2021</v>
      </c>
      <c r="AP24" s="279" t="s">
        <v>2022</v>
      </c>
      <c r="AQ24" s="279" t="s">
        <v>2023</v>
      </c>
      <c r="AR24" s="279" t="s">
        <v>2024</v>
      </c>
    </row>
    <row r="25" spans="2:44" s="6" customFormat="1" ht="409.5" x14ac:dyDescent="0.2">
      <c r="B25" s="278" t="s">
        <v>1052</v>
      </c>
      <c r="C25" s="278" t="s">
        <v>2004</v>
      </c>
      <c r="D25" s="279" t="s">
        <v>2005</v>
      </c>
      <c r="E25" s="278" t="s">
        <v>2006</v>
      </c>
      <c r="F25" s="280" t="s">
        <v>2007</v>
      </c>
      <c r="G25" s="279" t="s">
        <v>2025</v>
      </c>
      <c r="H25" s="281" t="s">
        <v>2026</v>
      </c>
      <c r="I25" s="278" t="s">
        <v>1864</v>
      </c>
      <c r="J25" s="278" t="s">
        <v>1925</v>
      </c>
      <c r="K25" s="278" t="s">
        <v>1952</v>
      </c>
      <c r="L25" s="279" t="s">
        <v>2027</v>
      </c>
      <c r="M25" s="279" t="s">
        <v>2028</v>
      </c>
      <c r="N25" s="279" t="s">
        <v>2029</v>
      </c>
      <c r="O25" s="279" t="s">
        <v>1929</v>
      </c>
      <c r="P25" s="279" t="s">
        <v>1871</v>
      </c>
      <c r="Q25" s="279" t="s">
        <v>1930</v>
      </c>
      <c r="R25" s="279" t="s">
        <v>2013</v>
      </c>
      <c r="S25" s="282" t="s">
        <v>1943</v>
      </c>
      <c r="T25" s="283">
        <v>0.6</v>
      </c>
      <c r="U25" s="282" t="s">
        <v>1944</v>
      </c>
      <c r="V25" s="283">
        <v>0.8</v>
      </c>
      <c r="W25" s="278" t="s">
        <v>1945</v>
      </c>
      <c r="X25" s="279" t="s">
        <v>2030</v>
      </c>
      <c r="Y25" s="282" t="s">
        <v>1874</v>
      </c>
      <c r="Z25" s="284">
        <v>0.252</v>
      </c>
      <c r="AA25" s="282" t="s">
        <v>1931</v>
      </c>
      <c r="AB25" s="284">
        <v>0.60000000000000009</v>
      </c>
      <c r="AC25" s="278" t="s">
        <v>1876</v>
      </c>
      <c r="AD25" s="279" t="s">
        <v>2031</v>
      </c>
      <c r="AE25" s="278" t="s">
        <v>1910</v>
      </c>
      <c r="AF25" s="279" t="s">
        <v>1882</v>
      </c>
      <c r="AG25" s="279" t="s">
        <v>1882</v>
      </c>
      <c r="AH25" s="279" t="s">
        <v>1882</v>
      </c>
      <c r="AI25" s="279" t="s">
        <v>1882</v>
      </c>
      <c r="AJ25" s="279" t="s">
        <v>1882</v>
      </c>
      <c r="AK25" s="279" t="s">
        <v>2032</v>
      </c>
      <c r="AL25" s="279" t="s">
        <v>2018</v>
      </c>
      <c r="AM25" s="279" t="s">
        <v>2033</v>
      </c>
      <c r="AN25" s="279" t="s">
        <v>2034</v>
      </c>
      <c r="AO25" s="279" t="s">
        <v>2035</v>
      </c>
      <c r="AP25" s="279" t="s">
        <v>2036</v>
      </c>
      <c r="AQ25" s="279" t="s">
        <v>2023</v>
      </c>
      <c r="AR25" s="279" t="s">
        <v>2037</v>
      </c>
    </row>
    <row r="26" spans="2:44" s="6" customFormat="1" ht="409.5" x14ac:dyDescent="0.2">
      <c r="B26" s="278" t="s">
        <v>1052</v>
      </c>
      <c r="C26" s="278" t="s">
        <v>2004</v>
      </c>
      <c r="D26" s="279" t="s">
        <v>2005</v>
      </c>
      <c r="E26" s="278" t="s">
        <v>2006</v>
      </c>
      <c r="F26" s="280" t="s">
        <v>2007</v>
      </c>
      <c r="G26" s="279" t="s">
        <v>2038</v>
      </c>
      <c r="H26" s="281" t="s">
        <v>2039</v>
      </c>
      <c r="I26" s="278" t="s">
        <v>1864</v>
      </c>
      <c r="J26" s="278" t="s">
        <v>1925</v>
      </c>
      <c r="K26" s="278" t="s">
        <v>1952</v>
      </c>
      <c r="L26" s="279" t="s">
        <v>2040</v>
      </c>
      <c r="M26" s="279" t="s">
        <v>2011</v>
      </c>
      <c r="N26" s="279" t="s">
        <v>2041</v>
      </c>
      <c r="O26" s="279" t="s">
        <v>1929</v>
      </c>
      <c r="P26" s="279" t="s">
        <v>1871</v>
      </c>
      <c r="Q26" s="279" t="s">
        <v>1930</v>
      </c>
      <c r="R26" s="285" t="s">
        <v>1905</v>
      </c>
      <c r="S26" s="282" t="s">
        <v>2014</v>
      </c>
      <c r="T26" s="283">
        <v>0.8</v>
      </c>
      <c r="U26" s="282" t="s">
        <v>1944</v>
      </c>
      <c r="V26" s="283">
        <v>0.8</v>
      </c>
      <c r="W26" s="278" t="s">
        <v>1945</v>
      </c>
      <c r="X26" s="279" t="s">
        <v>2042</v>
      </c>
      <c r="Y26" s="282" t="s">
        <v>1874</v>
      </c>
      <c r="Z26" s="284">
        <v>0.33599999999999997</v>
      </c>
      <c r="AA26" s="282" t="s">
        <v>1931</v>
      </c>
      <c r="AB26" s="284">
        <v>0.45000000000000007</v>
      </c>
      <c r="AC26" s="278" t="s">
        <v>1876</v>
      </c>
      <c r="AD26" s="279" t="s">
        <v>2043</v>
      </c>
      <c r="AE26" s="278" t="s">
        <v>1910</v>
      </c>
      <c r="AF26" s="279" t="s">
        <v>1882</v>
      </c>
      <c r="AG26" s="279" t="s">
        <v>1882</v>
      </c>
      <c r="AH26" s="279" t="s">
        <v>1882</v>
      </c>
      <c r="AI26" s="279" t="s">
        <v>1882</v>
      </c>
      <c r="AJ26" s="279" t="s">
        <v>1882</v>
      </c>
      <c r="AK26" s="279" t="s">
        <v>2044</v>
      </c>
      <c r="AL26" s="279" t="s">
        <v>2018</v>
      </c>
      <c r="AM26" s="279" t="s">
        <v>2045</v>
      </c>
      <c r="AN26" s="279" t="s">
        <v>2046</v>
      </c>
      <c r="AO26" s="279" t="s">
        <v>2047</v>
      </c>
      <c r="AP26" s="279" t="s">
        <v>2048</v>
      </c>
      <c r="AQ26" s="279" t="s">
        <v>2023</v>
      </c>
      <c r="AR26" s="279" t="s">
        <v>2049</v>
      </c>
    </row>
    <row r="27" spans="2:44" s="6" customFormat="1" ht="409.5" x14ac:dyDescent="0.2">
      <c r="B27" s="278" t="s">
        <v>1052</v>
      </c>
      <c r="C27" s="278" t="s">
        <v>2004</v>
      </c>
      <c r="D27" s="279" t="s">
        <v>2005</v>
      </c>
      <c r="E27" s="278" t="s">
        <v>2006</v>
      </c>
      <c r="F27" s="280" t="s">
        <v>2007</v>
      </c>
      <c r="G27" s="279" t="s">
        <v>2050</v>
      </c>
      <c r="H27" s="281" t="s">
        <v>2051</v>
      </c>
      <c r="I27" s="278" t="s">
        <v>1899</v>
      </c>
      <c r="J27" s="278" t="s">
        <v>1900</v>
      </c>
      <c r="K27" s="278" t="s">
        <v>1952</v>
      </c>
      <c r="L27" s="279" t="s">
        <v>2052</v>
      </c>
      <c r="M27" s="279" t="s">
        <v>2028</v>
      </c>
      <c r="N27" s="279" t="s">
        <v>2012</v>
      </c>
      <c r="O27" s="279" t="s">
        <v>1929</v>
      </c>
      <c r="P27" s="279" t="s">
        <v>1871</v>
      </c>
      <c r="Q27" s="279" t="s">
        <v>1930</v>
      </c>
      <c r="R27" s="285" t="s">
        <v>2013</v>
      </c>
      <c r="S27" s="282" t="s">
        <v>1878</v>
      </c>
      <c r="T27" s="283">
        <v>0.2</v>
      </c>
      <c r="U27" s="282" t="s">
        <v>1906</v>
      </c>
      <c r="V27" s="283">
        <v>1</v>
      </c>
      <c r="W27" s="278" t="s">
        <v>1907</v>
      </c>
      <c r="X27" s="279" t="s">
        <v>2053</v>
      </c>
      <c r="Y27" s="282" t="s">
        <v>1878</v>
      </c>
      <c r="Z27" s="284">
        <v>5.04E-2</v>
      </c>
      <c r="AA27" s="282" t="s">
        <v>1906</v>
      </c>
      <c r="AB27" s="284">
        <v>0.5625</v>
      </c>
      <c r="AC27" s="278" t="s">
        <v>1907</v>
      </c>
      <c r="AD27" s="279" t="s">
        <v>2054</v>
      </c>
      <c r="AE27" s="278" t="s">
        <v>1910</v>
      </c>
      <c r="AF27" s="279" t="s">
        <v>1882</v>
      </c>
      <c r="AG27" s="279" t="s">
        <v>1882</v>
      </c>
      <c r="AH27" s="279" t="s">
        <v>1882</v>
      </c>
      <c r="AI27" s="279" t="s">
        <v>1882</v>
      </c>
      <c r="AJ27" s="279" t="s">
        <v>1882</v>
      </c>
      <c r="AK27" s="279" t="s">
        <v>2017</v>
      </c>
      <c r="AL27" s="279" t="s">
        <v>2018</v>
      </c>
      <c r="AM27" s="279" t="s">
        <v>2019</v>
      </c>
      <c r="AN27" s="279" t="s">
        <v>2020</v>
      </c>
      <c r="AO27" s="279" t="s">
        <v>2021</v>
      </c>
      <c r="AP27" s="279" t="s">
        <v>2055</v>
      </c>
      <c r="AQ27" s="279" t="s">
        <v>2023</v>
      </c>
      <c r="AR27" s="279" t="s">
        <v>2056</v>
      </c>
    </row>
    <row r="28" spans="2:44" ht="409.5" x14ac:dyDescent="0.2">
      <c r="B28" s="278" t="s">
        <v>1052</v>
      </c>
      <c r="C28" s="278" t="s">
        <v>2004</v>
      </c>
      <c r="D28" s="279" t="s">
        <v>2005</v>
      </c>
      <c r="E28" s="278" t="s">
        <v>2006</v>
      </c>
      <c r="F28" s="280" t="s">
        <v>2007</v>
      </c>
      <c r="G28" s="279" t="s">
        <v>2057</v>
      </c>
      <c r="H28" s="281" t="s">
        <v>2058</v>
      </c>
      <c r="I28" s="278" t="s">
        <v>1899</v>
      </c>
      <c r="J28" s="278" t="s">
        <v>1900</v>
      </c>
      <c r="K28" s="278" t="s">
        <v>1952</v>
      </c>
      <c r="L28" s="279" t="s">
        <v>2059</v>
      </c>
      <c r="M28" s="279" t="s">
        <v>2028</v>
      </c>
      <c r="N28" s="279" t="s">
        <v>2060</v>
      </c>
      <c r="O28" s="279" t="s">
        <v>1929</v>
      </c>
      <c r="P28" s="279" t="s">
        <v>1871</v>
      </c>
      <c r="Q28" s="279" t="s">
        <v>1930</v>
      </c>
      <c r="R28" s="279" t="s">
        <v>1905</v>
      </c>
      <c r="S28" s="282" t="s">
        <v>1878</v>
      </c>
      <c r="T28" s="283">
        <v>0.2</v>
      </c>
      <c r="U28" s="282" t="s">
        <v>1906</v>
      </c>
      <c r="V28" s="283">
        <v>1</v>
      </c>
      <c r="W28" s="278" t="s">
        <v>1907</v>
      </c>
      <c r="X28" s="279" t="s">
        <v>2061</v>
      </c>
      <c r="Y28" s="282" t="s">
        <v>1878</v>
      </c>
      <c r="Z28" s="284">
        <v>8.3999999999999991E-2</v>
      </c>
      <c r="AA28" s="282" t="s">
        <v>1906</v>
      </c>
      <c r="AB28" s="284">
        <v>0.5625</v>
      </c>
      <c r="AC28" s="278" t="s">
        <v>1907</v>
      </c>
      <c r="AD28" s="279" t="s">
        <v>2062</v>
      </c>
      <c r="AE28" s="278" t="s">
        <v>1910</v>
      </c>
      <c r="AF28" s="279" t="s">
        <v>1882</v>
      </c>
      <c r="AG28" s="279" t="s">
        <v>1882</v>
      </c>
      <c r="AH28" s="279" t="s">
        <v>1882</v>
      </c>
      <c r="AI28" s="279" t="s">
        <v>1882</v>
      </c>
      <c r="AJ28" s="279" t="s">
        <v>1882</v>
      </c>
      <c r="AK28" s="279" t="s">
        <v>2063</v>
      </c>
      <c r="AL28" s="279" t="s">
        <v>2064</v>
      </c>
      <c r="AM28" s="279" t="s">
        <v>2065</v>
      </c>
      <c r="AN28" s="279" t="s">
        <v>2066</v>
      </c>
      <c r="AO28" s="279" t="s">
        <v>2067</v>
      </c>
      <c r="AP28" s="279" t="s">
        <v>2068</v>
      </c>
      <c r="AQ28" s="279" t="s">
        <v>2023</v>
      </c>
      <c r="AR28" s="279" t="s">
        <v>2069</v>
      </c>
    </row>
    <row r="29" spans="2:44" ht="409.5" x14ac:dyDescent="0.2">
      <c r="B29" s="278" t="s">
        <v>1052</v>
      </c>
      <c r="C29" s="278" t="s">
        <v>2004</v>
      </c>
      <c r="D29" s="279" t="s">
        <v>2005</v>
      </c>
      <c r="E29" s="278" t="s">
        <v>2006</v>
      </c>
      <c r="F29" s="280" t="s">
        <v>2007</v>
      </c>
      <c r="G29" s="279" t="s">
        <v>2070</v>
      </c>
      <c r="H29" s="281" t="s">
        <v>2071</v>
      </c>
      <c r="I29" s="278" t="s">
        <v>1864</v>
      </c>
      <c r="J29" s="278" t="s">
        <v>1925</v>
      </c>
      <c r="K29" s="278" t="s">
        <v>1952</v>
      </c>
      <c r="L29" s="279" t="s">
        <v>2072</v>
      </c>
      <c r="M29" s="279" t="s">
        <v>2073</v>
      </c>
      <c r="N29" s="279" t="s">
        <v>2074</v>
      </c>
      <c r="O29" s="279" t="s">
        <v>1929</v>
      </c>
      <c r="P29" s="279" t="s">
        <v>1871</v>
      </c>
      <c r="Q29" s="279" t="s">
        <v>1930</v>
      </c>
      <c r="R29" s="279" t="s">
        <v>1905</v>
      </c>
      <c r="S29" s="282" t="s">
        <v>1943</v>
      </c>
      <c r="T29" s="283">
        <v>0.6</v>
      </c>
      <c r="U29" s="282" t="s">
        <v>1944</v>
      </c>
      <c r="V29" s="283">
        <v>0.8</v>
      </c>
      <c r="W29" s="278" t="s">
        <v>1945</v>
      </c>
      <c r="X29" s="279" t="s">
        <v>2075</v>
      </c>
      <c r="Y29" s="282" t="s">
        <v>1874</v>
      </c>
      <c r="Z29" s="284">
        <v>0.252</v>
      </c>
      <c r="AA29" s="282" t="s">
        <v>1931</v>
      </c>
      <c r="AB29" s="284">
        <v>0.60000000000000009</v>
      </c>
      <c r="AC29" s="278" t="s">
        <v>1876</v>
      </c>
      <c r="AD29" s="279" t="s">
        <v>2076</v>
      </c>
      <c r="AE29" s="278" t="s">
        <v>1910</v>
      </c>
      <c r="AF29" s="279" t="s">
        <v>1882</v>
      </c>
      <c r="AG29" s="279" t="s">
        <v>1882</v>
      </c>
      <c r="AH29" s="279" t="s">
        <v>1882</v>
      </c>
      <c r="AI29" s="279" t="s">
        <v>1882</v>
      </c>
      <c r="AJ29" s="279" t="s">
        <v>1882</v>
      </c>
      <c r="AK29" s="279" t="s">
        <v>2077</v>
      </c>
      <c r="AL29" s="279" t="s">
        <v>2064</v>
      </c>
      <c r="AM29" s="279" t="s">
        <v>2078</v>
      </c>
      <c r="AN29" s="279" t="s">
        <v>2066</v>
      </c>
      <c r="AO29" s="279" t="s">
        <v>2079</v>
      </c>
      <c r="AP29" s="279" t="s">
        <v>2080</v>
      </c>
      <c r="AQ29" s="279" t="s">
        <v>2023</v>
      </c>
      <c r="AR29" s="279" t="s">
        <v>2081</v>
      </c>
    </row>
    <row r="30" spans="2:44" ht="409.5" x14ac:dyDescent="0.2">
      <c r="B30" s="278" t="s">
        <v>1052</v>
      </c>
      <c r="C30" s="278" t="s">
        <v>2004</v>
      </c>
      <c r="D30" s="279" t="s">
        <v>2005</v>
      </c>
      <c r="E30" s="278" t="s">
        <v>2006</v>
      </c>
      <c r="F30" s="280" t="s">
        <v>2007</v>
      </c>
      <c r="G30" s="279" t="s">
        <v>2082</v>
      </c>
      <c r="H30" s="281" t="s">
        <v>2083</v>
      </c>
      <c r="I30" s="278" t="s">
        <v>1864</v>
      </c>
      <c r="J30" s="278" t="s">
        <v>1925</v>
      </c>
      <c r="K30" s="278" t="s">
        <v>1952</v>
      </c>
      <c r="L30" s="279" t="s">
        <v>2084</v>
      </c>
      <c r="M30" s="279" t="s">
        <v>2085</v>
      </c>
      <c r="N30" s="279" t="s">
        <v>2086</v>
      </c>
      <c r="O30" s="279" t="s">
        <v>1929</v>
      </c>
      <c r="P30" s="279" t="s">
        <v>1871</v>
      </c>
      <c r="Q30" s="279" t="s">
        <v>1930</v>
      </c>
      <c r="R30" s="279" t="s">
        <v>1905</v>
      </c>
      <c r="S30" s="282" t="s">
        <v>2014</v>
      </c>
      <c r="T30" s="283">
        <v>0.8</v>
      </c>
      <c r="U30" s="282" t="s">
        <v>1944</v>
      </c>
      <c r="V30" s="283">
        <v>0.8</v>
      </c>
      <c r="W30" s="278" t="s">
        <v>1945</v>
      </c>
      <c r="X30" s="279" t="s">
        <v>2087</v>
      </c>
      <c r="Y30" s="282" t="s">
        <v>1874</v>
      </c>
      <c r="Z30" s="284">
        <v>0.2016</v>
      </c>
      <c r="AA30" s="282" t="s">
        <v>1931</v>
      </c>
      <c r="AB30" s="284">
        <v>0.60000000000000009</v>
      </c>
      <c r="AC30" s="278" t="s">
        <v>1876</v>
      </c>
      <c r="AD30" s="279" t="s">
        <v>2088</v>
      </c>
      <c r="AE30" s="278" t="s">
        <v>1910</v>
      </c>
      <c r="AF30" s="279" t="s">
        <v>1882</v>
      </c>
      <c r="AG30" s="279" t="s">
        <v>1882</v>
      </c>
      <c r="AH30" s="279" t="s">
        <v>1882</v>
      </c>
      <c r="AI30" s="279" t="s">
        <v>1882</v>
      </c>
      <c r="AJ30" s="279" t="s">
        <v>1882</v>
      </c>
      <c r="AK30" s="279" t="s">
        <v>2089</v>
      </c>
      <c r="AL30" s="279" t="s">
        <v>2090</v>
      </c>
      <c r="AM30" s="279" t="s">
        <v>2091</v>
      </c>
      <c r="AN30" s="279" t="s">
        <v>2092</v>
      </c>
      <c r="AO30" s="279" t="s">
        <v>2093</v>
      </c>
      <c r="AP30" s="279" t="s">
        <v>2094</v>
      </c>
      <c r="AQ30" s="279" t="s">
        <v>2023</v>
      </c>
      <c r="AR30" s="279" t="s">
        <v>2095</v>
      </c>
    </row>
    <row r="31" spans="2:44" ht="409.5" x14ac:dyDescent="0.2">
      <c r="B31" s="278" t="s">
        <v>2096</v>
      </c>
      <c r="C31" s="278" t="s">
        <v>2097</v>
      </c>
      <c r="D31" s="279" t="s">
        <v>2098</v>
      </c>
      <c r="E31" s="278" t="s">
        <v>2099</v>
      </c>
      <c r="F31" s="280" t="s">
        <v>2100</v>
      </c>
      <c r="G31" s="279" t="s">
        <v>2101</v>
      </c>
      <c r="H31" s="281" t="s">
        <v>2102</v>
      </c>
      <c r="I31" s="278" t="s">
        <v>1864</v>
      </c>
      <c r="J31" s="278" t="s">
        <v>1925</v>
      </c>
      <c r="K31" s="278" t="s">
        <v>1952</v>
      </c>
      <c r="L31" s="279" t="s">
        <v>2103</v>
      </c>
      <c r="M31" s="279" t="s">
        <v>2104</v>
      </c>
      <c r="N31" s="279" t="s">
        <v>2105</v>
      </c>
      <c r="O31" s="279" t="s">
        <v>1929</v>
      </c>
      <c r="P31" s="279" t="s">
        <v>1871</v>
      </c>
      <c r="Q31" s="279" t="s">
        <v>1930</v>
      </c>
      <c r="R31" s="279" t="s">
        <v>1905</v>
      </c>
      <c r="S31" s="282" t="s">
        <v>1943</v>
      </c>
      <c r="T31" s="283">
        <v>0.6</v>
      </c>
      <c r="U31" s="282" t="s">
        <v>1875</v>
      </c>
      <c r="V31" s="283">
        <v>0.4</v>
      </c>
      <c r="W31" s="278" t="s">
        <v>1876</v>
      </c>
      <c r="X31" s="279" t="s">
        <v>2106</v>
      </c>
      <c r="Y31" s="282" t="s">
        <v>1878</v>
      </c>
      <c r="Z31" s="284">
        <v>1.3716863999999999E-2</v>
      </c>
      <c r="AA31" s="282" t="s">
        <v>1875</v>
      </c>
      <c r="AB31" s="284">
        <v>0.22500000000000003</v>
      </c>
      <c r="AC31" s="278" t="s">
        <v>1879</v>
      </c>
      <c r="AD31" s="279" t="s">
        <v>1934</v>
      </c>
      <c r="AE31" s="278" t="s">
        <v>1881</v>
      </c>
      <c r="AF31" s="279" t="s">
        <v>1882</v>
      </c>
      <c r="AG31" s="279" t="s">
        <v>1882</v>
      </c>
      <c r="AH31" s="279" t="s">
        <v>1882</v>
      </c>
      <c r="AI31" s="279" t="s">
        <v>1882</v>
      </c>
      <c r="AJ31" s="279" t="s">
        <v>1882</v>
      </c>
      <c r="AK31" s="279" t="s">
        <v>1883</v>
      </c>
      <c r="AL31" s="279" t="s">
        <v>1883</v>
      </c>
      <c r="AM31" s="279" t="s">
        <v>1883</v>
      </c>
      <c r="AN31" s="279" t="s">
        <v>1883</v>
      </c>
      <c r="AO31" s="279" t="s">
        <v>1883</v>
      </c>
      <c r="AP31" s="279" t="s">
        <v>2107</v>
      </c>
      <c r="AQ31" s="279" t="s">
        <v>2108</v>
      </c>
      <c r="AR31" s="279" t="s">
        <v>2109</v>
      </c>
    </row>
    <row r="32" spans="2:44" ht="409.5" x14ac:dyDescent="0.2">
      <c r="B32" s="278" t="s">
        <v>2096</v>
      </c>
      <c r="C32" s="278" t="s">
        <v>2097</v>
      </c>
      <c r="D32" s="279" t="s">
        <v>2098</v>
      </c>
      <c r="E32" s="278" t="s">
        <v>2099</v>
      </c>
      <c r="F32" s="280" t="s">
        <v>2100</v>
      </c>
      <c r="G32" s="279" t="s">
        <v>2101</v>
      </c>
      <c r="H32" s="281" t="s">
        <v>2110</v>
      </c>
      <c r="I32" s="278" t="s">
        <v>1864</v>
      </c>
      <c r="J32" s="278" t="s">
        <v>1925</v>
      </c>
      <c r="K32" s="278" t="s">
        <v>1952</v>
      </c>
      <c r="L32" s="279" t="s">
        <v>2111</v>
      </c>
      <c r="M32" s="279" t="s">
        <v>2112</v>
      </c>
      <c r="N32" s="279" t="s">
        <v>2113</v>
      </c>
      <c r="O32" s="279" t="s">
        <v>1929</v>
      </c>
      <c r="P32" s="279" t="s">
        <v>1871</v>
      </c>
      <c r="Q32" s="279" t="s">
        <v>1930</v>
      </c>
      <c r="R32" s="279" t="s">
        <v>1905</v>
      </c>
      <c r="S32" s="282" t="s">
        <v>1943</v>
      </c>
      <c r="T32" s="283">
        <v>0.6</v>
      </c>
      <c r="U32" s="282" t="s">
        <v>1875</v>
      </c>
      <c r="V32" s="283">
        <v>0.4</v>
      </c>
      <c r="W32" s="278" t="s">
        <v>1876</v>
      </c>
      <c r="X32" s="279" t="s">
        <v>2114</v>
      </c>
      <c r="Y32" s="282" t="s">
        <v>1878</v>
      </c>
      <c r="Z32" s="284">
        <v>0.10584</v>
      </c>
      <c r="AA32" s="282" t="s">
        <v>1875</v>
      </c>
      <c r="AB32" s="284">
        <v>0.22500000000000003</v>
      </c>
      <c r="AC32" s="278" t="s">
        <v>1879</v>
      </c>
      <c r="AD32" s="279" t="s">
        <v>2115</v>
      </c>
      <c r="AE32" s="278" t="s">
        <v>1881</v>
      </c>
      <c r="AF32" s="279" t="s">
        <v>1882</v>
      </c>
      <c r="AG32" s="279" t="s">
        <v>1882</v>
      </c>
      <c r="AH32" s="279" t="s">
        <v>1882</v>
      </c>
      <c r="AI32" s="279" t="s">
        <v>1882</v>
      </c>
      <c r="AJ32" s="279" t="s">
        <v>1882</v>
      </c>
      <c r="AK32" s="279" t="s">
        <v>1883</v>
      </c>
      <c r="AL32" s="279" t="s">
        <v>1883</v>
      </c>
      <c r="AM32" s="279" t="s">
        <v>1883</v>
      </c>
      <c r="AN32" s="279" t="s">
        <v>1883</v>
      </c>
      <c r="AO32" s="279" t="s">
        <v>1883</v>
      </c>
      <c r="AP32" s="279" t="s">
        <v>2116</v>
      </c>
      <c r="AQ32" s="279" t="s">
        <v>2117</v>
      </c>
      <c r="AR32" s="279" t="s">
        <v>2118</v>
      </c>
    </row>
    <row r="33" spans="2:44" ht="409.5" x14ac:dyDescent="0.2">
      <c r="B33" s="278" t="s">
        <v>2096</v>
      </c>
      <c r="C33" s="278" t="s">
        <v>2097</v>
      </c>
      <c r="D33" s="279" t="s">
        <v>2098</v>
      </c>
      <c r="E33" s="278" t="s">
        <v>2099</v>
      </c>
      <c r="F33" s="280" t="s">
        <v>2100</v>
      </c>
      <c r="G33" s="279" t="s">
        <v>2119</v>
      </c>
      <c r="H33" s="281" t="s">
        <v>2120</v>
      </c>
      <c r="I33" s="278" t="s">
        <v>1899</v>
      </c>
      <c r="J33" s="278" t="s">
        <v>1925</v>
      </c>
      <c r="K33" s="278" t="s">
        <v>1952</v>
      </c>
      <c r="L33" s="279" t="s">
        <v>2121</v>
      </c>
      <c r="M33" s="279" t="s">
        <v>2122</v>
      </c>
      <c r="N33" s="279" t="s">
        <v>2123</v>
      </c>
      <c r="O33" s="279" t="s">
        <v>1929</v>
      </c>
      <c r="P33" s="279" t="s">
        <v>1871</v>
      </c>
      <c r="Q33" s="279" t="s">
        <v>1930</v>
      </c>
      <c r="R33" s="279" t="s">
        <v>1905</v>
      </c>
      <c r="S33" s="282" t="s">
        <v>1878</v>
      </c>
      <c r="T33" s="283">
        <v>0.2</v>
      </c>
      <c r="U33" s="282" t="s">
        <v>1944</v>
      </c>
      <c r="V33" s="283">
        <v>0.8</v>
      </c>
      <c r="W33" s="278" t="s">
        <v>1945</v>
      </c>
      <c r="X33" s="279" t="s">
        <v>2124</v>
      </c>
      <c r="Y33" s="282" t="s">
        <v>1878</v>
      </c>
      <c r="Z33" s="284">
        <v>3.5279999999999999E-2</v>
      </c>
      <c r="AA33" s="282" t="s">
        <v>1944</v>
      </c>
      <c r="AB33" s="284">
        <v>0.45000000000000007</v>
      </c>
      <c r="AC33" s="278" t="s">
        <v>1945</v>
      </c>
      <c r="AD33" s="279" t="s">
        <v>2125</v>
      </c>
      <c r="AE33" s="278" t="s">
        <v>1910</v>
      </c>
      <c r="AF33" s="279" t="s">
        <v>1882</v>
      </c>
      <c r="AG33" s="279" t="s">
        <v>1882</v>
      </c>
      <c r="AH33" s="279" t="s">
        <v>1882</v>
      </c>
      <c r="AI33" s="279" t="s">
        <v>1882</v>
      </c>
      <c r="AJ33" s="279" t="s">
        <v>1882</v>
      </c>
      <c r="AK33" s="279" t="s">
        <v>2126</v>
      </c>
      <c r="AL33" s="279" t="s">
        <v>2127</v>
      </c>
      <c r="AM33" s="279" t="s">
        <v>2128</v>
      </c>
      <c r="AN33" s="279" t="s">
        <v>2129</v>
      </c>
      <c r="AO33" s="279" t="s">
        <v>2130</v>
      </c>
      <c r="AP33" s="279" t="s">
        <v>2131</v>
      </c>
      <c r="AQ33" s="279" t="s">
        <v>2132</v>
      </c>
      <c r="AR33" s="279" t="s">
        <v>2133</v>
      </c>
    </row>
    <row r="34" spans="2:44" ht="409.5" x14ac:dyDescent="0.2">
      <c r="B34" s="278" t="s">
        <v>2134</v>
      </c>
      <c r="C34" s="278" t="s">
        <v>2135</v>
      </c>
      <c r="D34" s="279" t="s">
        <v>2136</v>
      </c>
      <c r="E34" s="278" t="s">
        <v>2137</v>
      </c>
      <c r="F34" s="280" t="s">
        <v>1922</v>
      </c>
      <c r="G34" s="279" t="s">
        <v>2138</v>
      </c>
      <c r="H34" s="281" t="s">
        <v>2139</v>
      </c>
      <c r="I34" s="278" t="s">
        <v>1864</v>
      </c>
      <c r="J34" s="278" t="s">
        <v>1925</v>
      </c>
      <c r="K34" s="278" t="s">
        <v>1866</v>
      </c>
      <c r="L34" s="279" t="s">
        <v>2140</v>
      </c>
      <c r="M34" s="279" t="s">
        <v>2141</v>
      </c>
      <c r="N34" s="279" t="s">
        <v>2142</v>
      </c>
      <c r="O34" s="279" t="s">
        <v>1929</v>
      </c>
      <c r="P34" s="279" t="s">
        <v>1871</v>
      </c>
      <c r="Q34" s="279" t="s">
        <v>1930</v>
      </c>
      <c r="R34" s="285" t="s">
        <v>2013</v>
      </c>
      <c r="S34" s="282" t="s">
        <v>1874</v>
      </c>
      <c r="T34" s="283">
        <v>0.4</v>
      </c>
      <c r="U34" s="282" t="s">
        <v>1944</v>
      </c>
      <c r="V34" s="283">
        <v>0.8</v>
      </c>
      <c r="W34" s="278" t="s">
        <v>1945</v>
      </c>
      <c r="X34" s="279" t="s">
        <v>2143</v>
      </c>
      <c r="Y34" s="282" t="s">
        <v>1878</v>
      </c>
      <c r="Z34" s="284">
        <v>2.0744639999999995E-2</v>
      </c>
      <c r="AA34" s="282" t="s">
        <v>1875</v>
      </c>
      <c r="AB34" s="284">
        <v>0.33750000000000002</v>
      </c>
      <c r="AC34" s="278" t="s">
        <v>1879</v>
      </c>
      <c r="AD34" s="279" t="s">
        <v>2144</v>
      </c>
      <c r="AE34" s="278" t="s">
        <v>1881</v>
      </c>
      <c r="AF34" s="279" t="s">
        <v>1882</v>
      </c>
      <c r="AG34" s="279" t="s">
        <v>1882</v>
      </c>
      <c r="AH34" s="279" t="s">
        <v>1882</v>
      </c>
      <c r="AI34" s="279" t="s">
        <v>1882</v>
      </c>
      <c r="AJ34" s="279" t="s">
        <v>1882</v>
      </c>
      <c r="AK34" s="279" t="s">
        <v>1883</v>
      </c>
      <c r="AL34" s="279" t="s">
        <v>1883</v>
      </c>
      <c r="AM34" s="279" t="s">
        <v>1883</v>
      </c>
      <c r="AN34" s="279" t="s">
        <v>1883</v>
      </c>
      <c r="AO34" s="279" t="s">
        <v>1883</v>
      </c>
      <c r="AP34" s="279" t="s">
        <v>2145</v>
      </c>
      <c r="AQ34" s="279" t="s">
        <v>2146</v>
      </c>
      <c r="AR34" s="279" t="s">
        <v>2147</v>
      </c>
    </row>
    <row r="35" spans="2:44" ht="409.5" x14ac:dyDescent="0.2">
      <c r="B35" s="278" t="s">
        <v>2134</v>
      </c>
      <c r="C35" s="278" t="s">
        <v>2135</v>
      </c>
      <c r="D35" s="279" t="s">
        <v>2136</v>
      </c>
      <c r="E35" s="278" t="s">
        <v>2137</v>
      </c>
      <c r="F35" s="280" t="s">
        <v>1922</v>
      </c>
      <c r="G35" s="279" t="s">
        <v>2138</v>
      </c>
      <c r="H35" s="281" t="s">
        <v>2148</v>
      </c>
      <c r="I35" s="278" t="s">
        <v>1864</v>
      </c>
      <c r="J35" s="278" t="s">
        <v>1925</v>
      </c>
      <c r="K35" s="278" t="s">
        <v>1866</v>
      </c>
      <c r="L35" s="279" t="s">
        <v>2140</v>
      </c>
      <c r="M35" s="279" t="s">
        <v>2141</v>
      </c>
      <c r="N35" s="279" t="s">
        <v>2142</v>
      </c>
      <c r="O35" s="279" t="s">
        <v>1929</v>
      </c>
      <c r="P35" s="279" t="s">
        <v>1871</v>
      </c>
      <c r="Q35" s="279" t="s">
        <v>1930</v>
      </c>
      <c r="R35" s="279" t="s">
        <v>2013</v>
      </c>
      <c r="S35" s="282" t="s">
        <v>1878</v>
      </c>
      <c r="T35" s="283">
        <v>0.2</v>
      </c>
      <c r="U35" s="282" t="s">
        <v>1944</v>
      </c>
      <c r="V35" s="283">
        <v>0.8</v>
      </c>
      <c r="W35" s="278" t="s">
        <v>1945</v>
      </c>
      <c r="X35" s="279" t="s">
        <v>2149</v>
      </c>
      <c r="Y35" s="282" t="s">
        <v>1878</v>
      </c>
      <c r="Z35" s="284">
        <v>3.0494620800000003E-3</v>
      </c>
      <c r="AA35" s="282" t="s">
        <v>1875</v>
      </c>
      <c r="AB35" s="284">
        <v>0.33750000000000002</v>
      </c>
      <c r="AC35" s="278" t="s">
        <v>1879</v>
      </c>
      <c r="AD35" s="279" t="s">
        <v>2150</v>
      </c>
      <c r="AE35" s="278" t="s">
        <v>1881</v>
      </c>
      <c r="AF35" s="279" t="s">
        <v>1882</v>
      </c>
      <c r="AG35" s="279" t="s">
        <v>1882</v>
      </c>
      <c r="AH35" s="279" t="s">
        <v>1882</v>
      </c>
      <c r="AI35" s="279" t="s">
        <v>1882</v>
      </c>
      <c r="AJ35" s="279" t="s">
        <v>1882</v>
      </c>
      <c r="AK35" s="279" t="s">
        <v>1883</v>
      </c>
      <c r="AL35" s="279" t="s">
        <v>1883</v>
      </c>
      <c r="AM35" s="279" t="s">
        <v>1883</v>
      </c>
      <c r="AN35" s="279" t="s">
        <v>1883</v>
      </c>
      <c r="AO35" s="279" t="s">
        <v>1883</v>
      </c>
      <c r="AP35" s="279" t="s">
        <v>2151</v>
      </c>
      <c r="AQ35" s="279" t="s">
        <v>2146</v>
      </c>
      <c r="AR35" s="279" t="s">
        <v>2152</v>
      </c>
    </row>
    <row r="36" spans="2:44" ht="409.5" x14ac:dyDescent="0.2">
      <c r="B36" s="278" t="s">
        <v>2153</v>
      </c>
      <c r="C36" s="278" t="s">
        <v>2154</v>
      </c>
      <c r="D36" s="279" t="s">
        <v>2155</v>
      </c>
      <c r="E36" s="278" t="s">
        <v>2156</v>
      </c>
      <c r="F36" s="280" t="s">
        <v>1861</v>
      </c>
      <c r="G36" s="279" t="s">
        <v>2157</v>
      </c>
      <c r="H36" s="281" t="s">
        <v>2158</v>
      </c>
      <c r="I36" s="278" t="s">
        <v>1899</v>
      </c>
      <c r="J36" s="278" t="s">
        <v>1900</v>
      </c>
      <c r="K36" s="278" t="s">
        <v>1952</v>
      </c>
      <c r="L36" s="279" t="s">
        <v>2159</v>
      </c>
      <c r="M36" s="279" t="s">
        <v>2160</v>
      </c>
      <c r="N36" s="279" t="s">
        <v>2161</v>
      </c>
      <c r="O36" s="279" t="s">
        <v>1929</v>
      </c>
      <c r="P36" s="279" t="s">
        <v>1985</v>
      </c>
      <c r="Q36" s="279" t="s">
        <v>1904</v>
      </c>
      <c r="R36" s="279" t="s">
        <v>1905</v>
      </c>
      <c r="S36" s="282" t="s">
        <v>1878</v>
      </c>
      <c r="T36" s="283">
        <v>0.2</v>
      </c>
      <c r="U36" s="282" t="s">
        <v>1931</v>
      </c>
      <c r="V36" s="283">
        <v>0.6</v>
      </c>
      <c r="W36" s="278" t="s">
        <v>1876</v>
      </c>
      <c r="X36" s="279" t="s">
        <v>2162</v>
      </c>
      <c r="Y36" s="282" t="s">
        <v>1878</v>
      </c>
      <c r="Z36" s="284">
        <v>8.3999999999999991E-2</v>
      </c>
      <c r="AA36" s="282" t="s">
        <v>1931</v>
      </c>
      <c r="AB36" s="284">
        <v>0.33749999999999997</v>
      </c>
      <c r="AC36" s="278" t="s">
        <v>1876</v>
      </c>
      <c r="AD36" s="279" t="s">
        <v>2163</v>
      </c>
      <c r="AE36" s="278" t="s">
        <v>1910</v>
      </c>
      <c r="AF36" s="279" t="s">
        <v>1882</v>
      </c>
      <c r="AG36" s="279" t="s">
        <v>1882</v>
      </c>
      <c r="AH36" s="279" t="s">
        <v>1882</v>
      </c>
      <c r="AI36" s="279" t="s">
        <v>1882</v>
      </c>
      <c r="AJ36" s="279" t="s">
        <v>1882</v>
      </c>
      <c r="AK36" s="279" t="s">
        <v>2164</v>
      </c>
      <c r="AL36" s="279" t="s">
        <v>2165</v>
      </c>
      <c r="AM36" s="279" t="s">
        <v>2166</v>
      </c>
      <c r="AN36" s="279" t="s">
        <v>2000</v>
      </c>
      <c r="AO36" s="279" t="s">
        <v>2079</v>
      </c>
      <c r="AP36" s="279" t="s">
        <v>2167</v>
      </c>
      <c r="AQ36" s="279" t="s">
        <v>2168</v>
      </c>
      <c r="AR36" s="279" t="s">
        <v>2169</v>
      </c>
    </row>
    <row r="37" spans="2:44" ht="409.5" x14ac:dyDescent="0.2">
      <c r="B37" s="278" t="s">
        <v>2153</v>
      </c>
      <c r="C37" s="278" t="s">
        <v>2154</v>
      </c>
      <c r="D37" s="279" t="s">
        <v>2155</v>
      </c>
      <c r="E37" s="278" t="s">
        <v>2156</v>
      </c>
      <c r="F37" s="280" t="s">
        <v>1861</v>
      </c>
      <c r="G37" s="279" t="s">
        <v>2157</v>
      </c>
      <c r="H37" s="281" t="s">
        <v>2170</v>
      </c>
      <c r="I37" s="278" t="s">
        <v>1864</v>
      </c>
      <c r="J37" s="278" t="s">
        <v>1925</v>
      </c>
      <c r="K37" s="278" t="s">
        <v>1952</v>
      </c>
      <c r="L37" s="279" t="s">
        <v>2171</v>
      </c>
      <c r="M37" s="279" t="s">
        <v>2172</v>
      </c>
      <c r="N37" s="279" t="s">
        <v>2173</v>
      </c>
      <c r="O37" s="279" t="s">
        <v>1929</v>
      </c>
      <c r="P37" s="279" t="s">
        <v>1985</v>
      </c>
      <c r="Q37" s="279" t="s">
        <v>1904</v>
      </c>
      <c r="R37" s="285" t="s">
        <v>1905</v>
      </c>
      <c r="S37" s="282" t="s">
        <v>1943</v>
      </c>
      <c r="T37" s="283">
        <v>0.6</v>
      </c>
      <c r="U37" s="282" t="s">
        <v>1875</v>
      </c>
      <c r="V37" s="283">
        <v>0.4</v>
      </c>
      <c r="W37" s="278" t="s">
        <v>1876</v>
      </c>
      <c r="X37" s="279" t="s">
        <v>2174</v>
      </c>
      <c r="Y37" s="282" t="s">
        <v>1874</v>
      </c>
      <c r="Z37" s="284">
        <v>0.252</v>
      </c>
      <c r="AA37" s="282" t="s">
        <v>1933</v>
      </c>
      <c r="AB37" s="284">
        <v>0.16875000000000001</v>
      </c>
      <c r="AC37" s="278" t="s">
        <v>1879</v>
      </c>
      <c r="AD37" s="279" t="s">
        <v>2175</v>
      </c>
      <c r="AE37" s="278" t="s">
        <v>1881</v>
      </c>
      <c r="AF37" s="279" t="s">
        <v>1882</v>
      </c>
      <c r="AG37" s="279" t="s">
        <v>1882</v>
      </c>
      <c r="AH37" s="279" t="s">
        <v>1882</v>
      </c>
      <c r="AI37" s="279" t="s">
        <v>1882</v>
      </c>
      <c r="AJ37" s="279" t="s">
        <v>1882</v>
      </c>
      <c r="AK37" s="279" t="s">
        <v>1883</v>
      </c>
      <c r="AL37" s="279" t="s">
        <v>1883</v>
      </c>
      <c r="AM37" s="279" t="s">
        <v>1883</v>
      </c>
      <c r="AN37" s="279" t="s">
        <v>1883</v>
      </c>
      <c r="AO37" s="279" t="s">
        <v>1883</v>
      </c>
      <c r="AP37" s="279" t="s">
        <v>2176</v>
      </c>
      <c r="AQ37" s="279" t="s">
        <v>2177</v>
      </c>
      <c r="AR37" s="279" t="s">
        <v>2178</v>
      </c>
    </row>
    <row r="38" spans="2:44" ht="409.5" x14ac:dyDescent="0.2">
      <c r="B38" s="278" t="s">
        <v>2153</v>
      </c>
      <c r="C38" s="278" t="s">
        <v>2154</v>
      </c>
      <c r="D38" s="279" t="s">
        <v>2155</v>
      </c>
      <c r="E38" s="278" t="s">
        <v>2156</v>
      </c>
      <c r="F38" s="280" t="s">
        <v>1861</v>
      </c>
      <c r="G38" s="279" t="s">
        <v>2179</v>
      </c>
      <c r="H38" s="281" t="s">
        <v>2180</v>
      </c>
      <c r="I38" s="278" t="s">
        <v>1864</v>
      </c>
      <c r="J38" s="278" t="s">
        <v>1925</v>
      </c>
      <c r="K38" s="278" t="s">
        <v>1952</v>
      </c>
      <c r="L38" s="279" t="s">
        <v>2181</v>
      </c>
      <c r="M38" s="279" t="s">
        <v>2182</v>
      </c>
      <c r="N38" s="279" t="s">
        <v>2183</v>
      </c>
      <c r="O38" s="279" t="s">
        <v>1929</v>
      </c>
      <c r="P38" s="279" t="s">
        <v>1985</v>
      </c>
      <c r="Q38" s="279" t="s">
        <v>1904</v>
      </c>
      <c r="R38" s="279" t="s">
        <v>1905</v>
      </c>
      <c r="S38" s="282" t="s">
        <v>1943</v>
      </c>
      <c r="T38" s="283">
        <v>0.6</v>
      </c>
      <c r="U38" s="282" t="s">
        <v>1875</v>
      </c>
      <c r="V38" s="283">
        <v>0.4</v>
      </c>
      <c r="W38" s="278" t="s">
        <v>1876</v>
      </c>
      <c r="X38" s="279" t="s">
        <v>2184</v>
      </c>
      <c r="Y38" s="282" t="s">
        <v>1878</v>
      </c>
      <c r="Z38" s="284">
        <v>0.1764</v>
      </c>
      <c r="AA38" s="282" t="s">
        <v>1933</v>
      </c>
      <c r="AB38" s="284">
        <v>0.16875000000000001</v>
      </c>
      <c r="AC38" s="278" t="s">
        <v>1879</v>
      </c>
      <c r="AD38" s="279" t="s">
        <v>2185</v>
      </c>
      <c r="AE38" s="278" t="s">
        <v>1881</v>
      </c>
      <c r="AF38" s="279" t="s">
        <v>1882</v>
      </c>
      <c r="AG38" s="279" t="s">
        <v>1882</v>
      </c>
      <c r="AH38" s="279" t="s">
        <v>1882</v>
      </c>
      <c r="AI38" s="279" t="s">
        <v>1882</v>
      </c>
      <c r="AJ38" s="279" t="s">
        <v>1882</v>
      </c>
      <c r="AK38" s="279" t="s">
        <v>1883</v>
      </c>
      <c r="AL38" s="279" t="s">
        <v>1883</v>
      </c>
      <c r="AM38" s="279" t="s">
        <v>1883</v>
      </c>
      <c r="AN38" s="279" t="s">
        <v>1883</v>
      </c>
      <c r="AO38" s="279" t="s">
        <v>1883</v>
      </c>
      <c r="AP38" s="279" t="s">
        <v>2186</v>
      </c>
      <c r="AQ38" s="279" t="s">
        <v>2187</v>
      </c>
      <c r="AR38" s="279" t="s">
        <v>2188</v>
      </c>
    </row>
    <row r="39" spans="2:44" ht="409.5" x14ac:dyDescent="0.2">
      <c r="B39" s="278" t="s">
        <v>2153</v>
      </c>
      <c r="C39" s="278" t="s">
        <v>2154</v>
      </c>
      <c r="D39" s="279" t="s">
        <v>2155</v>
      </c>
      <c r="E39" s="278" t="s">
        <v>2156</v>
      </c>
      <c r="F39" s="280" t="s">
        <v>1861</v>
      </c>
      <c r="G39" s="279" t="s">
        <v>2189</v>
      </c>
      <c r="H39" s="281" t="s">
        <v>2190</v>
      </c>
      <c r="I39" s="278" t="s">
        <v>1864</v>
      </c>
      <c r="J39" s="278" t="s">
        <v>1925</v>
      </c>
      <c r="K39" s="278" t="s">
        <v>1952</v>
      </c>
      <c r="L39" s="279" t="s">
        <v>2191</v>
      </c>
      <c r="M39" s="279" t="s">
        <v>2192</v>
      </c>
      <c r="N39" s="279" t="s">
        <v>2193</v>
      </c>
      <c r="O39" s="279" t="s">
        <v>1929</v>
      </c>
      <c r="P39" s="279" t="s">
        <v>2194</v>
      </c>
      <c r="Q39" s="279" t="s">
        <v>1904</v>
      </c>
      <c r="R39" s="279" t="s">
        <v>1905</v>
      </c>
      <c r="S39" s="282" t="s">
        <v>1943</v>
      </c>
      <c r="T39" s="283">
        <v>0.6</v>
      </c>
      <c r="U39" s="282" t="s">
        <v>1931</v>
      </c>
      <c r="V39" s="283">
        <v>0.6</v>
      </c>
      <c r="W39" s="278" t="s">
        <v>1876</v>
      </c>
      <c r="X39" s="279" t="s">
        <v>2195</v>
      </c>
      <c r="Y39" s="282" t="s">
        <v>1878</v>
      </c>
      <c r="Z39" s="284">
        <v>0.1764</v>
      </c>
      <c r="AA39" s="282" t="s">
        <v>1875</v>
      </c>
      <c r="AB39" s="284">
        <v>0.25312499999999999</v>
      </c>
      <c r="AC39" s="278" t="s">
        <v>1879</v>
      </c>
      <c r="AD39" s="279" t="s">
        <v>2185</v>
      </c>
      <c r="AE39" s="278" t="s">
        <v>1881</v>
      </c>
      <c r="AF39" s="279" t="s">
        <v>1882</v>
      </c>
      <c r="AG39" s="279" t="s">
        <v>1882</v>
      </c>
      <c r="AH39" s="279" t="s">
        <v>1882</v>
      </c>
      <c r="AI39" s="279" t="s">
        <v>1882</v>
      </c>
      <c r="AJ39" s="279" t="s">
        <v>1882</v>
      </c>
      <c r="AK39" s="279" t="s">
        <v>1883</v>
      </c>
      <c r="AL39" s="279" t="s">
        <v>1883</v>
      </c>
      <c r="AM39" s="279" t="s">
        <v>1883</v>
      </c>
      <c r="AN39" s="279" t="s">
        <v>1883</v>
      </c>
      <c r="AO39" s="279" t="s">
        <v>1883</v>
      </c>
      <c r="AP39" s="279" t="s">
        <v>2196</v>
      </c>
      <c r="AQ39" s="279" t="s">
        <v>2197</v>
      </c>
      <c r="AR39" s="279" t="s">
        <v>2198</v>
      </c>
    </row>
    <row r="40" spans="2:44" ht="409.5" x14ac:dyDescent="0.2">
      <c r="B40" s="278" t="s">
        <v>2199</v>
      </c>
      <c r="C40" s="278" t="s">
        <v>2200</v>
      </c>
      <c r="D40" s="279" t="s">
        <v>2201</v>
      </c>
      <c r="E40" s="278" t="s">
        <v>2202</v>
      </c>
      <c r="F40" s="280" t="s">
        <v>1922</v>
      </c>
      <c r="G40" s="279" t="s">
        <v>2203</v>
      </c>
      <c r="H40" s="281" t="s">
        <v>2204</v>
      </c>
      <c r="I40" s="278" t="s">
        <v>1864</v>
      </c>
      <c r="J40" s="278" t="s">
        <v>1925</v>
      </c>
      <c r="K40" s="278" t="s">
        <v>1866</v>
      </c>
      <c r="L40" s="279" t="s">
        <v>2205</v>
      </c>
      <c r="M40" s="279" t="s">
        <v>2206</v>
      </c>
      <c r="N40" s="279" t="s">
        <v>2207</v>
      </c>
      <c r="O40" s="279" t="s">
        <v>1870</v>
      </c>
      <c r="P40" s="279" t="s">
        <v>1871</v>
      </c>
      <c r="Q40" s="279" t="s">
        <v>2208</v>
      </c>
      <c r="R40" s="279" t="s">
        <v>1905</v>
      </c>
      <c r="S40" s="282" t="s">
        <v>1878</v>
      </c>
      <c r="T40" s="283">
        <v>0.2</v>
      </c>
      <c r="U40" s="282" t="s">
        <v>1875</v>
      </c>
      <c r="V40" s="283">
        <v>0.4</v>
      </c>
      <c r="W40" s="278" t="s">
        <v>1879</v>
      </c>
      <c r="X40" s="279" t="s">
        <v>2209</v>
      </c>
      <c r="Y40" s="282" t="s">
        <v>1878</v>
      </c>
      <c r="Z40" s="284">
        <v>5.04E-2</v>
      </c>
      <c r="AA40" s="282" t="s">
        <v>1875</v>
      </c>
      <c r="AB40" s="284">
        <v>0.30000000000000004</v>
      </c>
      <c r="AC40" s="278" t="s">
        <v>1879</v>
      </c>
      <c r="AD40" s="279" t="s">
        <v>2210</v>
      </c>
      <c r="AE40" s="278" t="s">
        <v>1881</v>
      </c>
      <c r="AF40" s="279" t="s">
        <v>1882</v>
      </c>
      <c r="AG40" s="279" t="s">
        <v>1882</v>
      </c>
      <c r="AH40" s="279" t="s">
        <v>1882</v>
      </c>
      <c r="AI40" s="279" t="s">
        <v>1882</v>
      </c>
      <c r="AJ40" s="279" t="s">
        <v>1882</v>
      </c>
      <c r="AK40" s="279" t="s">
        <v>1883</v>
      </c>
      <c r="AL40" s="279" t="s">
        <v>1883</v>
      </c>
      <c r="AM40" s="279" t="s">
        <v>1883</v>
      </c>
      <c r="AN40" s="279" t="s">
        <v>1883</v>
      </c>
      <c r="AO40" s="279" t="s">
        <v>1883</v>
      </c>
      <c r="AP40" s="279" t="s">
        <v>2211</v>
      </c>
      <c r="AQ40" s="279" t="s">
        <v>2212</v>
      </c>
      <c r="AR40" s="279" t="s">
        <v>2213</v>
      </c>
    </row>
    <row r="41" spans="2:44" ht="409.5" x14ac:dyDescent="0.2">
      <c r="B41" s="278" t="s">
        <v>2199</v>
      </c>
      <c r="C41" s="278" t="s">
        <v>2200</v>
      </c>
      <c r="D41" s="279" t="s">
        <v>2201</v>
      </c>
      <c r="E41" s="278" t="s">
        <v>2202</v>
      </c>
      <c r="F41" s="280" t="s">
        <v>1922</v>
      </c>
      <c r="G41" s="279" t="s">
        <v>2214</v>
      </c>
      <c r="H41" s="281" t="s">
        <v>2215</v>
      </c>
      <c r="I41" s="278" t="s">
        <v>1864</v>
      </c>
      <c r="J41" s="278" t="s">
        <v>2216</v>
      </c>
      <c r="K41" s="278" t="s">
        <v>1952</v>
      </c>
      <c r="L41" s="279" t="s">
        <v>2217</v>
      </c>
      <c r="M41" s="279" t="s">
        <v>2218</v>
      </c>
      <c r="N41" s="279" t="s">
        <v>2219</v>
      </c>
      <c r="O41" s="279" t="s">
        <v>1870</v>
      </c>
      <c r="P41" s="279" t="s">
        <v>1871</v>
      </c>
      <c r="Q41" s="279" t="s">
        <v>1930</v>
      </c>
      <c r="R41" s="279" t="s">
        <v>1905</v>
      </c>
      <c r="S41" s="282" t="s">
        <v>1878</v>
      </c>
      <c r="T41" s="283">
        <v>0.2</v>
      </c>
      <c r="U41" s="282" t="s">
        <v>1931</v>
      </c>
      <c r="V41" s="283">
        <v>0.6</v>
      </c>
      <c r="W41" s="278" t="s">
        <v>1876</v>
      </c>
      <c r="X41" s="279" t="s">
        <v>2220</v>
      </c>
      <c r="Y41" s="282" t="s">
        <v>1878</v>
      </c>
      <c r="Z41" s="284">
        <v>5.8799999999999991E-2</v>
      </c>
      <c r="AA41" s="282" t="s">
        <v>1931</v>
      </c>
      <c r="AB41" s="284">
        <v>0.44999999999999996</v>
      </c>
      <c r="AC41" s="278" t="s">
        <v>1876</v>
      </c>
      <c r="AD41" s="279" t="s">
        <v>2221</v>
      </c>
      <c r="AE41" s="278" t="s">
        <v>1910</v>
      </c>
      <c r="AF41" s="279" t="s">
        <v>1882</v>
      </c>
      <c r="AG41" s="279" t="s">
        <v>1882</v>
      </c>
      <c r="AH41" s="279" t="s">
        <v>1882</v>
      </c>
      <c r="AI41" s="279" t="s">
        <v>1882</v>
      </c>
      <c r="AJ41" s="279" t="s">
        <v>1882</v>
      </c>
      <c r="AK41" s="279" t="s">
        <v>2222</v>
      </c>
      <c r="AL41" s="279" t="s">
        <v>2223</v>
      </c>
      <c r="AM41" s="279" t="s">
        <v>2224</v>
      </c>
      <c r="AN41" s="279" t="s">
        <v>2225</v>
      </c>
      <c r="AO41" s="279" t="s">
        <v>2226</v>
      </c>
      <c r="AP41" s="279" t="s">
        <v>2227</v>
      </c>
      <c r="AQ41" s="279" t="s">
        <v>2228</v>
      </c>
      <c r="AR41" s="279" t="s">
        <v>2229</v>
      </c>
    </row>
    <row r="42" spans="2:44" ht="409.5" x14ac:dyDescent="0.2">
      <c r="B42" s="278" t="s">
        <v>2199</v>
      </c>
      <c r="C42" s="278" t="s">
        <v>2200</v>
      </c>
      <c r="D42" s="279" t="s">
        <v>2201</v>
      </c>
      <c r="E42" s="278" t="s">
        <v>2202</v>
      </c>
      <c r="F42" s="280" t="s">
        <v>1922</v>
      </c>
      <c r="G42" s="279" t="s">
        <v>2214</v>
      </c>
      <c r="H42" s="281" t="s">
        <v>2230</v>
      </c>
      <c r="I42" s="278" t="s">
        <v>1864</v>
      </c>
      <c r="J42" s="278" t="s">
        <v>1925</v>
      </c>
      <c r="K42" s="278" t="s">
        <v>1866</v>
      </c>
      <c r="L42" s="279" t="s">
        <v>2231</v>
      </c>
      <c r="M42" s="279" t="s">
        <v>2232</v>
      </c>
      <c r="N42" s="279" t="s">
        <v>2233</v>
      </c>
      <c r="O42" s="279" t="s">
        <v>1870</v>
      </c>
      <c r="P42" s="279" t="s">
        <v>1871</v>
      </c>
      <c r="Q42" s="279" t="s">
        <v>1930</v>
      </c>
      <c r="R42" s="279" t="s">
        <v>1905</v>
      </c>
      <c r="S42" s="282" t="s">
        <v>1878</v>
      </c>
      <c r="T42" s="283">
        <v>0.2</v>
      </c>
      <c r="U42" s="282" t="s">
        <v>1875</v>
      </c>
      <c r="V42" s="283">
        <v>0.4</v>
      </c>
      <c r="W42" s="278" t="s">
        <v>1879</v>
      </c>
      <c r="X42" s="279" t="s">
        <v>2234</v>
      </c>
      <c r="Y42" s="282" t="s">
        <v>1878</v>
      </c>
      <c r="Z42" s="284">
        <v>8.3999999999999991E-2</v>
      </c>
      <c r="AA42" s="282" t="s">
        <v>1875</v>
      </c>
      <c r="AB42" s="284">
        <v>0.30000000000000004</v>
      </c>
      <c r="AC42" s="278" t="s">
        <v>1879</v>
      </c>
      <c r="AD42" s="279" t="s">
        <v>2235</v>
      </c>
      <c r="AE42" s="278" t="s">
        <v>1881</v>
      </c>
      <c r="AF42" s="279" t="s">
        <v>1882</v>
      </c>
      <c r="AG42" s="279" t="s">
        <v>1882</v>
      </c>
      <c r="AH42" s="279" t="s">
        <v>1882</v>
      </c>
      <c r="AI42" s="279" t="s">
        <v>1882</v>
      </c>
      <c r="AJ42" s="279" t="s">
        <v>1882</v>
      </c>
      <c r="AK42" s="279" t="s">
        <v>1883</v>
      </c>
      <c r="AL42" s="279" t="s">
        <v>1883</v>
      </c>
      <c r="AM42" s="279" t="s">
        <v>1883</v>
      </c>
      <c r="AN42" s="279" t="s">
        <v>1883</v>
      </c>
      <c r="AO42" s="279" t="s">
        <v>1883</v>
      </c>
      <c r="AP42" s="279" t="s">
        <v>2236</v>
      </c>
      <c r="AQ42" s="279" t="s">
        <v>2228</v>
      </c>
      <c r="AR42" s="279" t="s">
        <v>2237</v>
      </c>
    </row>
    <row r="43" spans="2:44" ht="409.5" x14ac:dyDescent="0.2">
      <c r="B43" s="278" t="s">
        <v>2199</v>
      </c>
      <c r="C43" s="278" t="s">
        <v>2200</v>
      </c>
      <c r="D43" s="279" t="s">
        <v>2201</v>
      </c>
      <c r="E43" s="278" t="s">
        <v>2202</v>
      </c>
      <c r="F43" s="280" t="s">
        <v>1922</v>
      </c>
      <c r="G43" s="279" t="s">
        <v>2238</v>
      </c>
      <c r="H43" s="281" t="s">
        <v>2239</v>
      </c>
      <c r="I43" s="278" t="s">
        <v>1864</v>
      </c>
      <c r="J43" s="278" t="s">
        <v>1925</v>
      </c>
      <c r="K43" s="278" t="s">
        <v>1952</v>
      </c>
      <c r="L43" s="279" t="s">
        <v>2240</v>
      </c>
      <c r="M43" s="279" t="s">
        <v>2232</v>
      </c>
      <c r="N43" s="279" t="s">
        <v>2241</v>
      </c>
      <c r="O43" s="279" t="s">
        <v>1870</v>
      </c>
      <c r="P43" s="279" t="s">
        <v>1871</v>
      </c>
      <c r="Q43" s="279" t="s">
        <v>1930</v>
      </c>
      <c r="R43" s="279" t="s">
        <v>1905</v>
      </c>
      <c r="S43" s="282" t="s">
        <v>1874</v>
      </c>
      <c r="T43" s="283">
        <v>0.4</v>
      </c>
      <c r="U43" s="282" t="s">
        <v>1875</v>
      </c>
      <c r="V43" s="283">
        <v>0.4</v>
      </c>
      <c r="W43" s="278" t="s">
        <v>1876</v>
      </c>
      <c r="X43" s="279" t="s">
        <v>2242</v>
      </c>
      <c r="Y43" s="282" t="s">
        <v>1878</v>
      </c>
      <c r="Z43" s="284">
        <v>0.1008</v>
      </c>
      <c r="AA43" s="282" t="s">
        <v>1875</v>
      </c>
      <c r="AB43" s="284">
        <v>0.30000000000000004</v>
      </c>
      <c r="AC43" s="278" t="s">
        <v>1879</v>
      </c>
      <c r="AD43" s="279" t="s">
        <v>2243</v>
      </c>
      <c r="AE43" s="278" t="s">
        <v>1881</v>
      </c>
      <c r="AF43" s="279" t="s">
        <v>1882</v>
      </c>
      <c r="AG43" s="279" t="s">
        <v>1882</v>
      </c>
      <c r="AH43" s="279" t="s">
        <v>1882</v>
      </c>
      <c r="AI43" s="279" t="s">
        <v>1882</v>
      </c>
      <c r="AJ43" s="279" t="s">
        <v>1882</v>
      </c>
      <c r="AK43" s="279" t="s">
        <v>1883</v>
      </c>
      <c r="AL43" s="279" t="s">
        <v>1883</v>
      </c>
      <c r="AM43" s="279" t="s">
        <v>1883</v>
      </c>
      <c r="AN43" s="279" t="s">
        <v>1883</v>
      </c>
      <c r="AO43" s="279" t="s">
        <v>1883</v>
      </c>
      <c r="AP43" s="279" t="s">
        <v>2244</v>
      </c>
      <c r="AQ43" s="279" t="s">
        <v>2228</v>
      </c>
      <c r="AR43" s="279" t="s">
        <v>2245</v>
      </c>
    </row>
    <row r="44" spans="2:44" ht="409.5" x14ac:dyDescent="0.2">
      <c r="B44" s="278" t="s">
        <v>2199</v>
      </c>
      <c r="C44" s="278" t="s">
        <v>2200</v>
      </c>
      <c r="D44" s="279" t="s">
        <v>2201</v>
      </c>
      <c r="E44" s="278" t="s">
        <v>2202</v>
      </c>
      <c r="F44" s="280" t="s">
        <v>1922</v>
      </c>
      <c r="G44" s="279" t="s">
        <v>2246</v>
      </c>
      <c r="H44" s="281" t="s">
        <v>2247</v>
      </c>
      <c r="I44" s="278" t="s">
        <v>1899</v>
      </c>
      <c r="J44" s="278" t="s">
        <v>1925</v>
      </c>
      <c r="K44" s="278" t="s">
        <v>1866</v>
      </c>
      <c r="L44" s="279" t="s">
        <v>2248</v>
      </c>
      <c r="M44" s="279" t="s">
        <v>2249</v>
      </c>
      <c r="N44" s="279" t="s">
        <v>2250</v>
      </c>
      <c r="O44" s="279" t="s">
        <v>1870</v>
      </c>
      <c r="P44" s="279" t="s">
        <v>1871</v>
      </c>
      <c r="Q44" s="279" t="s">
        <v>1930</v>
      </c>
      <c r="R44" s="279" t="s">
        <v>1905</v>
      </c>
      <c r="S44" s="282" t="s">
        <v>1878</v>
      </c>
      <c r="T44" s="283">
        <v>0.2</v>
      </c>
      <c r="U44" s="282" t="s">
        <v>1944</v>
      </c>
      <c r="V44" s="283">
        <v>0.8</v>
      </c>
      <c r="W44" s="278" t="s">
        <v>1945</v>
      </c>
      <c r="X44" s="279" t="s">
        <v>2251</v>
      </c>
      <c r="Y44" s="282" t="s">
        <v>1878</v>
      </c>
      <c r="Z44" s="284">
        <v>2.1167999999999999E-2</v>
      </c>
      <c r="AA44" s="282" t="s">
        <v>1944</v>
      </c>
      <c r="AB44" s="284">
        <v>0.60000000000000009</v>
      </c>
      <c r="AC44" s="278" t="s">
        <v>1945</v>
      </c>
      <c r="AD44" s="279" t="s">
        <v>2252</v>
      </c>
      <c r="AE44" s="278" t="s">
        <v>1910</v>
      </c>
      <c r="AF44" s="279" t="s">
        <v>1882</v>
      </c>
      <c r="AG44" s="279" t="s">
        <v>1882</v>
      </c>
      <c r="AH44" s="279" t="s">
        <v>1882</v>
      </c>
      <c r="AI44" s="279" t="s">
        <v>1882</v>
      </c>
      <c r="AJ44" s="279" t="s">
        <v>1882</v>
      </c>
      <c r="AK44" s="279" t="s">
        <v>2253</v>
      </c>
      <c r="AL44" s="279" t="s">
        <v>2223</v>
      </c>
      <c r="AM44" s="279" t="s">
        <v>2254</v>
      </c>
      <c r="AN44" s="279" t="s">
        <v>2225</v>
      </c>
      <c r="AO44" s="279" t="s">
        <v>2226</v>
      </c>
      <c r="AP44" s="279" t="s">
        <v>2255</v>
      </c>
      <c r="AQ44" s="279" t="s">
        <v>2256</v>
      </c>
      <c r="AR44" s="279" t="s">
        <v>2257</v>
      </c>
    </row>
    <row r="45" spans="2:44" ht="409.5" x14ac:dyDescent="0.2">
      <c r="B45" s="278" t="s">
        <v>2258</v>
      </c>
      <c r="C45" s="278" t="s">
        <v>2259</v>
      </c>
      <c r="D45" s="279" t="s">
        <v>2260</v>
      </c>
      <c r="E45" s="278" t="s">
        <v>1349</v>
      </c>
      <c r="F45" s="280" t="s">
        <v>2100</v>
      </c>
      <c r="G45" s="279" t="s">
        <v>2261</v>
      </c>
      <c r="H45" s="281" t="s">
        <v>2262</v>
      </c>
      <c r="I45" s="278" t="s">
        <v>1864</v>
      </c>
      <c r="J45" s="278" t="s">
        <v>1925</v>
      </c>
      <c r="K45" s="278" t="s">
        <v>1952</v>
      </c>
      <c r="L45" s="279" t="s">
        <v>2263</v>
      </c>
      <c r="M45" s="279" t="s">
        <v>2264</v>
      </c>
      <c r="N45" s="279" t="s">
        <v>2265</v>
      </c>
      <c r="O45" s="279" t="s">
        <v>1929</v>
      </c>
      <c r="P45" s="279" t="s">
        <v>1871</v>
      </c>
      <c r="Q45" s="279" t="s">
        <v>1930</v>
      </c>
      <c r="R45" s="279" t="s">
        <v>1905</v>
      </c>
      <c r="S45" s="282" t="s">
        <v>1943</v>
      </c>
      <c r="T45" s="283">
        <v>0.6</v>
      </c>
      <c r="U45" s="282" t="s">
        <v>1931</v>
      </c>
      <c r="V45" s="283">
        <v>0.6</v>
      </c>
      <c r="W45" s="278" t="s">
        <v>1876</v>
      </c>
      <c r="X45" s="279" t="s">
        <v>2266</v>
      </c>
      <c r="Y45" s="282" t="s">
        <v>1878</v>
      </c>
      <c r="Z45" s="284">
        <v>0.1512</v>
      </c>
      <c r="AA45" s="282" t="s">
        <v>1875</v>
      </c>
      <c r="AB45" s="284">
        <v>0.33749999999999997</v>
      </c>
      <c r="AC45" s="278" t="s">
        <v>1879</v>
      </c>
      <c r="AD45" s="279" t="s">
        <v>1934</v>
      </c>
      <c r="AE45" s="278" t="s">
        <v>1881</v>
      </c>
      <c r="AF45" s="279" t="s">
        <v>1882</v>
      </c>
      <c r="AG45" s="279" t="s">
        <v>1882</v>
      </c>
      <c r="AH45" s="279" t="s">
        <v>1882</v>
      </c>
      <c r="AI45" s="279" t="s">
        <v>1882</v>
      </c>
      <c r="AJ45" s="279" t="s">
        <v>1882</v>
      </c>
      <c r="AK45" s="279" t="s">
        <v>1883</v>
      </c>
      <c r="AL45" s="279" t="s">
        <v>1883</v>
      </c>
      <c r="AM45" s="279" t="s">
        <v>1883</v>
      </c>
      <c r="AN45" s="279" t="s">
        <v>1883</v>
      </c>
      <c r="AO45" s="279" t="s">
        <v>1883</v>
      </c>
      <c r="AP45" s="279" t="s">
        <v>2267</v>
      </c>
      <c r="AQ45" s="279" t="s">
        <v>2268</v>
      </c>
      <c r="AR45" s="279" t="s">
        <v>2269</v>
      </c>
    </row>
    <row r="46" spans="2:44" ht="409.5" x14ac:dyDescent="0.2">
      <c r="B46" s="278" t="s">
        <v>2258</v>
      </c>
      <c r="C46" s="278" t="s">
        <v>2259</v>
      </c>
      <c r="D46" s="279" t="s">
        <v>2260</v>
      </c>
      <c r="E46" s="278" t="s">
        <v>1349</v>
      </c>
      <c r="F46" s="280" t="s">
        <v>2100</v>
      </c>
      <c r="G46" s="279" t="s">
        <v>2270</v>
      </c>
      <c r="H46" s="281" t="s">
        <v>2271</v>
      </c>
      <c r="I46" s="278" t="s">
        <v>1899</v>
      </c>
      <c r="J46" s="278" t="s">
        <v>1925</v>
      </c>
      <c r="K46" s="278" t="s">
        <v>1952</v>
      </c>
      <c r="L46" s="279" t="s">
        <v>2272</v>
      </c>
      <c r="M46" s="279" t="s">
        <v>2264</v>
      </c>
      <c r="N46" s="279" t="s">
        <v>2273</v>
      </c>
      <c r="O46" s="279" t="s">
        <v>1929</v>
      </c>
      <c r="P46" s="279" t="s">
        <v>1871</v>
      </c>
      <c r="Q46" s="279" t="s">
        <v>1930</v>
      </c>
      <c r="R46" s="279" t="s">
        <v>1905</v>
      </c>
      <c r="S46" s="282" t="s">
        <v>1878</v>
      </c>
      <c r="T46" s="283">
        <v>0.2</v>
      </c>
      <c r="U46" s="282" t="s">
        <v>1944</v>
      </c>
      <c r="V46" s="283">
        <v>0.8</v>
      </c>
      <c r="W46" s="278" t="s">
        <v>1945</v>
      </c>
      <c r="X46" s="279" t="s">
        <v>2124</v>
      </c>
      <c r="Y46" s="282" t="s">
        <v>1878</v>
      </c>
      <c r="Z46" s="284">
        <v>7.1999999999999995E-2</v>
      </c>
      <c r="AA46" s="282" t="s">
        <v>1944</v>
      </c>
      <c r="AB46" s="284">
        <v>0.60000000000000009</v>
      </c>
      <c r="AC46" s="278" t="s">
        <v>1945</v>
      </c>
      <c r="AD46" s="279" t="s">
        <v>2125</v>
      </c>
      <c r="AE46" s="278" t="s">
        <v>1910</v>
      </c>
      <c r="AF46" s="279" t="s">
        <v>1882</v>
      </c>
      <c r="AG46" s="279" t="s">
        <v>1882</v>
      </c>
      <c r="AH46" s="279" t="s">
        <v>1882</v>
      </c>
      <c r="AI46" s="279" t="s">
        <v>1882</v>
      </c>
      <c r="AJ46" s="279" t="s">
        <v>1882</v>
      </c>
      <c r="AK46" s="279" t="s">
        <v>2274</v>
      </c>
      <c r="AL46" s="279" t="s">
        <v>2275</v>
      </c>
      <c r="AM46" s="279" t="s">
        <v>2276</v>
      </c>
      <c r="AN46" s="279" t="s">
        <v>2277</v>
      </c>
      <c r="AO46" s="279" t="s">
        <v>2278</v>
      </c>
      <c r="AP46" s="279" t="s">
        <v>2279</v>
      </c>
      <c r="AQ46" s="279" t="s">
        <v>2280</v>
      </c>
      <c r="AR46" s="279" t="s">
        <v>2281</v>
      </c>
    </row>
    <row r="47" spans="2:44" ht="409.5" x14ac:dyDescent="0.2">
      <c r="B47" s="278" t="s">
        <v>2282</v>
      </c>
      <c r="C47" s="278" t="s">
        <v>2283</v>
      </c>
      <c r="D47" s="279" t="s">
        <v>2284</v>
      </c>
      <c r="E47" s="278" t="s">
        <v>2285</v>
      </c>
      <c r="F47" s="280" t="s">
        <v>1861</v>
      </c>
      <c r="G47" s="279" t="s">
        <v>2286</v>
      </c>
      <c r="H47" s="281" t="s">
        <v>2287</v>
      </c>
      <c r="I47" s="278" t="s">
        <v>1864</v>
      </c>
      <c r="J47" s="278" t="s">
        <v>1925</v>
      </c>
      <c r="K47" s="278" t="s">
        <v>1866</v>
      </c>
      <c r="L47" s="279" t="s">
        <v>2288</v>
      </c>
      <c r="M47" s="279" t="s">
        <v>2289</v>
      </c>
      <c r="N47" s="279" t="s">
        <v>2290</v>
      </c>
      <c r="O47" s="279" t="s">
        <v>1929</v>
      </c>
      <c r="P47" s="279" t="s">
        <v>2291</v>
      </c>
      <c r="Q47" s="279" t="s">
        <v>2292</v>
      </c>
      <c r="R47" s="279" t="s">
        <v>2293</v>
      </c>
      <c r="S47" s="282" t="s">
        <v>1874</v>
      </c>
      <c r="T47" s="283">
        <v>0.4</v>
      </c>
      <c r="U47" s="282" t="s">
        <v>1875</v>
      </c>
      <c r="V47" s="283">
        <v>0.4</v>
      </c>
      <c r="W47" s="278" t="s">
        <v>1876</v>
      </c>
      <c r="X47" s="279" t="s">
        <v>2294</v>
      </c>
      <c r="Y47" s="282" t="s">
        <v>1878</v>
      </c>
      <c r="Z47" s="284">
        <v>3.1103999999999993E-2</v>
      </c>
      <c r="AA47" s="282" t="s">
        <v>1875</v>
      </c>
      <c r="AB47" s="284">
        <v>0.30000000000000004</v>
      </c>
      <c r="AC47" s="278" t="s">
        <v>1879</v>
      </c>
      <c r="AD47" s="279" t="s">
        <v>2295</v>
      </c>
      <c r="AE47" s="278" t="s">
        <v>1881</v>
      </c>
      <c r="AF47" s="279" t="s">
        <v>1882</v>
      </c>
      <c r="AG47" s="279" t="s">
        <v>1882</v>
      </c>
      <c r="AH47" s="279" t="s">
        <v>1882</v>
      </c>
      <c r="AI47" s="279" t="s">
        <v>1882</v>
      </c>
      <c r="AJ47" s="279" t="s">
        <v>1882</v>
      </c>
      <c r="AK47" s="279" t="s">
        <v>1883</v>
      </c>
      <c r="AL47" s="279" t="s">
        <v>1883</v>
      </c>
      <c r="AM47" s="279" t="s">
        <v>1883</v>
      </c>
      <c r="AN47" s="279" t="s">
        <v>1883</v>
      </c>
      <c r="AO47" s="279" t="s">
        <v>1883</v>
      </c>
      <c r="AP47" s="279" t="s">
        <v>2296</v>
      </c>
      <c r="AQ47" s="279" t="s">
        <v>2297</v>
      </c>
      <c r="AR47" s="279" t="s">
        <v>2298</v>
      </c>
    </row>
    <row r="48" spans="2:44" ht="409.5" x14ac:dyDescent="0.2">
      <c r="B48" s="278" t="s">
        <v>2282</v>
      </c>
      <c r="C48" s="278" t="s">
        <v>2283</v>
      </c>
      <c r="D48" s="279" t="s">
        <v>2284</v>
      </c>
      <c r="E48" s="278" t="s">
        <v>2285</v>
      </c>
      <c r="F48" s="280" t="s">
        <v>1861</v>
      </c>
      <c r="G48" s="279" t="s">
        <v>2299</v>
      </c>
      <c r="H48" s="281" t="s">
        <v>2300</v>
      </c>
      <c r="I48" s="278" t="s">
        <v>1864</v>
      </c>
      <c r="J48" s="278" t="s">
        <v>1925</v>
      </c>
      <c r="K48" s="278" t="s">
        <v>1866</v>
      </c>
      <c r="L48" s="279" t="s">
        <v>2301</v>
      </c>
      <c r="M48" s="279" t="s">
        <v>2289</v>
      </c>
      <c r="N48" s="279" t="s">
        <v>2302</v>
      </c>
      <c r="O48" s="279" t="s">
        <v>1929</v>
      </c>
      <c r="P48" s="279" t="s">
        <v>1871</v>
      </c>
      <c r="Q48" s="279" t="s">
        <v>2292</v>
      </c>
      <c r="R48" s="279" t="s">
        <v>2293</v>
      </c>
      <c r="S48" s="282" t="s">
        <v>1878</v>
      </c>
      <c r="T48" s="283">
        <v>0.2</v>
      </c>
      <c r="U48" s="282" t="s">
        <v>1875</v>
      </c>
      <c r="V48" s="283">
        <v>0.4</v>
      </c>
      <c r="W48" s="278" t="s">
        <v>1879</v>
      </c>
      <c r="X48" s="279" t="s">
        <v>2303</v>
      </c>
      <c r="Y48" s="282" t="s">
        <v>1878</v>
      </c>
      <c r="Z48" s="284">
        <v>7.1999999999999995E-2</v>
      </c>
      <c r="AA48" s="282" t="s">
        <v>1875</v>
      </c>
      <c r="AB48" s="284">
        <v>0.30000000000000004</v>
      </c>
      <c r="AC48" s="278" t="s">
        <v>1879</v>
      </c>
      <c r="AD48" s="279" t="s">
        <v>2304</v>
      </c>
      <c r="AE48" s="278" t="s">
        <v>1881</v>
      </c>
      <c r="AF48" s="279" t="s">
        <v>1882</v>
      </c>
      <c r="AG48" s="279" t="s">
        <v>1882</v>
      </c>
      <c r="AH48" s="279" t="s">
        <v>1882</v>
      </c>
      <c r="AI48" s="279" t="s">
        <v>1882</v>
      </c>
      <c r="AJ48" s="279" t="s">
        <v>1882</v>
      </c>
      <c r="AK48" s="279" t="s">
        <v>1883</v>
      </c>
      <c r="AL48" s="279" t="s">
        <v>1883</v>
      </c>
      <c r="AM48" s="279" t="s">
        <v>1883</v>
      </c>
      <c r="AN48" s="279" t="s">
        <v>1883</v>
      </c>
      <c r="AO48" s="279" t="s">
        <v>1883</v>
      </c>
      <c r="AP48" s="279" t="s">
        <v>2305</v>
      </c>
      <c r="AQ48" s="279" t="s">
        <v>2306</v>
      </c>
      <c r="AR48" s="279" t="s">
        <v>2307</v>
      </c>
    </row>
    <row r="49" spans="2:44" ht="409.5" x14ac:dyDescent="0.2">
      <c r="B49" s="278" t="s">
        <v>2308</v>
      </c>
      <c r="C49" s="278" t="s">
        <v>2309</v>
      </c>
      <c r="D49" s="279" t="s">
        <v>2310</v>
      </c>
      <c r="E49" s="278" t="s">
        <v>2311</v>
      </c>
      <c r="F49" s="280" t="s">
        <v>2007</v>
      </c>
      <c r="G49" s="279" t="s">
        <v>2312</v>
      </c>
      <c r="H49" s="281" t="s">
        <v>2313</v>
      </c>
      <c r="I49" s="278" t="s">
        <v>1864</v>
      </c>
      <c r="J49" s="278" t="s">
        <v>1925</v>
      </c>
      <c r="K49" s="278" t="s">
        <v>1952</v>
      </c>
      <c r="L49" s="279" t="s">
        <v>2314</v>
      </c>
      <c r="M49" s="279" t="s">
        <v>2315</v>
      </c>
      <c r="N49" s="279" t="s">
        <v>2316</v>
      </c>
      <c r="O49" s="279" t="s">
        <v>1929</v>
      </c>
      <c r="P49" s="279" t="s">
        <v>1871</v>
      </c>
      <c r="Q49" s="279" t="s">
        <v>2317</v>
      </c>
      <c r="R49" s="279" t="s">
        <v>1905</v>
      </c>
      <c r="S49" s="282" t="s">
        <v>1874</v>
      </c>
      <c r="T49" s="283">
        <v>0.4</v>
      </c>
      <c r="U49" s="282" t="s">
        <v>1944</v>
      </c>
      <c r="V49" s="283">
        <v>0.8</v>
      </c>
      <c r="W49" s="278" t="s">
        <v>1945</v>
      </c>
      <c r="X49" s="279" t="s">
        <v>2318</v>
      </c>
      <c r="Y49" s="282" t="s">
        <v>1878</v>
      </c>
      <c r="Z49" s="284">
        <v>0.16799999999999998</v>
      </c>
      <c r="AA49" s="282" t="s">
        <v>1875</v>
      </c>
      <c r="AB49" s="284">
        <v>0.33750000000000002</v>
      </c>
      <c r="AC49" s="278" t="s">
        <v>1879</v>
      </c>
      <c r="AD49" s="279" t="s">
        <v>1934</v>
      </c>
      <c r="AE49" s="278" t="s">
        <v>1881</v>
      </c>
      <c r="AF49" s="279" t="s">
        <v>1882</v>
      </c>
      <c r="AG49" s="279" t="s">
        <v>1882</v>
      </c>
      <c r="AH49" s="279" t="s">
        <v>1882</v>
      </c>
      <c r="AI49" s="279" t="s">
        <v>1882</v>
      </c>
      <c r="AJ49" s="279" t="s">
        <v>1882</v>
      </c>
      <c r="AK49" s="279" t="s">
        <v>1883</v>
      </c>
      <c r="AL49" s="279" t="s">
        <v>1883</v>
      </c>
      <c r="AM49" s="279" t="s">
        <v>1883</v>
      </c>
      <c r="AN49" s="279" t="s">
        <v>1883</v>
      </c>
      <c r="AO49" s="279" t="s">
        <v>1883</v>
      </c>
      <c r="AP49" s="279" t="s">
        <v>2319</v>
      </c>
      <c r="AQ49" s="279" t="s">
        <v>2320</v>
      </c>
      <c r="AR49" s="279" t="s">
        <v>2321</v>
      </c>
    </row>
    <row r="50" spans="2:44" ht="409.5" x14ac:dyDescent="0.2">
      <c r="B50" s="278" t="s">
        <v>2308</v>
      </c>
      <c r="C50" s="278" t="s">
        <v>2309</v>
      </c>
      <c r="D50" s="279" t="s">
        <v>2310</v>
      </c>
      <c r="E50" s="278" t="s">
        <v>2311</v>
      </c>
      <c r="F50" s="280" t="s">
        <v>2007</v>
      </c>
      <c r="G50" s="279" t="s">
        <v>2322</v>
      </c>
      <c r="H50" s="281" t="s">
        <v>2323</v>
      </c>
      <c r="I50" s="278" t="s">
        <v>1899</v>
      </c>
      <c r="J50" s="278" t="s">
        <v>1900</v>
      </c>
      <c r="K50" s="278" t="s">
        <v>1952</v>
      </c>
      <c r="L50" s="279" t="s">
        <v>2324</v>
      </c>
      <c r="M50" s="279" t="s">
        <v>2325</v>
      </c>
      <c r="N50" s="279" t="s">
        <v>2326</v>
      </c>
      <c r="O50" s="279" t="s">
        <v>1929</v>
      </c>
      <c r="P50" s="279" t="s">
        <v>1871</v>
      </c>
      <c r="Q50" s="279" t="s">
        <v>2317</v>
      </c>
      <c r="R50" s="279" t="s">
        <v>1905</v>
      </c>
      <c r="S50" s="282" t="s">
        <v>1878</v>
      </c>
      <c r="T50" s="283">
        <v>0.2</v>
      </c>
      <c r="U50" s="282" t="s">
        <v>1944</v>
      </c>
      <c r="V50" s="283">
        <v>0.8</v>
      </c>
      <c r="W50" s="278" t="s">
        <v>1945</v>
      </c>
      <c r="X50" s="279" t="s">
        <v>2327</v>
      </c>
      <c r="Y50" s="282" t="s">
        <v>1878</v>
      </c>
      <c r="Z50" s="284">
        <v>1.48176E-2</v>
      </c>
      <c r="AA50" s="282" t="s">
        <v>1944</v>
      </c>
      <c r="AB50" s="284">
        <v>0.33750000000000002</v>
      </c>
      <c r="AC50" s="278" t="s">
        <v>1945</v>
      </c>
      <c r="AD50" s="279" t="s">
        <v>2125</v>
      </c>
      <c r="AE50" s="278" t="s">
        <v>1910</v>
      </c>
      <c r="AF50" s="279" t="s">
        <v>1882</v>
      </c>
      <c r="AG50" s="279" t="s">
        <v>1882</v>
      </c>
      <c r="AH50" s="279" t="s">
        <v>1882</v>
      </c>
      <c r="AI50" s="279" t="s">
        <v>1882</v>
      </c>
      <c r="AJ50" s="279" t="s">
        <v>1882</v>
      </c>
      <c r="AK50" s="279" t="s">
        <v>2328</v>
      </c>
      <c r="AL50" s="279" t="s">
        <v>2329</v>
      </c>
      <c r="AM50" s="279" t="s">
        <v>2330</v>
      </c>
      <c r="AN50" s="279" t="s">
        <v>2066</v>
      </c>
      <c r="AO50" s="279" t="s">
        <v>2331</v>
      </c>
      <c r="AP50" s="279" t="s">
        <v>2332</v>
      </c>
      <c r="AQ50" s="279" t="s">
        <v>2320</v>
      </c>
      <c r="AR50" s="279" t="s">
        <v>2333</v>
      </c>
    </row>
    <row r="51" spans="2:44" ht="409.5" x14ac:dyDescent="0.2">
      <c r="B51" s="278" t="s">
        <v>2308</v>
      </c>
      <c r="C51" s="278" t="s">
        <v>2309</v>
      </c>
      <c r="D51" s="279" t="s">
        <v>2310</v>
      </c>
      <c r="E51" s="278" t="s">
        <v>2311</v>
      </c>
      <c r="F51" s="280" t="s">
        <v>2007</v>
      </c>
      <c r="G51" s="279" t="s">
        <v>2334</v>
      </c>
      <c r="H51" s="281" t="s">
        <v>2335</v>
      </c>
      <c r="I51" s="278" t="s">
        <v>1899</v>
      </c>
      <c r="J51" s="278" t="s">
        <v>1900</v>
      </c>
      <c r="K51" s="278" t="s">
        <v>1952</v>
      </c>
      <c r="L51" s="279" t="s">
        <v>2324</v>
      </c>
      <c r="M51" s="279" t="s">
        <v>2325</v>
      </c>
      <c r="N51" s="279" t="s">
        <v>2336</v>
      </c>
      <c r="O51" s="279" t="s">
        <v>1929</v>
      </c>
      <c r="P51" s="279" t="s">
        <v>1871</v>
      </c>
      <c r="Q51" s="279" t="s">
        <v>2317</v>
      </c>
      <c r="R51" s="279" t="s">
        <v>1905</v>
      </c>
      <c r="S51" s="282" t="s">
        <v>1878</v>
      </c>
      <c r="T51" s="283">
        <v>0.2</v>
      </c>
      <c r="U51" s="282" t="s">
        <v>1944</v>
      </c>
      <c r="V51" s="283">
        <v>0.8</v>
      </c>
      <c r="W51" s="278" t="s">
        <v>1945</v>
      </c>
      <c r="X51" s="279" t="s">
        <v>2327</v>
      </c>
      <c r="Y51" s="282" t="s">
        <v>1878</v>
      </c>
      <c r="Z51" s="284">
        <v>2.1167999999999999E-2</v>
      </c>
      <c r="AA51" s="282" t="s">
        <v>1944</v>
      </c>
      <c r="AB51" s="284">
        <v>0.45000000000000007</v>
      </c>
      <c r="AC51" s="278" t="s">
        <v>1945</v>
      </c>
      <c r="AD51" s="279" t="s">
        <v>2125</v>
      </c>
      <c r="AE51" s="278" t="s">
        <v>1910</v>
      </c>
      <c r="AF51" s="279" t="s">
        <v>1882</v>
      </c>
      <c r="AG51" s="279" t="s">
        <v>1882</v>
      </c>
      <c r="AH51" s="279" t="s">
        <v>1882</v>
      </c>
      <c r="AI51" s="279" t="s">
        <v>1882</v>
      </c>
      <c r="AJ51" s="279" t="s">
        <v>1882</v>
      </c>
      <c r="AK51" s="279" t="s">
        <v>2337</v>
      </c>
      <c r="AL51" s="279" t="s">
        <v>2338</v>
      </c>
      <c r="AM51" s="279" t="s">
        <v>2339</v>
      </c>
      <c r="AN51" s="279" t="s">
        <v>2340</v>
      </c>
      <c r="AO51" s="279" t="s">
        <v>2341</v>
      </c>
      <c r="AP51" s="279" t="s">
        <v>2342</v>
      </c>
      <c r="AQ51" s="279" t="s">
        <v>2343</v>
      </c>
      <c r="AR51" s="279" t="s">
        <v>2344</v>
      </c>
    </row>
    <row r="52" spans="2:44" ht="409.5" x14ac:dyDescent="0.2">
      <c r="B52" s="278" t="s">
        <v>2345</v>
      </c>
      <c r="C52" s="278" t="s">
        <v>2346</v>
      </c>
      <c r="D52" s="279" t="s">
        <v>2347</v>
      </c>
      <c r="E52" s="278" t="s">
        <v>2348</v>
      </c>
      <c r="F52" s="280" t="s">
        <v>1861</v>
      </c>
      <c r="G52" s="279" t="s">
        <v>2349</v>
      </c>
      <c r="H52" s="281" t="s">
        <v>2350</v>
      </c>
      <c r="I52" s="278" t="s">
        <v>1864</v>
      </c>
      <c r="J52" s="278" t="s">
        <v>1925</v>
      </c>
      <c r="K52" s="278" t="s">
        <v>1952</v>
      </c>
      <c r="L52" s="279" t="s">
        <v>2351</v>
      </c>
      <c r="M52" s="279" t="s">
        <v>2352</v>
      </c>
      <c r="N52" s="279" t="s">
        <v>2353</v>
      </c>
      <c r="O52" s="279" t="s">
        <v>2354</v>
      </c>
      <c r="P52" s="279" t="s">
        <v>1871</v>
      </c>
      <c r="Q52" s="279" t="s">
        <v>1904</v>
      </c>
      <c r="R52" s="279" t="s">
        <v>2355</v>
      </c>
      <c r="S52" s="282" t="s">
        <v>1878</v>
      </c>
      <c r="T52" s="283">
        <v>0.2</v>
      </c>
      <c r="U52" s="282" t="s">
        <v>1875</v>
      </c>
      <c r="V52" s="283">
        <v>0.4</v>
      </c>
      <c r="W52" s="278" t="s">
        <v>1879</v>
      </c>
      <c r="X52" s="279" t="s">
        <v>2356</v>
      </c>
      <c r="Y52" s="282" t="s">
        <v>1878</v>
      </c>
      <c r="Z52" s="284">
        <v>8.3999999999999991E-2</v>
      </c>
      <c r="AA52" s="282" t="s">
        <v>1933</v>
      </c>
      <c r="AB52" s="284">
        <v>0.16875000000000001</v>
      </c>
      <c r="AC52" s="278" t="s">
        <v>1879</v>
      </c>
      <c r="AD52" s="279" t="s">
        <v>2357</v>
      </c>
      <c r="AE52" s="278" t="s">
        <v>1881</v>
      </c>
      <c r="AF52" s="279" t="s">
        <v>1882</v>
      </c>
      <c r="AG52" s="279" t="s">
        <v>1882</v>
      </c>
      <c r="AH52" s="279" t="s">
        <v>1882</v>
      </c>
      <c r="AI52" s="279" t="s">
        <v>1882</v>
      </c>
      <c r="AJ52" s="279" t="s">
        <v>1882</v>
      </c>
      <c r="AK52" s="279" t="s">
        <v>1883</v>
      </c>
      <c r="AL52" s="279" t="s">
        <v>1883</v>
      </c>
      <c r="AM52" s="279" t="s">
        <v>1883</v>
      </c>
      <c r="AN52" s="279" t="s">
        <v>1883</v>
      </c>
      <c r="AO52" s="279" t="s">
        <v>1883</v>
      </c>
      <c r="AP52" s="279" t="s">
        <v>2358</v>
      </c>
      <c r="AQ52" s="279" t="s">
        <v>2359</v>
      </c>
      <c r="AR52" s="279" t="s">
        <v>2360</v>
      </c>
    </row>
    <row r="53" spans="2:44" ht="409.5" x14ac:dyDescent="0.2">
      <c r="B53" s="278" t="s">
        <v>2345</v>
      </c>
      <c r="C53" s="278" t="s">
        <v>2346</v>
      </c>
      <c r="D53" s="279" t="s">
        <v>2347</v>
      </c>
      <c r="E53" s="278" t="s">
        <v>2348</v>
      </c>
      <c r="F53" s="280" t="s">
        <v>1861</v>
      </c>
      <c r="G53" s="279" t="s">
        <v>2361</v>
      </c>
      <c r="H53" s="281" t="s">
        <v>2362</v>
      </c>
      <c r="I53" s="278" t="s">
        <v>1864</v>
      </c>
      <c r="J53" s="278" t="s">
        <v>1925</v>
      </c>
      <c r="K53" s="278" t="s">
        <v>1952</v>
      </c>
      <c r="L53" s="279" t="s">
        <v>2363</v>
      </c>
      <c r="M53" s="279" t="s">
        <v>2364</v>
      </c>
      <c r="N53" s="279" t="s">
        <v>2365</v>
      </c>
      <c r="O53" s="279" t="s">
        <v>2354</v>
      </c>
      <c r="P53" s="279" t="s">
        <v>1871</v>
      </c>
      <c r="Q53" s="279" t="s">
        <v>1904</v>
      </c>
      <c r="R53" s="279" t="s">
        <v>1905</v>
      </c>
      <c r="S53" s="282" t="s">
        <v>1878</v>
      </c>
      <c r="T53" s="283">
        <v>0.2</v>
      </c>
      <c r="U53" s="282" t="s">
        <v>1875</v>
      </c>
      <c r="V53" s="283">
        <v>0.4</v>
      </c>
      <c r="W53" s="278" t="s">
        <v>1879</v>
      </c>
      <c r="X53" s="279" t="s">
        <v>2366</v>
      </c>
      <c r="Y53" s="282" t="s">
        <v>1878</v>
      </c>
      <c r="Z53" s="284">
        <v>8.3999999999999991E-2</v>
      </c>
      <c r="AA53" s="282" t="s">
        <v>1875</v>
      </c>
      <c r="AB53" s="284">
        <v>0.30000000000000004</v>
      </c>
      <c r="AC53" s="278" t="s">
        <v>1879</v>
      </c>
      <c r="AD53" s="279" t="s">
        <v>2367</v>
      </c>
      <c r="AE53" s="278" t="s">
        <v>1881</v>
      </c>
      <c r="AF53" s="279" t="s">
        <v>1882</v>
      </c>
      <c r="AG53" s="279" t="s">
        <v>1882</v>
      </c>
      <c r="AH53" s="279" t="s">
        <v>1882</v>
      </c>
      <c r="AI53" s="279" t="s">
        <v>1882</v>
      </c>
      <c r="AJ53" s="279" t="s">
        <v>1882</v>
      </c>
      <c r="AK53" s="279" t="s">
        <v>1883</v>
      </c>
      <c r="AL53" s="279" t="s">
        <v>1883</v>
      </c>
      <c r="AM53" s="279" t="s">
        <v>1883</v>
      </c>
      <c r="AN53" s="279" t="s">
        <v>1883</v>
      </c>
      <c r="AO53" s="279" t="s">
        <v>1883</v>
      </c>
      <c r="AP53" s="279" t="s">
        <v>2368</v>
      </c>
      <c r="AQ53" s="279" t="s">
        <v>2369</v>
      </c>
      <c r="AR53" s="279" t="s">
        <v>2370</v>
      </c>
    </row>
    <row r="54" spans="2:44" ht="409.5" x14ac:dyDescent="0.2">
      <c r="B54" s="278" t="s">
        <v>2345</v>
      </c>
      <c r="C54" s="278" t="s">
        <v>2346</v>
      </c>
      <c r="D54" s="279" t="s">
        <v>2347</v>
      </c>
      <c r="E54" s="278" t="s">
        <v>2348</v>
      </c>
      <c r="F54" s="280" t="s">
        <v>1861</v>
      </c>
      <c r="G54" s="279" t="s">
        <v>2371</v>
      </c>
      <c r="H54" s="281" t="s">
        <v>2372</v>
      </c>
      <c r="I54" s="278" t="s">
        <v>1864</v>
      </c>
      <c r="J54" s="278" t="s">
        <v>2373</v>
      </c>
      <c r="K54" s="278" t="s">
        <v>1866</v>
      </c>
      <c r="L54" s="279" t="s">
        <v>2374</v>
      </c>
      <c r="M54" s="279" t="s">
        <v>2375</v>
      </c>
      <c r="N54" s="279" t="s">
        <v>2376</v>
      </c>
      <c r="O54" s="279" t="s">
        <v>2354</v>
      </c>
      <c r="P54" s="279" t="s">
        <v>1871</v>
      </c>
      <c r="Q54" s="279" t="s">
        <v>1904</v>
      </c>
      <c r="R54" s="279" t="s">
        <v>2355</v>
      </c>
      <c r="S54" s="282" t="s">
        <v>1943</v>
      </c>
      <c r="T54" s="283">
        <v>0.6</v>
      </c>
      <c r="U54" s="282" t="s">
        <v>1875</v>
      </c>
      <c r="V54" s="283">
        <v>0.4</v>
      </c>
      <c r="W54" s="278" t="s">
        <v>1876</v>
      </c>
      <c r="X54" s="279" t="s">
        <v>2377</v>
      </c>
      <c r="Y54" s="282" t="s">
        <v>1878</v>
      </c>
      <c r="Z54" s="284">
        <v>6.3504000000000005E-2</v>
      </c>
      <c r="AA54" s="282" t="s">
        <v>1875</v>
      </c>
      <c r="AB54" s="284">
        <v>0.22500000000000003</v>
      </c>
      <c r="AC54" s="278" t="s">
        <v>1879</v>
      </c>
      <c r="AD54" s="279" t="s">
        <v>2378</v>
      </c>
      <c r="AE54" s="278" t="s">
        <v>1881</v>
      </c>
      <c r="AF54" s="279" t="s">
        <v>1882</v>
      </c>
      <c r="AG54" s="279" t="s">
        <v>1882</v>
      </c>
      <c r="AH54" s="279" t="s">
        <v>1882</v>
      </c>
      <c r="AI54" s="279" t="s">
        <v>1882</v>
      </c>
      <c r="AJ54" s="279" t="s">
        <v>1882</v>
      </c>
      <c r="AK54" s="279" t="s">
        <v>1883</v>
      </c>
      <c r="AL54" s="279" t="s">
        <v>1883</v>
      </c>
      <c r="AM54" s="279" t="s">
        <v>1883</v>
      </c>
      <c r="AN54" s="279" t="s">
        <v>1883</v>
      </c>
      <c r="AO54" s="279" t="s">
        <v>1883</v>
      </c>
      <c r="AP54" s="279" t="s">
        <v>2379</v>
      </c>
      <c r="AQ54" s="279" t="s">
        <v>2380</v>
      </c>
      <c r="AR54" s="279" t="s">
        <v>2381</v>
      </c>
    </row>
    <row r="55" spans="2:44" ht="409.5" x14ac:dyDescent="0.2">
      <c r="B55" s="278" t="s">
        <v>2345</v>
      </c>
      <c r="C55" s="278" t="s">
        <v>2346</v>
      </c>
      <c r="D55" s="279" t="s">
        <v>2347</v>
      </c>
      <c r="E55" s="278" t="s">
        <v>2348</v>
      </c>
      <c r="F55" s="280" t="s">
        <v>1861</v>
      </c>
      <c r="G55" s="279" t="s">
        <v>2382</v>
      </c>
      <c r="H55" s="281" t="s">
        <v>2383</v>
      </c>
      <c r="I55" s="278" t="s">
        <v>1864</v>
      </c>
      <c r="J55" s="278" t="s">
        <v>1925</v>
      </c>
      <c r="K55" s="278" t="s">
        <v>1952</v>
      </c>
      <c r="L55" s="279" t="s">
        <v>2384</v>
      </c>
      <c r="M55" s="279" t="s">
        <v>2385</v>
      </c>
      <c r="N55" s="279" t="s">
        <v>2386</v>
      </c>
      <c r="O55" s="279" t="s">
        <v>2354</v>
      </c>
      <c r="P55" s="279" t="s">
        <v>1871</v>
      </c>
      <c r="Q55" s="279" t="s">
        <v>2317</v>
      </c>
      <c r="R55" s="279" t="s">
        <v>2355</v>
      </c>
      <c r="S55" s="282" t="s">
        <v>1874</v>
      </c>
      <c r="T55" s="283">
        <v>0.4</v>
      </c>
      <c r="U55" s="282" t="s">
        <v>1875</v>
      </c>
      <c r="V55" s="283">
        <v>0.4</v>
      </c>
      <c r="W55" s="278" t="s">
        <v>1876</v>
      </c>
      <c r="X55" s="279" t="s">
        <v>2387</v>
      </c>
      <c r="Y55" s="282" t="s">
        <v>1878</v>
      </c>
      <c r="Z55" s="284">
        <v>0.16799999999999998</v>
      </c>
      <c r="AA55" s="282" t="s">
        <v>1875</v>
      </c>
      <c r="AB55" s="284">
        <v>0.30000000000000004</v>
      </c>
      <c r="AC55" s="278" t="s">
        <v>1879</v>
      </c>
      <c r="AD55" s="279" t="s">
        <v>2378</v>
      </c>
      <c r="AE55" s="278" t="s">
        <v>1881</v>
      </c>
      <c r="AF55" s="279" t="s">
        <v>1882</v>
      </c>
      <c r="AG55" s="279" t="s">
        <v>1882</v>
      </c>
      <c r="AH55" s="279" t="s">
        <v>1882</v>
      </c>
      <c r="AI55" s="279" t="s">
        <v>1882</v>
      </c>
      <c r="AJ55" s="279" t="s">
        <v>1882</v>
      </c>
      <c r="AK55" s="279" t="s">
        <v>1883</v>
      </c>
      <c r="AL55" s="279" t="s">
        <v>1883</v>
      </c>
      <c r="AM55" s="279" t="s">
        <v>1883</v>
      </c>
      <c r="AN55" s="279" t="s">
        <v>1883</v>
      </c>
      <c r="AO55" s="279" t="s">
        <v>1883</v>
      </c>
      <c r="AP55" s="279" t="s">
        <v>2388</v>
      </c>
      <c r="AQ55" s="279" t="s">
        <v>2389</v>
      </c>
      <c r="AR55" s="279" t="s">
        <v>2390</v>
      </c>
    </row>
    <row r="56" spans="2:44" ht="409.5" x14ac:dyDescent="0.2">
      <c r="B56" s="278" t="s">
        <v>2345</v>
      </c>
      <c r="C56" s="278" t="s">
        <v>2346</v>
      </c>
      <c r="D56" s="279" t="s">
        <v>2347</v>
      </c>
      <c r="E56" s="278" t="s">
        <v>2348</v>
      </c>
      <c r="F56" s="280" t="s">
        <v>1861</v>
      </c>
      <c r="G56" s="279" t="s">
        <v>2391</v>
      </c>
      <c r="H56" s="281" t="s">
        <v>2392</v>
      </c>
      <c r="I56" s="278" t="s">
        <v>1864</v>
      </c>
      <c r="J56" s="278" t="s">
        <v>1865</v>
      </c>
      <c r="K56" s="278" t="s">
        <v>1866</v>
      </c>
      <c r="L56" s="279" t="s">
        <v>2393</v>
      </c>
      <c r="M56" s="279" t="s">
        <v>2394</v>
      </c>
      <c r="N56" s="279" t="s">
        <v>2395</v>
      </c>
      <c r="O56" s="279" t="s">
        <v>2354</v>
      </c>
      <c r="P56" s="279" t="s">
        <v>1871</v>
      </c>
      <c r="Q56" s="279" t="s">
        <v>1930</v>
      </c>
      <c r="R56" s="279" t="s">
        <v>1905</v>
      </c>
      <c r="S56" s="282" t="s">
        <v>1943</v>
      </c>
      <c r="T56" s="283">
        <v>0.6</v>
      </c>
      <c r="U56" s="282" t="s">
        <v>1875</v>
      </c>
      <c r="V56" s="283">
        <v>0.4</v>
      </c>
      <c r="W56" s="278" t="s">
        <v>1876</v>
      </c>
      <c r="X56" s="279" t="s">
        <v>2396</v>
      </c>
      <c r="Y56" s="282" t="s">
        <v>1878</v>
      </c>
      <c r="Z56" s="284">
        <v>7.4088000000000001E-2</v>
      </c>
      <c r="AA56" s="282" t="s">
        <v>1875</v>
      </c>
      <c r="AB56" s="284">
        <v>0.30000000000000004</v>
      </c>
      <c r="AC56" s="278" t="s">
        <v>1879</v>
      </c>
      <c r="AD56" s="279" t="s">
        <v>2367</v>
      </c>
      <c r="AE56" s="278" t="s">
        <v>1881</v>
      </c>
      <c r="AF56" s="279" t="s">
        <v>1882</v>
      </c>
      <c r="AG56" s="279" t="s">
        <v>1882</v>
      </c>
      <c r="AH56" s="279" t="s">
        <v>1882</v>
      </c>
      <c r="AI56" s="279" t="s">
        <v>1882</v>
      </c>
      <c r="AJ56" s="279" t="s">
        <v>1882</v>
      </c>
      <c r="AK56" s="279" t="s">
        <v>1883</v>
      </c>
      <c r="AL56" s="279" t="s">
        <v>1883</v>
      </c>
      <c r="AM56" s="279" t="s">
        <v>1883</v>
      </c>
      <c r="AN56" s="279" t="s">
        <v>1883</v>
      </c>
      <c r="AO56" s="279" t="s">
        <v>1883</v>
      </c>
      <c r="AP56" s="279" t="s">
        <v>2397</v>
      </c>
      <c r="AQ56" s="279" t="s">
        <v>2398</v>
      </c>
      <c r="AR56" s="279" t="s">
        <v>2399</v>
      </c>
    </row>
    <row r="57" spans="2:44" ht="409.5" x14ac:dyDescent="0.2">
      <c r="B57" s="278" t="s">
        <v>2345</v>
      </c>
      <c r="C57" s="278" t="s">
        <v>2346</v>
      </c>
      <c r="D57" s="279" t="s">
        <v>2347</v>
      </c>
      <c r="E57" s="278" t="s">
        <v>2348</v>
      </c>
      <c r="F57" s="280" t="s">
        <v>1861</v>
      </c>
      <c r="G57" s="279" t="s">
        <v>2400</v>
      </c>
      <c r="H57" s="281" t="s">
        <v>2401</v>
      </c>
      <c r="I57" s="278" t="s">
        <v>1864</v>
      </c>
      <c r="J57" s="278" t="s">
        <v>1865</v>
      </c>
      <c r="K57" s="278" t="s">
        <v>1866</v>
      </c>
      <c r="L57" s="279" t="s">
        <v>2363</v>
      </c>
      <c r="M57" s="279" t="s">
        <v>2385</v>
      </c>
      <c r="N57" s="279" t="s">
        <v>2402</v>
      </c>
      <c r="O57" s="279" t="s">
        <v>2354</v>
      </c>
      <c r="P57" s="279" t="s">
        <v>1871</v>
      </c>
      <c r="Q57" s="279" t="s">
        <v>2292</v>
      </c>
      <c r="R57" s="279" t="s">
        <v>1905</v>
      </c>
      <c r="S57" s="282" t="s">
        <v>1874</v>
      </c>
      <c r="T57" s="283">
        <v>0.4</v>
      </c>
      <c r="U57" s="282" t="s">
        <v>1875</v>
      </c>
      <c r="V57" s="283">
        <v>0.4</v>
      </c>
      <c r="W57" s="278" t="s">
        <v>1876</v>
      </c>
      <c r="X57" s="279" t="s">
        <v>2403</v>
      </c>
      <c r="Y57" s="282" t="s">
        <v>1878</v>
      </c>
      <c r="Z57" s="284">
        <v>6.0479999999999992E-2</v>
      </c>
      <c r="AA57" s="282" t="s">
        <v>1875</v>
      </c>
      <c r="AB57" s="284">
        <v>0.30000000000000004</v>
      </c>
      <c r="AC57" s="278" t="s">
        <v>1879</v>
      </c>
      <c r="AD57" s="279" t="s">
        <v>2404</v>
      </c>
      <c r="AE57" s="278" t="s">
        <v>1881</v>
      </c>
      <c r="AF57" s="279" t="s">
        <v>1882</v>
      </c>
      <c r="AG57" s="279" t="s">
        <v>1882</v>
      </c>
      <c r="AH57" s="279" t="s">
        <v>1882</v>
      </c>
      <c r="AI57" s="279" t="s">
        <v>1882</v>
      </c>
      <c r="AJ57" s="279" t="s">
        <v>1882</v>
      </c>
      <c r="AK57" s="279" t="s">
        <v>1883</v>
      </c>
      <c r="AL57" s="279" t="s">
        <v>1883</v>
      </c>
      <c r="AM57" s="279" t="s">
        <v>1883</v>
      </c>
      <c r="AN57" s="279" t="s">
        <v>1883</v>
      </c>
      <c r="AO57" s="279" t="s">
        <v>1883</v>
      </c>
      <c r="AP57" s="279" t="s">
        <v>2405</v>
      </c>
      <c r="AQ57" s="279" t="s">
        <v>2406</v>
      </c>
      <c r="AR57" s="279" t="s">
        <v>2407</v>
      </c>
    </row>
    <row r="58" spans="2:44" ht="409.5" x14ac:dyDescent="0.2">
      <c r="B58" s="278" t="s">
        <v>2345</v>
      </c>
      <c r="C58" s="278" t="s">
        <v>2346</v>
      </c>
      <c r="D58" s="279" t="s">
        <v>2347</v>
      </c>
      <c r="E58" s="278" t="s">
        <v>2348</v>
      </c>
      <c r="F58" s="280" t="s">
        <v>1861</v>
      </c>
      <c r="G58" s="279" t="s">
        <v>2408</v>
      </c>
      <c r="H58" s="281" t="s">
        <v>2409</v>
      </c>
      <c r="I58" s="278" t="s">
        <v>1864</v>
      </c>
      <c r="J58" s="278" t="s">
        <v>1865</v>
      </c>
      <c r="K58" s="278" t="s">
        <v>1866</v>
      </c>
      <c r="L58" s="279" t="s">
        <v>2363</v>
      </c>
      <c r="M58" s="279" t="s">
        <v>2385</v>
      </c>
      <c r="N58" s="279" t="s">
        <v>2410</v>
      </c>
      <c r="O58" s="279" t="s">
        <v>2354</v>
      </c>
      <c r="P58" s="279" t="s">
        <v>1871</v>
      </c>
      <c r="Q58" s="279" t="s">
        <v>1930</v>
      </c>
      <c r="R58" s="279" t="s">
        <v>1905</v>
      </c>
      <c r="S58" s="282" t="s">
        <v>1874</v>
      </c>
      <c r="T58" s="283">
        <v>0.4</v>
      </c>
      <c r="U58" s="282" t="s">
        <v>1875</v>
      </c>
      <c r="V58" s="283">
        <v>0.4</v>
      </c>
      <c r="W58" s="278" t="s">
        <v>1876</v>
      </c>
      <c r="X58" s="279" t="s">
        <v>2403</v>
      </c>
      <c r="Y58" s="282" t="s">
        <v>1878</v>
      </c>
      <c r="Z58" s="284">
        <v>7.0559999999999998E-2</v>
      </c>
      <c r="AA58" s="282" t="s">
        <v>1875</v>
      </c>
      <c r="AB58" s="284">
        <v>0.30000000000000004</v>
      </c>
      <c r="AC58" s="278" t="s">
        <v>1879</v>
      </c>
      <c r="AD58" s="279" t="s">
        <v>2367</v>
      </c>
      <c r="AE58" s="278" t="s">
        <v>1881</v>
      </c>
      <c r="AF58" s="279" t="s">
        <v>1882</v>
      </c>
      <c r="AG58" s="279" t="s">
        <v>1882</v>
      </c>
      <c r="AH58" s="279" t="s">
        <v>1882</v>
      </c>
      <c r="AI58" s="279" t="s">
        <v>1882</v>
      </c>
      <c r="AJ58" s="279" t="s">
        <v>1882</v>
      </c>
      <c r="AK58" s="279" t="s">
        <v>1883</v>
      </c>
      <c r="AL58" s="279" t="s">
        <v>1883</v>
      </c>
      <c r="AM58" s="279" t="s">
        <v>1883</v>
      </c>
      <c r="AN58" s="279" t="s">
        <v>1883</v>
      </c>
      <c r="AO58" s="279" t="s">
        <v>1883</v>
      </c>
      <c r="AP58" s="279" t="s">
        <v>2411</v>
      </c>
      <c r="AQ58" s="279" t="s">
        <v>2412</v>
      </c>
      <c r="AR58" s="279" t="s">
        <v>2413</v>
      </c>
    </row>
    <row r="59" spans="2:44" ht="409.5" x14ac:dyDescent="0.2">
      <c r="B59" s="278" t="s">
        <v>2345</v>
      </c>
      <c r="C59" s="278" t="s">
        <v>2346</v>
      </c>
      <c r="D59" s="279" t="s">
        <v>2347</v>
      </c>
      <c r="E59" s="278" t="s">
        <v>2348</v>
      </c>
      <c r="F59" s="280" t="s">
        <v>1861</v>
      </c>
      <c r="G59" s="279" t="s">
        <v>2391</v>
      </c>
      <c r="H59" s="281" t="s">
        <v>2414</v>
      </c>
      <c r="I59" s="278" t="s">
        <v>1864</v>
      </c>
      <c r="J59" s="278" t="s">
        <v>1865</v>
      </c>
      <c r="K59" s="278" t="s">
        <v>1866</v>
      </c>
      <c r="L59" s="279" t="s">
        <v>2363</v>
      </c>
      <c r="M59" s="279" t="s">
        <v>2385</v>
      </c>
      <c r="N59" s="279" t="s">
        <v>2415</v>
      </c>
      <c r="O59" s="279" t="s">
        <v>2354</v>
      </c>
      <c r="P59" s="279" t="s">
        <v>1871</v>
      </c>
      <c r="Q59" s="279" t="s">
        <v>1930</v>
      </c>
      <c r="R59" s="279" t="s">
        <v>1905</v>
      </c>
      <c r="S59" s="282" t="s">
        <v>1943</v>
      </c>
      <c r="T59" s="283">
        <v>0.6</v>
      </c>
      <c r="U59" s="282" t="s">
        <v>1875</v>
      </c>
      <c r="V59" s="283">
        <v>0.4</v>
      </c>
      <c r="W59" s="278" t="s">
        <v>1876</v>
      </c>
      <c r="X59" s="279" t="s">
        <v>2416</v>
      </c>
      <c r="Y59" s="282" t="s">
        <v>1878</v>
      </c>
      <c r="Z59" s="284">
        <v>0.12959999999999999</v>
      </c>
      <c r="AA59" s="282" t="s">
        <v>1875</v>
      </c>
      <c r="AB59" s="284">
        <v>0.30000000000000004</v>
      </c>
      <c r="AC59" s="278" t="s">
        <v>1879</v>
      </c>
      <c r="AD59" s="279" t="s">
        <v>2367</v>
      </c>
      <c r="AE59" s="278" t="s">
        <v>1881</v>
      </c>
      <c r="AF59" s="279" t="s">
        <v>1882</v>
      </c>
      <c r="AG59" s="279" t="s">
        <v>1882</v>
      </c>
      <c r="AH59" s="279" t="s">
        <v>1882</v>
      </c>
      <c r="AI59" s="279" t="s">
        <v>1882</v>
      </c>
      <c r="AJ59" s="279" t="s">
        <v>1882</v>
      </c>
      <c r="AK59" s="279" t="s">
        <v>1883</v>
      </c>
      <c r="AL59" s="279" t="s">
        <v>1883</v>
      </c>
      <c r="AM59" s="279" t="s">
        <v>1883</v>
      </c>
      <c r="AN59" s="279" t="s">
        <v>1883</v>
      </c>
      <c r="AO59" s="279" t="s">
        <v>1883</v>
      </c>
      <c r="AP59" s="279" t="s">
        <v>2417</v>
      </c>
      <c r="AQ59" s="279" t="s">
        <v>2418</v>
      </c>
      <c r="AR59" s="279" t="s">
        <v>2419</v>
      </c>
    </row>
    <row r="60" spans="2:44" ht="409.5" x14ac:dyDescent="0.2">
      <c r="B60" s="278" t="s">
        <v>2345</v>
      </c>
      <c r="C60" s="278" t="s">
        <v>2346</v>
      </c>
      <c r="D60" s="279" t="s">
        <v>2347</v>
      </c>
      <c r="E60" s="278" t="s">
        <v>2348</v>
      </c>
      <c r="F60" s="280" t="s">
        <v>1861</v>
      </c>
      <c r="G60" s="279" t="s">
        <v>2420</v>
      </c>
      <c r="H60" s="281" t="s">
        <v>2421</v>
      </c>
      <c r="I60" s="278" t="s">
        <v>1899</v>
      </c>
      <c r="J60" s="278" t="s">
        <v>1900</v>
      </c>
      <c r="K60" s="278" t="s">
        <v>1866</v>
      </c>
      <c r="L60" s="279" t="s">
        <v>2422</v>
      </c>
      <c r="M60" s="279" t="s">
        <v>2394</v>
      </c>
      <c r="N60" s="279" t="s">
        <v>2423</v>
      </c>
      <c r="O60" s="279" t="s">
        <v>2354</v>
      </c>
      <c r="P60" s="279" t="s">
        <v>1871</v>
      </c>
      <c r="Q60" s="279" t="s">
        <v>2424</v>
      </c>
      <c r="R60" s="279" t="s">
        <v>1905</v>
      </c>
      <c r="S60" s="282" t="s">
        <v>1874</v>
      </c>
      <c r="T60" s="283">
        <v>0.4</v>
      </c>
      <c r="U60" s="282" t="s">
        <v>1944</v>
      </c>
      <c r="V60" s="283">
        <v>0.8</v>
      </c>
      <c r="W60" s="278" t="s">
        <v>1945</v>
      </c>
      <c r="X60" s="279" t="s">
        <v>2425</v>
      </c>
      <c r="Y60" s="282" t="s">
        <v>1878</v>
      </c>
      <c r="Z60" s="284">
        <v>0.11759999999999998</v>
      </c>
      <c r="AA60" s="282" t="s">
        <v>1944</v>
      </c>
      <c r="AB60" s="284">
        <v>0.60000000000000009</v>
      </c>
      <c r="AC60" s="278" t="s">
        <v>1945</v>
      </c>
      <c r="AD60" s="279" t="s">
        <v>2426</v>
      </c>
      <c r="AE60" s="278" t="s">
        <v>1910</v>
      </c>
      <c r="AF60" s="279" t="s">
        <v>1882</v>
      </c>
      <c r="AG60" s="279" t="s">
        <v>1882</v>
      </c>
      <c r="AH60" s="279" t="s">
        <v>1882</v>
      </c>
      <c r="AI60" s="279" t="s">
        <v>1882</v>
      </c>
      <c r="AJ60" s="279" t="s">
        <v>1882</v>
      </c>
      <c r="AK60" s="279" t="s">
        <v>2427</v>
      </c>
      <c r="AL60" s="279" t="s">
        <v>2428</v>
      </c>
      <c r="AM60" s="279" t="s">
        <v>2429</v>
      </c>
      <c r="AN60" s="279" t="s">
        <v>2000</v>
      </c>
      <c r="AO60" s="279" t="s">
        <v>2079</v>
      </c>
      <c r="AP60" s="279" t="s">
        <v>2430</v>
      </c>
      <c r="AQ60" s="279" t="s">
        <v>2431</v>
      </c>
      <c r="AR60" s="279" t="s">
        <v>2432</v>
      </c>
    </row>
    <row r="61" spans="2:44" ht="409.5" x14ac:dyDescent="0.2">
      <c r="B61" s="278" t="s">
        <v>2345</v>
      </c>
      <c r="C61" s="278" t="s">
        <v>2346</v>
      </c>
      <c r="D61" s="279" t="s">
        <v>2347</v>
      </c>
      <c r="E61" s="278" t="s">
        <v>2348</v>
      </c>
      <c r="F61" s="280" t="s">
        <v>1861</v>
      </c>
      <c r="G61" s="279" t="s">
        <v>2433</v>
      </c>
      <c r="H61" s="281" t="s">
        <v>2434</v>
      </c>
      <c r="I61" s="278" t="s">
        <v>1899</v>
      </c>
      <c r="J61" s="278" t="s">
        <v>1865</v>
      </c>
      <c r="K61" s="278" t="s">
        <v>1866</v>
      </c>
      <c r="L61" s="279" t="s">
        <v>2363</v>
      </c>
      <c r="M61" s="279" t="s">
        <v>2394</v>
      </c>
      <c r="N61" s="279" t="s">
        <v>2435</v>
      </c>
      <c r="O61" s="279" t="s">
        <v>2354</v>
      </c>
      <c r="P61" s="279" t="s">
        <v>1871</v>
      </c>
      <c r="Q61" s="279" t="s">
        <v>2292</v>
      </c>
      <c r="R61" s="279" t="s">
        <v>1905</v>
      </c>
      <c r="S61" s="282" t="s">
        <v>1878</v>
      </c>
      <c r="T61" s="283">
        <v>0.2</v>
      </c>
      <c r="U61" s="282" t="s">
        <v>1931</v>
      </c>
      <c r="V61" s="283">
        <v>0.6</v>
      </c>
      <c r="W61" s="278" t="s">
        <v>1876</v>
      </c>
      <c r="X61" s="279" t="s">
        <v>2436</v>
      </c>
      <c r="Y61" s="282" t="s">
        <v>1878</v>
      </c>
      <c r="Z61" s="284">
        <v>8.3999999999999991E-2</v>
      </c>
      <c r="AA61" s="282" t="s">
        <v>1931</v>
      </c>
      <c r="AB61" s="284">
        <v>0.33749999999999997</v>
      </c>
      <c r="AC61" s="278" t="s">
        <v>1876</v>
      </c>
      <c r="AD61" s="279" t="s">
        <v>2437</v>
      </c>
      <c r="AE61" s="278" t="s">
        <v>1910</v>
      </c>
      <c r="AF61" s="279" t="s">
        <v>1882</v>
      </c>
      <c r="AG61" s="279" t="s">
        <v>1882</v>
      </c>
      <c r="AH61" s="279" t="s">
        <v>1882</v>
      </c>
      <c r="AI61" s="279" t="s">
        <v>1882</v>
      </c>
      <c r="AJ61" s="279" t="s">
        <v>1882</v>
      </c>
      <c r="AK61" s="279" t="s">
        <v>2438</v>
      </c>
      <c r="AL61" s="279" t="s">
        <v>2439</v>
      </c>
      <c r="AM61" s="279" t="s">
        <v>2440</v>
      </c>
      <c r="AN61" s="279" t="s">
        <v>2000</v>
      </c>
      <c r="AO61" s="279" t="s">
        <v>2441</v>
      </c>
      <c r="AP61" s="279" t="s">
        <v>2442</v>
      </c>
      <c r="AQ61" s="279" t="s">
        <v>2443</v>
      </c>
      <c r="AR61" s="279" t="s">
        <v>2444</v>
      </c>
    </row>
    <row r="62" spans="2:44" ht="409.5" x14ac:dyDescent="0.2">
      <c r="B62" s="278" t="s">
        <v>2345</v>
      </c>
      <c r="C62" s="278" t="s">
        <v>2346</v>
      </c>
      <c r="D62" s="279" t="s">
        <v>2347</v>
      </c>
      <c r="E62" s="278" t="s">
        <v>2348</v>
      </c>
      <c r="F62" s="280" t="s">
        <v>1861</v>
      </c>
      <c r="G62" s="279" t="s">
        <v>2445</v>
      </c>
      <c r="H62" s="281" t="s">
        <v>2446</v>
      </c>
      <c r="I62" s="278" t="s">
        <v>1864</v>
      </c>
      <c r="J62" s="278" t="s">
        <v>1925</v>
      </c>
      <c r="K62" s="278" t="s">
        <v>1952</v>
      </c>
      <c r="L62" s="279" t="s">
        <v>2447</v>
      </c>
      <c r="M62" s="279" t="s">
        <v>2448</v>
      </c>
      <c r="N62" s="279" t="s">
        <v>2449</v>
      </c>
      <c r="O62" s="279" t="s">
        <v>2354</v>
      </c>
      <c r="P62" s="279" t="s">
        <v>1871</v>
      </c>
      <c r="Q62" s="279" t="s">
        <v>1904</v>
      </c>
      <c r="R62" s="285" t="s">
        <v>1905</v>
      </c>
      <c r="S62" s="282" t="s">
        <v>1874</v>
      </c>
      <c r="T62" s="283">
        <v>0.4</v>
      </c>
      <c r="U62" s="282" t="s">
        <v>1875</v>
      </c>
      <c r="V62" s="283">
        <v>0.4</v>
      </c>
      <c r="W62" s="278" t="s">
        <v>1876</v>
      </c>
      <c r="X62" s="279" t="s">
        <v>2450</v>
      </c>
      <c r="Y62" s="282" t="s">
        <v>1878</v>
      </c>
      <c r="Z62" s="284">
        <v>0.16799999999999998</v>
      </c>
      <c r="AA62" s="282" t="s">
        <v>1875</v>
      </c>
      <c r="AB62" s="284">
        <v>0.30000000000000004</v>
      </c>
      <c r="AC62" s="278" t="s">
        <v>1879</v>
      </c>
      <c r="AD62" s="279" t="s">
        <v>2367</v>
      </c>
      <c r="AE62" s="278" t="s">
        <v>1881</v>
      </c>
      <c r="AF62" s="279" t="s">
        <v>1882</v>
      </c>
      <c r="AG62" s="279" t="s">
        <v>1882</v>
      </c>
      <c r="AH62" s="279" t="s">
        <v>1882</v>
      </c>
      <c r="AI62" s="279" t="s">
        <v>1882</v>
      </c>
      <c r="AJ62" s="279" t="s">
        <v>1882</v>
      </c>
      <c r="AK62" s="279" t="s">
        <v>1883</v>
      </c>
      <c r="AL62" s="279" t="s">
        <v>1883</v>
      </c>
      <c r="AM62" s="279" t="s">
        <v>1883</v>
      </c>
      <c r="AN62" s="279" t="s">
        <v>1883</v>
      </c>
      <c r="AO62" s="279" t="s">
        <v>1883</v>
      </c>
      <c r="AP62" s="279" t="s">
        <v>2451</v>
      </c>
      <c r="AQ62" s="279" t="s">
        <v>2452</v>
      </c>
      <c r="AR62" s="279" t="s">
        <v>2453</v>
      </c>
    </row>
    <row r="63" spans="2:44" ht="409.5" x14ac:dyDescent="0.2">
      <c r="B63" s="278" t="s">
        <v>2345</v>
      </c>
      <c r="C63" s="278" t="s">
        <v>2346</v>
      </c>
      <c r="D63" s="279" t="s">
        <v>2347</v>
      </c>
      <c r="E63" s="278" t="s">
        <v>2348</v>
      </c>
      <c r="F63" s="280" t="s">
        <v>1861</v>
      </c>
      <c r="G63" s="279" t="s">
        <v>2454</v>
      </c>
      <c r="H63" s="281" t="s">
        <v>2455</v>
      </c>
      <c r="I63" s="278" t="s">
        <v>1864</v>
      </c>
      <c r="J63" s="278" t="s">
        <v>1925</v>
      </c>
      <c r="K63" s="278" t="s">
        <v>1952</v>
      </c>
      <c r="L63" s="279" t="s">
        <v>2456</v>
      </c>
      <c r="M63" s="279" t="s">
        <v>2385</v>
      </c>
      <c r="N63" s="279" t="s">
        <v>2457</v>
      </c>
      <c r="O63" s="279" t="s">
        <v>2354</v>
      </c>
      <c r="P63" s="279" t="s">
        <v>1871</v>
      </c>
      <c r="Q63" s="279" t="s">
        <v>2317</v>
      </c>
      <c r="R63" s="279" t="s">
        <v>1905</v>
      </c>
      <c r="S63" s="282" t="s">
        <v>1874</v>
      </c>
      <c r="T63" s="283">
        <v>0.4</v>
      </c>
      <c r="U63" s="282" t="s">
        <v>1875</v>
      </c>
      <c r="V63" s="283">
        <v>0.4</v>
      </c>
      <c r="W63" s="278" t="s">
        <v>1876</v>
      </c>
      <c r="X63" s="279" t="s">
        <v>2458</v>
      </c>
      <c r="Y63" s="282" t="s">
        <v>1878</v>
      </c>
      <c r="Z63" s="284">
        <v>0.16799999999999998</v>
      </c>
      <c r="AA63" s="282" t="s">
        <v>1875</v>
      </c>
      <c r="AB63" s="284">
        <v>0.30000000000000004</v>
      </c>
      <c r="AC63" s="278" t="s">
        <v>1879</v>
      </c>
      <c r="AD63" s="279" t="s">
        <v>2367</v>
      </c>
      <c r="AE63" s="278" t="s">
        <v>1881</v>
      </c>
      <c r="AF63" s="279" t="s">
        <v>1882</v>
      </c>
      <c r="AG63" s="279" t="s">
        <v>1882</v>
      </c>
      <c r="AH63" s="279" t="s">
        <v>1882</v>
      </c>
      <c r="AI63" s="279" t="s">
        <v>1882</v>
      </c>
      <c r="AJ63" s="279" t="s">
        <v>1882</v>
      </c>
      <c r="AK63" s="279" t="s">
        <v>1883</v>
      </c>
      <c r="AL63" s="279" t="s">
        <v>1883</v>
      </c>
      <c r="AM63" s="279" t="s">
        <v>1883</v>
      </c>
      <c r="AN63" s="279" t="s">
        <v>1883</v>
      </c>
      <c r="AO63" s="279" t="s">
        <v>1883</v>
      </c>
      <c r="AP63" s="279" t="s">
        <v>2459</v>
      </c>
      <c r="AQ63" s="279" t="s">
        <v>2460</v>
      </c>
      <c r="AR63" s="279" t="s">
        <v>2461</v>
      </c>
    </row>
    <row r="64" spans="2:44" ht="409.5" x14ac:dyDescent="0.2">
      <c r="B64" s="278" t="s">
        <v>2462</v>
      </c>
      <c r="C64" s="278" t="s">
        <v>2463</v>
      </c>
      <c r="D64" s="279" t="s">
        <v>2464</v>
      </c>
      <c r="E64" s="278" t="s">
        <v>2465</v>
      </c>
      <c r="F64" s="280" t="s">
        <v>1861</v>
      </c>
      <c r="G64" s="279" t="s">
        <v>2466</v>
      </c>
      <c r="H64" s="281" t="s">
        <v>2467</v>
      </c>
      <c r="I64" s="278" t="s">
        <v>1864</v>
      </c>
      <c r="J64" s="278" t="s">
        <v>1925</v>
      </c>
      <c r="K64" s="278" t="s">
        <v>1952</v>
      </c>
      <c r="L64" s="279" t="s">
        <v>2468</v>
      </c>
      <c r="M64" s="279" t="s">
        <v>2469</v>
      </c>
      <c r="N64" s="279" t="s">
        <v>2470</v>
      </c>
      <c r="O64" s="279" t="s">
        <v>1929</v>
      </c>
      <c r="P64" s="279" t="s">
        <v>1871</v>
      </c>
      <c r="Q64" s="279" t="s">
        <v>1930</v>
      </c>
      <c r="R64" s="279" t="s">
        <v>1905</v>
      </c>
      <c r="S64" s="282" t="s">
        <v>2471</v>
      </c>
      <c r="T64" s="283">
        <v>1</v>
      </c>
      <c r="U64" s="282" t="s">
        <v>1931</v>
      </c>
      <c r="V64" s="283">
        <v>0.6</v>
      </c>
      <c r="W64" s="278" t="s">
        <v>1945</v>
      </c>
      <c r="X64" s="279" t="s">
        <v>2472</v>
      </c>
      <c r="Y64" s="282" t="s">
        <v>1878</v>
      </c>
      <c r="Z64" s="284">
        <v>4.4827092576E-3</v>
      </c>
      <c r="AA64" s="282" t="s">
        <v>1875</v>
      </c>
      <c r="AB64" s="284">
        <v>0.25312499999999999</v>
      </c>
      <c r="AC64" s="278" t="s">
        <v>1879</v>
      </c>
      <c r="AD64" s="279" t="s">
        <v>2473</v>
      </c>
      <c r="AE64" s="278" t="s">
        <v>1910</v>
      </c>
      <c r="AF64" s="279" t="s">
        <v>2474</v>
      </c>
      <c r="AG64" s="279" t="s">
        <v>2475</v>
      </c>
      <c r="AH64" s="279" t="s">
        <v>2476</v>
      </c>
      <c r="AI64" s="279" t="s">
        <v>2477</v>
      </c>
      <c r="AJ64" s="279" t="s">
        <v>2478</v>
      </c>
      <c r="AK64" s="279" t="s">
        <v>1883</v>
      </c>
      <c r="AL64" s="279" t="s">
        <v>1883</v>
      </c>
      <c r="AM64" s="279" t="s">
        <v>1883</v>
      </c>
      <c r="AN64" s="279" t="s">
        <v>1883</v>
      </c>
      <c r="AO64" s="279" t="s">
        <v>1883</v>
      </c>
      <c r="AP64" s="279" t="s">
        <v>2479</v>
      </c>
      <c r="AQ64" s="279" t="s">
        <v>2480</v>
      </c>
      <c r="AR64" s="279" t="s">
        <v>2481</v>
      </c>
    </row>
    <row r="65" spans="2:44" ht="409.5" x14ac:dyDescent="0.2">
      <c r="B65" s="278" t="s">
        <v>2462</v>
      </c>
      <c r="C65" s="278" t="s">
        <v>2463</v>
      </c>
      <c r="D65" s="279" t="s">
        <v>2464</v>
      </c>
      <c r="E65" s="278" t="s">
        <v>2465</v>
      </c>
      <c r="F65" s="280" t="s">
        <v>1861</v>
      </c>
      <c r="G65" s="279" t="s">
        <v>2482</v>
      </c>
      <c r="H65" s="281" t="s">
        <v>2483</v>
      </c>
      <c r="I65" s="278" t="s">
        <v>1864</v>
      </c>
      <c r="J65" s="278" t="s">
        <v>1925</v>
      </c>
      <c r="K65" s="278" t="s">
        <v>1952</v>
      </c>
      <c r="L65" s="279" t="s">
        <v>2484</v>
      </c>
      <c r="M65" s="279" t="s">
        <v>2485</v>
      </c>
      <c r="N65" s="279" t="s">
        <v>2486</v>
      </c>
      <c r="O65" s="279" t="s">
        <v>1929</v>
      </c>
      <c r="P65" s="279" t="s">
        <v>2487</v>
      </c>
      <c r="Q65" s="279" t="s">
        <v>1930</v>
      </c>
      <c r="R65" s="279" t="s">
        <v>1905</v>
      </c>
      <c r="S65" s="282" t="s">
        <v>1874</v>
      </c>
      <c r="T65" s="283">
        <v>0.4</v>
      </c>
      <c r="U65" s="282" t="s">
        <v>1944</v>
      </c>
      <c r="V65" s="283">
        <v>0.8</v>
      </c>
      <c r="W65" s="278" t="s">
        <v>1945</v>
      </c>
      <c r="X65" s="279" t="s">
        <v>2488</v>
      </c>
      <c r="Y65" s="282" t="s">
        <v>1878</v>
      </c>
      <c r="Z65" s="284">
        <v>0.1008</v>
      </c>
      <c r="AA65" s="282" t="s">
        <v>1931</v>
      </c>
      <c r="AB65" s="284">
        <v>0.45000000000000007</v>
      </c>
      <c r="AC65" s="278" t="s">
        <v>1876</v>
      </c>
      <c r="AD65" s="279" t="s">
        <v>2489</v>
      </c>
      <c r="AE65" s="278" t="s">
        <v>1910</v>
      </c>
      <c r="AF65" s="279" t="s">
        <v>1882</v>
      </c>
      <c r="AG65" s="279" t="s">
        <v>1882</v>
      </c>
      <c r="AH65" s="279" t="s">
        <v>1882</v>
      </c>
      <c r="AI65" s="279" t="s">
        <v>1882</v>
      </c>
      <c r="AJ65" s="279" t="s">
        <v>1882</v>
      </c>
      <c r="AK65" s="279" t="s">
        <v>2490</v>
      </c>
      <c r="AL65" s="279" t="s">
        <v>2491</v>
      </c>
      <c r="AM65" s="279" t="s">
        <v>2492</v>
      </c>
      <c r="AN65" s="279" t="s">
        <v>2493</v>
      </c>
      <c r="AO65" s="279" t="s">
        <v>2494</v>
      </c>
      <c r="AP65" s="279" t="s">
        <v>2495</v>
      </c>
      <c r="AQ65" s="279" t="s">
        <v>2496</v>
      </c>
      <c r="AR65" s="279" t="s">
        <v>2497</v>
      </c>
    </row>
    <row r="66" spans="2:44" ht="409.5" x14ac:dyDescent="0.2">
      <c r="B66" s="278" t="s">
        <v>2462</v>
      </c>
      <c r="C66" s="278" t="s">
        <v>2463</v>
      </c>
      <c r="D66" s="279" t="s">
        <v>2464</v>
      </c>
      <c r="E66" s="278" t="s">
        <v>2465</v>
      </c>
      <c r="F66" s="280" t="s">
        <v>1861</v>
      </c>
      <c r="G66" s="279" t="s">
        <v>2498</v>
      </c>
      <c r="H66" s="281" t="s">
        <v>2499</v>
      </c>
      <c r="I66" s="278" t="s">
        <v>1899</v>
      </c>
      <c r="J66" s="278" t="s">
        <v>1900</v>
      </c>
      <c r="K66" s="278" t="s">
        <v>1952</v>
      </c>
      <c r="L66" s="279" t="s">
        <v>2500</v>
      </c>
      <c r="M66" s="279" t="s">
        <v>2501</v>
      </c>
      <c r="N66" s="279" t="s">
        <v>2502</v>
      </c>
      <c r="O66" s="279" t="s">
        <v>1929</v>
      </c>
      <c r="P66" s="279" t="s">
        <v>1871</v>
      </c>
      <c r="Q66" s="279" t="s">
        <v>1904</v>
      </c>
      <c r="R66" s="279" t="s">
        <v>1905</v>
      </c>
      <c r="S66" s="282" t="s">
        <v>1878</v>
      </c>
      <c r="T66" s="283">
        <v>0.2</v>
      </c>
      <c r="U66" s="282" t="s">
        <v>1906</v>
      </c>
      <c r="V66" s="283">
        <v>1</v>
      </c>
      <c r="W66" s="278" t="s">
        <v>1907</v>
      </c>
      <c r="X66" s="279" t="s">
        <v>2503</v>
      </c>
      <c r="Y66" s="282" t="s">
        <v>1878</v>
      </c>
      <c r="Z66" s="284">
        <v>1.2700799999999998E-2</v>
      </c>
      <c r="AA66" s="282" t="s">
        <v>1906</v>
      </c>
      <c r="AB66" s="284">
        <v>0.5625</v>
      </c>
      <c r="AC66" s="278" t="s">
        <v>1907</v>
      </c>
      <c r="AD66" s="279" t="s">
        <v>2504</v>
      </c>
      <c r="AE66" s="278" t="s">
        <v>1910</v>
      </c>
      <c r="AF66" s="279" t="s">
        <v>1882</v>
      </c>
      <c r="AG66" s="279" t="s">
        <v>1882</v>
      </c>
      <c r="AH66" s="279" t="s">
        <v>1882</v>
      </c>
      <c r="AI66" s="279" t="s">
        <v>1882</v>
      </c>
      <c r="AJ66" s="279" t="s">
        <v>1882</v>
      </c>
      <c r="AK66" s="279" t="s">
        <v>2505</v>
      </c>
      <c r="AL66" s="279" t="s">
        <v>2506</v>
      </c>
      <c r="AM66" s="279" t="s">
        <v>2507</v>
      </c>
      <c r="AN66" s="279" t="s">
        <v>2508</v>
      </c>
      <c r="AO66" s="279" t="s">
        <v>2509</v>
      </c>
      <c r="AP66" s="279" t="s">
        <v>2510</v>
      </c>
      <c r="AQ66" s="279" t="s">
        <v>2511</v>
      </c>
      <c r="AR66" s="279" t="s">
        <v>2512</v>
      </c>
    </row>
    <row r="67" spans="2:44" ht="409.5" x14ac:dyDescent="0.2">
      <c r="B67" s="278" t="s">
        <v>2462</v>
      </c>
      <c r="C67" s="278" t="s">
        <v>2463</v>
      </c>
      <c r="D67" s="279" t="s">
        <v>2464</v>
      </c>
      <c r="E67" s="278" t="s">
        <v>2465</v>
      </c>
      <c r="F67" s="280" t="s">
        <v>1861</v>
      </c>
      <c r="G67" s="279" t="s">
        <v>2513</v>
      </c>
      <c r="H67" s="281" t="s">
        <v>2514</v>
      </c>
      <c r="I67" s="278" t="s">
        <v>1864</v>
      </c>
      <c r="J67" s="278" t="s">
        <v>1925</v>
      </c>
      <c r="K67" s="278" t="s">
        <v>1952</v>
      </c>
      <c r="L67" s="279" t="s">
        <v>2515</v>
      </c>
      <c r="M67" s="279" t="s">
        <v>2516</v>
      </c>
      <c r="N67" s="279" t="s">
        <v>2517</v>
      </c>
      <c r="O67" s="279" t="s">
        <v>1929</v>
      </c>
      <c r="P67" s="279" t="s">
        <v>1871</v>
      </c>
      <c r="Q67" s="279" t="s">
        <v>2292</v>
      </c>
      <c r="R67" s="279" t="s">
        <v>1905</v>
      </c>
      <c r="S67" s="282" t="s">
        <v>2014</v>
      </c>
      <c r="T67" s="283">
        <v>0.8</v>
      </c>
      <c r="U67" s="282" t="s">
        <v>1875</v>
      </c>
      <c r="V67" s="283">
        <v>0.4</v>
      </c>
      <c r="W67" s="278" t="s">
        <v>1876</v>
      </c>
      <c r="X67" s="279" t="s">
        <v>2518</v>
      </c>
      <c r="Y67" s="282" t="s">
        <v>1878</v>
      </c>
      <c r="Z67" s="284">
        <v>3.2533710707957739E-4</v>
      </c>
      <c r="AA67" s="282" t="s">
        <v>1875</v>
      </c>
      <c r="AB67" s="284">
        <v>0.22500000000000003</v>
      </c>
      <c r="AC67" s="278" t="s">
        <v>1879</v>
      </c>
      <c r="AD67" s="279" t="s">
        <v>2519</v>
      </c>
      <c r="AE67" s="278" t="s">
        <v>1910</v>
      </c>
      <c r="AF67" s="279" t="s">
        <v>2520</v>
      </c>
      <c r="AG67" s="279" t="s">
        <v>2521</v>
      </c>
      <c r="AH67" s="279" t="s">
        <v>2522</v>
      </c>
      <c r="AI67" s="279" t="s">
        <v>2523</v>
      </c>
      <c r="AJ67" s="279" t="s">
        <v>2524</v>
      </c>
      <c r="AK67" s="279" t="s">
        <v>1883</v>
      </c>
      <c r="AL67" s="279" t="s">
        <v>1883</v>
      </c>
      <c r="AM67" s="279" t="s">
        <v>1883</v>
      </c>
      <c r="AN67" s="279" t="s">
        <v>1883</v>
      </c>
      <c r="AO67" s="279" t="s">
        <v>1883</v>
      </c>
      <c r="AP67" s="279" t="s">
        <v>2525</v>
      </c>
      <c r="AQ67" s="279" t="s">
        <v>2526</v>
      </c>
      <c r="AR67" s="279" t="s">
        <v>2527</v>
      </c>
    </row>
    <row r="68" spans="2:44" ht="409.5" x14ac:dyDescent="0.2">
      <c r="B68" s="278" t="s">
        <v>2462</v>
      </c>
      <c r="C68" s="278" t="s">
        <v>2463</v>
      </c>
      <c r="D68" s="279" t="s">
        <v>2464</v>
      </c>
      <c r="E68" s="278" t="s">
        <v>2465</v>
      </c>
      <c r="F68" s="280" t="s">
        <v>1861</v>
      </c>
      <c r="G68" s="279" t="s">
        <v>2513</v>
      </c>
      <c r="H68" s="281" t="s">
        <v>2528</v>
      </c>
      <c r="I68" s="278" t="s">
        <v>1899</v>
      </c>
      <c r="J68" s="278" t="s">
        <v>1900</v>
      </c>
      <c r="K68" s="278" t="s">
        <v>1952</v>
      </c>
      <c r="L68" s="279" t="s">
        <v>2529</v>
      </c>
      <c r="M68" s="279" t="s">
        <v>2530</v>
      </c>
      <c r="N68" s="279" t="s">
        <v>2531</v>
      </c>
      <c r="O68" s="279" t="s">
        <v>1929</v>
      </c>
      <c r="P68" s="279" t="s">
        <v>1871</v>
      </c>
      <c r="Q68" s="279" t="s">
        <v>1904</v>
      </c>
      <c r="R68" s="279" t="s">
        <v>1905</v>
      </c>
      <c r="S68" s="282" t="s">
        <v>1878</v>
      </c>
      <c r="T68" s="283">
        <v>0.2</v>
      </c>
      <c r="U68" s="282" t="s">
        <v>1944</v>
      </c>
      <c r="V68" s="283">
        <v>0.8</v>
      </c>
      <c r="W68" s="278" t="s">
        <v>1945</v>
      </c>
      <c r="X68" s="279" t="s">
        <v>2124</v>
      </c>
      <c r="Y68" s="282" t="s">
        <v>1878</v>
      </c>
      <c r="Z68" s="284">
        <v>3.5279999999999992E-2</v>
      </c>
      <c r="AA68" s="282" t="s">
        <v>1944</v>
      </c>
      <c r="AB68" s="284">
        <v>0.14238281250000001</v>
      </c>
      <c r="AC68" s="278" t="s">
        <v>1945</v>
      </c>
      <c r="AD68" s="279" t="s">
        <v>2532</v>
      </c>
      <c r="AE68" s="278" t="s">
        <v>1910</v>
      </c>
      <c r="AF68" s="279" t="s">
        <v>1882</v>
      </c>
      <c r="AG68" s="279" t="s">
        <v>1882</v>
      </c>
      <c r="AH68" s="279" t="s">
        <v>1882</v>
      </c>
      <c r="AI68" s="279" t="s">
        <v>1882</v>
      </c>
      <c r="AJ68" s="279" t="s">
        <v>1882</v>
      </c>
      <c r="AK68" s="279" t="s">
        <v>2533</v>
      </c>
      <c r="AL68" s="279" t="s">
        <v>2534</v>
      </c>
      <c r="AM68" s="279" t="s">
        <v>2535</v>
      </c>
      <c r="AN68" s="279" t="s">
        <v>2536</v>
      </c>
      <c r="AO68" s="279" t="s">
        <v>2537</v>
      </c>
      <c r="AP68" s="279" t="s">
        <v>2538</v>
      </c>
      <c r="AQ68" s="279" t="s">
        <v>2539</v>
      </c>
      <c r="AR68" s="279" t="s">
        <v>2540</v>
      </c>
    </row>
    <row r="69" spans="2:44" ht="409.5" x14ac:dyDescent="0.2">
      <c r="B69" s="278" t="s">
        <v>2541</v>
      </c>
      <c r="C69" s="278" t="s">
        <v>2542</v>
      </c>
      <c r="D69" s="279" t="s">
        <v>2543</v>
      </c>
      <c r="E69" s="278" t="s">
        <v>2544</v>
      </c>
      <c r="F69" s="280" t="s">
        <v>2007</v>
      </c>
      <c r="G69" s="279" t="s">
        <v>2545</v>
      </c>
      <c r="H69" s="281" t="s">
        <v>2546</v>
      </c>
      <c r="I69" s="278" t="s">
        <v>1864</v>
      </c>
      <c r="J69" s="278" t="s">
        <v>1925</v>
      </c>
      <c r="K69" s="278" t="s">
        <v>1952</v>
      </c>
      <c r="L69" s="279" t="s">
        <v>2547</v>
      </c>
      <c r="M69" s="279" t="s">
        <v>2548</v>
      </c>
      <c r="N69" s="279" t="s">
        <v>2549</v>
      </c>
      <c r="O69" s="279" t="s">
        <v>1929</v>
      </c>
      <c r="P69" s="279" t="s">
        <v>1871</v>
      </c>
      <c r="Q69" s="279" t="s">
        <v>1930</v>
      </c>
      <c r="R69" s="279" t="s">
        <v>1905</v>
      </c>
      <c r="S69" s="282" t="s">
        <v>1874</v>
      </c>
      <c r="T69" s="283">
        <v>0.4</v>
      </c>
      <c r="U69" s="282" t="s">
        <v>1933</v>
      </c>
      <c r="V69" s="283">
        <v>0.2</v>
      </c>
      <c r="W69" s="278" t="s">
        <v>1879</v>
      </c>
      <c r="X69" s="279" t="s">
        <v>2550</v>
      </c>
      <c r="Y69" s="282" t="s">
        <v>1878</v>
      </c>
      <c r="Z69" s="284">
        <v>8.6399999999999991E-2</v>
      </c>
      <c r="AA69" s="282" t="s">
        <v>1933</v>
      </c>
      <c r="AB69" s="284">
        <v>8.4375000000000006E-2</v>
      </c>
      <c r="AC69" s="278" t="s">
        <v>1879</v>
      </c>
      <c r="AD69" s="279" t="s">
        <v>2551</v>
      </c>
      <c r="AE69" s="278" t="s">
        <v>1881</v>
      </c>
      <c r="AF69" s="279" t="s">
        <v>1882</v>
      </c>
      <c r="AG69" s="279" t="s">
        <v>1882</v>
      </c>
      <c r="AH69" s="279" t="s">
        <v>1882</v>
      </c>
      <c r="AI69" s="279" t="s">
        <v>1882</v>
      </c>
      <c r="AJ69" s="279" t="s">
        <v>1882</v>
      </c>
      <c r="AK69" s="279" t="s">
        <v>1883</v>
      </c>
      <c r="AL69" s="279" t="s">
        <v>1883</v>
      </c>
      <c r="AM69" s="279" t="s">
        <v>1883</v>
      </c>
      <c r="AN69" s="279" t="s">
        <v>1883</v>
      </c>
      <c r="AO69" s="279" t="s">
        <v>1883</v>
      </c>
      <c r="AP69" s="279" t="s">
        <v>2552</v>
      </c>
      <c r="AQ69" s="279" t="s">
        <v>2553</v>
      </c>
      <c r="AR69" s="279" t="s">
        <v>2554</v>
      </c>
    </row>
    <row r="70" spans="2:44" ht="409.5" x14ac:dyDescent="0.2">
      <c r="B70" s="278" t="s">
        <v>2541</v>
      </c>
      <c r="C70" s="278" t="s">
        <v>2542</v>
      </c>
      <c r="D70" s="279" t="s">
        <v>2543</v>
      </c>
      <c r="E70" s="278" t="s">
        <v>2544</v>
      </c>
      <c r="F70" s="280" t="s">
        <v>2007</v>
      </c>
      <c r="G70" s="279" t="s">
        <v>2555</v>
      </c>
      <c r="H70" s="281" t="s">
        <v>2556</v>
      </c>
      <c r="I70" s="278" t="s">
        <v>1864</v>
      </c>
      <c r="J70" s="278" t="s">
        <v>1925</v>
      </c>
      <c r="K70" s="278" t="s">
        <v>1952</v>
      </c>
      <c r="L70" s="279" t="s">
        <v>2557</v>
      </c>
      <c r="M70" s="279" t="s">
        <v>2548</v>
      </c>
      <c r="N70" s="279" t="s">
        <v>2558</v>
      </c>
      <c r="O70" s="279" t="s">
        <v>1929</v>
      </c>
      <c r="P70" s="279" t="s">
        <v>1871</v>
      </c>
      <c r="Q70" s="279" t="s">
        <v>1930</v>
      </c>
      <c r="R70" s="279" t="s">
        <v>1905</v>
      </c>
      <c r="S70" s="282" t="s">
        <v>1878</v>
      </c>
      <c r="T70" s="283">
        <v>0.2</v>
      </c>
      <c r="U70" s="282" t="s">
        <v>1933</v>
      </c>
      <c r="V70" s="283">
        <v>0.2</v>
      </c>
      <c r="W70" s="278" t="s">
        <v>1879</v>
      </c>
      <c r="X70" s="279" t="s">
        <v>2559</v>
      </c>
      <c r="Y70" s="282" t="s">
        <v>1878</v>
      </c>
      <c r="Z70" s="284">
        <v>0.12</v>
      </c>
      <c r="AA70" s="282" t="s">
        <v>1933</v>
      </c>
      <c r="AB70" s="284">
        <v>0.15000000000000002</v>
      </c>
      <c r="AC70" s="278" t="s">
        <v>1879</v>
      </c>
      <c r="AD70" s="279" t="s">
        <v>2559</v>
      </c>
      <c r="AE70" s="278" t="s">
        <v>1881</v>
      </c>
      <c r="AF70" s="279" t="s">
        <v>1882</v>
      </c>
      <c r="AG70" s="279" t="s">
        <v>1882</v>
      </c>
      <c r="AH70" s="279" t="s">
        <v>1882</v>
      </c>
      <c r="AI70" s="279" t="s">
        <v>1882</v>
      </c>
      <c r="AJ70" s="279" t="s">
        <v>1882</v>
      </c>
      <c r="AK70" s="279" t="s">
        <v>1883</v>
      </c>
      <c r="AL70" s="279" t="s">
        <v>1883</v>
      </c>
      <c r="AM70" s="279" t="s">
        <v>1883</v>
      </c>
      <c r="AN70" s="279" t="s">
        <v>1883</v>
      </c>
      <c r="AO70" s="279" t="s">
        <v>1883</v>
      </c>
      <c r="AP70" s="279" t="s">
        <v>2560</v>
      </c>
      <c r="AQ70" s="279" t="s">
        <v>2561</v>
      </c>
      <c r="AR70" s="279" t="s">
        <v>2562</v>
      </c>
    </row>
    <row r="71" spans="2:44" ht="409.5" x14ac:dyDescent="0.2">
      <c r="B71" s="278" t="s">
        <v>2541</v>
      </c>
      <c r="C71" s="278" t="s">
        <v>2542</v>
      </c>
      <c r="D71" s="279" t="s">
        <v>2543</v>
      </c>
      <c r="E71" s="278" t="s">
        <v>2544</v>
      </c>
      <c r="F71" s="280" t="s">
        <v>2007</v>
      </c>
      <c r="G71" s="279" t="s">
        <v>2563</v>
      </c>
      <c r="H71" s="281" t="s">
        <v>2564</v>
      </c>
      <c r="I71" s="278" t="s">
        <v>1864</v>
      </c>
      <c r="J71" s="278" t="s">
        <v>1925</v>
      </c>
      <c r="K71" s="278" t="s">
        <v>1952</v>
      </c>
      <c r="L71" s="279" t="s">
        <v>2565</v>
      </c>
      <c r="M71" s="279" t="s">
        <v>2548</v>
      </c>
      <c r="N71" s="279" t="s">
        <v>2566</v>
      </c>
      <c r="O71" s="279" t="s">
        <v>1929</v>
      </c>
      <c r="P71" s="279" t="s">
        <v>1871</v>
      </c>
      <c r="Q71" s="279" t="s">
        <v>1930</v>
      </c>
      <c r="R71" s="279" t="s">
        <v>1905</v>
      </c>
      <c r="S71" s="282" t="s">
        <v>1874</v>
      </c>
      <c r="T71" s="283">
        <v>0.4</v>
      </c>
      <c r="U71" s="282" t="s">
        <v>1933</v>
      </c>
      <c r="V71" s="283">
        <v>0.2</v>
      </c>
      <c r="W71" s="278" t="s">
        <v>1879</v>
      </c>
      <c r="X71" s="279" t="s">
        <v>2567</v>
      </c>
      <c r="Y71" s="282" t="s">
        <v>1874</v>
      </c>
      <c r="Z71" s="284">
        <v>0.24</v>
      </c>
      <c r="AA71" s="282" t="s">
        <v>1933</v>
      </c>
      <c r="AB71" s="284">
        <v>0.15000000000000002</v>
      </c>
      <c r="AC71" s="278" t="s">
        <v>1879</v>
      </c>
      <c r="AD71" s="279" t="s">
        <v>2567</v>
      </c>
      <c r="AE71" s="278" t="s">
        <v>1881</v>
      </c>
      <c r="AF71" s="279" t="s">
        <v>1882</v>
      </c>
      <c r="AG71" s="279" t="s">
        <v>1882</v>
      </c>
      <c r="AH71" s="279" t="s">
        <v>1882</v>
      </c>
      <c r="AI71" s="279" t="s">
        <v>1882</v>
      </c>
      <c r="AJ71" s="279" t="s">
        <v>1882</v>
      </c>
      <c r="AK71" s="279" t="s">
        <v>1883</v>
      </c>
      <c r="AL71" s="279" t="s">
        <v>1883</v>
      </c>
      <c r="AM71" s="279" t="s">
        <v>1883</v>
      </c>
      <c r="AN71" s="279" t="s">
        <v>1883</v>
      </c>
      <c r="AO71" s="279" t="s">
        <v>1883</v>
      </c>
      <c r="AP71" s="279" t="s">
        <v>2568</v>
      </c>
      <c r="AQ71" s="279" t="s">
        <v>2569</v>
      </c>
      <c r="AR71" s="279" t="s">
        <v>2570</v>
      </c>
    </row>
    <row r="72" spans="2:44" ht="409.5" x14ac:dyDescent="0.2">
      <c r="B72" s="278" t="s">
        <v>2541</v>
      </c>
      <c r="C72" s="278" t="s">
        <v>2542</v>
      </c>
      <c r="D72" s="279" t="s">
        <v>2543</v>
      </c>
      <c r="E72" s="278" t="s">
        <v>2544</v>
      </c>
      <c r="F72" s="280" t="s">
        <v>2007</v>
      </c>
      <c r="G72" s="279" t="s">
        <v>2545</v>
      </c>
      <c r="H72" s="281" t="s">
        <v>2571</v>
      </c>
      <c r="I72" s="278" t="s">
        <v>1899</v>
      </c>
      <c r="J72" s="278" t="s">
        <v>1925</v>
      </c>
      <c r="K72" s="278" t="s">
        <v>1952</v>
      </c>
      <c r="L72" s="279" t="s">
        <v>2572</v>
      </c>
      <c r="M72" s="279" t="s">
        <v>2548</v>
      </c>
      <c r="N72" s="279" t="s">
        <v>2573</v>
      </c>
      <c r="O72" s="279" t="s">
        <v>1929</v>
      </c>
      <c r="P72" s="279" t="s">
        <v>1871</v>
      </c>
      <c r="Q72" s="279" t="s">
        <v>1930</v>
      </c>
      <c r="R72" s="279" t="s">
        <v>1905</v>
      </c>
      <c r="S72" s="282" t="s">
        <v>1878</v>
      </c>
      <c r="T72" s="283">
        <v>0.2</v>
      </c>
      <c r="U72" s="282" t="s">
        <v>1931</v>
      </c>
      <c r="V72" s="283">
        <v>0.6</v>
      </c>
      <c r="W72" s="278" t="s">
        <v>1876</v>
      </c>
      <c r="X72" s="279" t="s">
        <v>2574</v>
      </c>
      <c r="Y72" s="282" t="s">
        <v>1878</v>
      </c>
      <c r="Z72" s="284">
        <v>4.3199999999999995E-2</v>
      </c>
      <c r="AA72" s="282" t="s">
        <v>1931</v>
      </c>
      <c r="AB72" s="284">
        <v>0.25312499999999999</v>
      </c>
      <c r="AC72" s="278" t="s">
        <v>1876</v>
      </c>
      <c r="AD72" s="279" t="s">
        <v>2574</v>
      </c>
      <c r="AE72" s="278" t="s">
        <v>1910</v>
      </c>
      <c r="AF72" s="279" t="s">
        <v>1882</v>
      </c>
      <c r="AG72" s="279" t="s">
        <v>1882</v>
      </c>
      <c r="AH72" s="279" t="s">
        <v>1882</v>
      </c>
      <c r="AI72" s="279" t="s">
        <v>1882</v>
      </c>
      <c r="AJ72" s="279" t="s">
        <v>1882</v>
      </c>
      <c r="AK72" s="279" t="s">
        <v>2575</v>
      </c>
      <c r="AL72" s="279" t="s">
        <v>2576</v>
      </c>
      <c r="AM72" s="279" t="s">
        <v>2577</v>
      </c>
      <c r="AN72" s="279" t="s">
        <v>2578</v>
      </c>
      <c r="AO72" s="279" t="s">
        <v>2579</v>
      </c>
      <c r="AP72" s="279" t="s">
        <v>2580</v>
      </c>
      <c r="AQ72" s="279" t="s">
        <v>2553</v>
      </c>
      <c r="AR72" s="279" t="s">
        <v>2581</v>
      </c>
    </row>
    <row r="73" spans="2:44" ht="409.5" x14ac:dyDescent="0.2">
      <c r="B73" s="278" t="s">
        <v>2582</v>
      </c>
      <c r="C73" s="278" t="s">
        <v>2583</v>
      </c>
      <c r="D73" s="279" t="s">
        <v>2584</v>
      </c>
      <c r="E73" s="278" t="s">
        <v>2202</v>
      </c>
      <c r="F73" s="280" t="s">
        <v>2007</v>
      </c>
      <c r="G73" s="279" t="s">
        <v>2585</v>
      </c>
      <c r="H73" s="281" t="s">
        <v>2586</v>
      </c>
      <c r="I73" s="278" t="s">
        <v>1864</v>
      </c>
      <c r="J73" s="278" t="s">
        <v>2216</v>
      </c>
      <c r="K73" s="278" t="s">
        <v>1952</v>
      </c>
      <c r="L73" s="279" t="s">
        <v>2587</v>
      </c>
      <c r="M73" s="279" t="s">
        <v>2588</v>
      </c>
      <c r="N73" s="279" t="s">
        <v>2589</v>
      </c>
      <c r="O73" s="279" t="s">
        <v>2590</v>
      </c>
      <c r="P73" s="279" t="s">
        <v>1871</v>
      </c>
      <c r="Q73" s="279" t="s">
        <v>1930</v>
      </c>
      <c r="R73" s="279" t="s">
        <v>1873</v>
      </c>
      <c r="S73" s="282" t="s">
        <v>1943</v>
      </c>
      <c r="T73" s="283">
        <v>0.6</v>
      </c>
      <c r="U73" s="282" t="s">
        <v>1931</v>
      </c>
      <c r="V73" s="283">
        <v>0.6</v>
      </c>
      <c r="W73" s="278" t="s">
        <v>1876</v>
      </c>
      <c r="X73" s="279" t="s">
        <v>2591</v>
      </c>
      <c r="Y73" s="282" t="s">
        <v>1874</v>
      </c>
      <c r="Z73" s="284">
        <v>0.252</v>
      </c>
      <c r="AA73" s="282" t="s">
        <v>1931</v>
      </c>
      <c r="AB73" s="284">
        <v>0.44999999999999996</v>
      </c>
      <c r="AC73" s="278" t="s">
        <v>1876</v>
      </c>
      <c r="AD73" s="279" t="s">
        <v>2592</v>
      </c>
      <c r="AE73" s="278" t="s">
        <v>1910</v>
      </c>
      <c r="AF73" s="279" t="s">
        <v>1882</v>
      </c>
      <c r="AG73" s="279" t="s">
        <v>1882</v>
      </c>
      <c r="AH73" s="279" t="s">
        <v>1882</v>
      </c>
      <c r="AI73" s="279" t="s">
        <v>1882</v>
      </c>
      <c r="AJ73" s="279" t="s">
        <v>1882</v>
      </c>
      <c r="AK73" s="279" t="s">
        <v>2593</v>
      </c>
      <c r="AL73" s="279" t="s">
        <v>2223</v>
      </c>
      <c r="AM73" s="279" t="s">
        <v>2594</v>
      </c>
      <c r="AN73" s="279" t="s">
        <v>2595</v>
      </c>
      <c r="AO73" s="279" t="s">
        <v>2596</v>
      </c>
      <c r="AP73" s="279" t="s">
        <v>2597</v>
      </c>
      <c r="AQ73" s="279" t="s">
        <v>2598</v>
      </c>
      <c r="AR73" s="279" t="s">
        <v>2599</v>
      </c>
    </row>
    <row r="74" spans="2:44" ht="409.5" x14ac:dyDescent="0.2">
      <c r="B74" s="278" t="s">
        <v>2582</v>
      </c>
      <c r="C74" s="278" t="s">
        <v>2583</v>
      </c>
      <c r="D74" s="279" t="s">
        <v>2584</v>
      </c>
      <c r="E74" s="278" t="s">
        <v>2202</v>
      </c>
      <c r="F74" s="280" t="s">
        <v>2007</v>
      </c>
      <c r="G74" s="279" t="s">
        <v>2600</v>
      </c>
      <c r="H74" s="281" t="s">
        <v>2601</v>
      </c>
      <c r="I74" s="278" t="s">
        <v>1864</v>
      </c>
      <c r="J74" s="278" t="s">
        <v>2216</v>
      </c>
      <c r="K74" s="278" t="s">
        <v>1952</v>
      </c>
      <c r="L74" s="279" t="s">
        <v>2602</v>
      </c>
      <c r="M74" s="279" t="s">
        <v>2218</v>
      </c>
      <c r="N74" s="279" t="s">
        <v>2603</v>
      </c>
      <c r="O74" s="279" t="s">
        <v>2590</v>
      </c>
      <c r="P74" s="279" t="s">
        <v>1871</v>
      </c>
      <c r="Q74" s="279" t="s">
        <v>1930</v>
      </c>
      <c r="R74" s="279" t="s">
        <v>2604</v>
      </c>
      <c r="S74" s="282" t="s">
        <v>1943</v>
      </c>
      <c r="T74" s="283">
        <v>0.6</v>
      </c>
      <c r="U74" s="282" t="s">
        <v>1931</v>
      </c>
      <c r="V74" s="283">
        <v>0.6</v>
      </c>
      <c r="W74" s="278" t="s">
        <v>1876</v>
      </c>
      <c r="X74" s="279" t="s">
        <v>2605</v>
      </c>
      <c r="Y74" s="282" t="s">
        <v>1878</v>
      </c>
      <c r="Z74" s="284">
        <v>2.6671679999999996E-2</v>
      </c>
      <c r="AA74" s="282" t="s">
        <v>1931</v>
      </c>
      <c r="AB74" s="284">
        <v>0.44999999999999996</v>
      </c>
      <c r="AC74" s="278" t="s">
        <v>1876</v>
      </c>
      <c r="AD74" s="279" t="s">
        <v>2606</v>
      </c>
      <c r="AE74" s="278" t="s">
        <v>1910</v>
      </c>
      <c r="AF74" s="279" t="s">
        <v>1882</v>
      </c>
      <c r="AG74" s="279" t="s">
        <v>1882</v>
      </c>
      <c r="AH74" s="279" t="s">
        <v>1882</v>
      </c>
      <c r="AI74" s="279" t="s">
        <v>1882</v>
      </c>
      <c r="AJ74" s="279" t="s">
        <v>1882</v>
      </c>
      <c r="AK74" s="279" t="s">
        <v>2607</v>
      </c>
      <c r="AL74" s="279" t="s">
        <v>2223</v>
      </c>
      <c r="AM74" s="279" t="s">
        <v>2608</v>
      </c>
      <c r="AN74" s="279" t="s">
        <v>2609</v>
      </c>
      <c r="AO74" s="279" t="s">
        <v>2610</v>
      </c>
      <c r="AP74" s="279" t="s">
        <v>2611</v>
      </c>
      <c r="AQ74" s="279" t="s">
        <v>2612</v>
      </c>
      <c r="AR74" s="279" t="s">
        <v>2613</v>
      </c>
    </row>
    <row r="75" spans="2:44" ht="409.5" x14ac:dyDescent="0.2">
      <c r="B75" s="278" t="s">
        <v>2582</v>
      </c>
      <c r="C75" s="278" t="s">
        <v>2583</v>
      </c>
      <c r="D75" s="279" t="s">
        <v>2584</v>
      </c>
      <c r="E75" s="278" t="s">
        <v>2202</v>
      </c>
      <c r="F75" s="280" t="s">
        <v>2007</v>
      </c>
      <c r="G75" s="279" t="s">
        <v>2614</v>
      </c>
      <c r="H75" s="281" t="s">
        <v>2615</v>
      </c>
      <c r="I75" s="278" t="s">
        <v>1899</v>
      </c>
      <c r="J75" s="278" t="s">
        <v>2216</v>
      </c>
      <c r="K75" s="278" t="s">
        <v>1952</v>
      </c>
      <c r="L75" s="279" t="s">
        <v>2616</v>
      </c>
      <c r="M75" s="279" t="s">
        <v>2617</v>
      </c>
      <c r="N75" s="279" t="s">
        <v>2618</v>
      </c>
      <c r="O75" s="279" t="s">
        <v>2590</v>
      </c>
      <c r="P75" s="279" t="s">
        <v>1871</v>
      </c>
      <c r="Q75" s="279" t="s">
        <v>2317</v>
      </c>
      <c r="R75" s="279" t="s">
        <v>1905</v>
      </c>
      <c r="S75" s="282" t="s">
        <v>1878</v>
      </c>
      <c r="T75" s="283">
        <v>0.2</v>
      </c>
      <c r="U75" s="282" t="s">
        <v>1931</v>
      </c>
      <c r="V75" s="283">
        <v>0.6</v>
      </c>
      <c r="W75" s="278" t="s">
        <v>1876</v>
      </c>
      <c r="X75" s="279" t="s">
        <v>2619</v>
      </c>
      <c r="Y75" s="282" t="s">
        <v>1878</v>
      </c>
      <c r="Z75" s="284">
        <v>5.3343359999999994E-3</v>
      </c>
      <c r="AA75" s="282" t="s">
        <v>1931</v>
      </c>
      <c r="AB75" s="284">
        <v>0.44999999999999996</v>
      </c>
      <c r="AC75" s="278" t="s">
        <v>1876</v>
      </c>
      <c r="AD75" s="279" t="s">
        <v>2620</v>
      </c>
      <c r="AE75" s="278" t="s">
        <v>1910</v>
      </c>
      <c r="AF75" s="279" t="s">
        <v>1882</v>
      </c>
      <c r="AG75" s="279" t="s">
        <v>1882</v>
      </c>
      <c r="AH75" s="279" t="s">
        <v>1882</v>
      </c>
      <c r="AI75" s="279" t="s">
        <v>1882</v>
      </c>
      <c r="AJ75" s="279" t="s">
        <v>1882</v>
      </c>
      <c r="AK75" s="279" t="s">
        <v>2607</v>
      </c>
      <c r="AL75" s="279" t="s">
        <v>2223</v>
      </c>
      <c r="AM75" s="279" t="s">
        <v>2608</v>
      </c>
      <c r="AN75" s="279" t="s">
        <v>2609</v>
      </c>
      <c r="AO75" s="279" t="s">
        <v>2610</v>
      </c>
      <c r="AP75" s="279" t="s">
        <v>2621</v>
      </c>
      <c r="AQ75" s="279" t="s">
        <v>2612</v>
      </c>
      <c r="AR75" s="279" t="s">
        <v>2622</v>
      </c>
    </row>
    <row r="76" spans="2:44" ht="409.5" x14ac:dyDescent="0.2">
      <c r="B76" s="278" t="s">
        <v>2623</v>
      </c>
      <c r="C76" s="278" t="s">
        <v>2624</v>
      </c>
      <c r="D76" s="279" t="s">
        <v>2625</v>
      </c>
      <c r="E76" s="278" t="s">
        <v>2626</v>
      </c>
      <c r="F76" s="280" t="s">
        <v>2007</v>
      </c>
      <c r="G76" s="279" t="s">
        <v>2627</v>
      </c>
      <c r="H76" s="281" t="s">
        <v>2628</v>
      </c>
      <c r="I76" s="278" t="s">
        <v>1864</v>
      </c>
      <c r="J76" s="278" t="s">
        <v>1925</v>
      </c>
      <c r="K76" s="278" t="s">
        <v>1952</v>
      </c>
      <c r="L76" s="279" t="s">
        <v>2629</v>
      </c>
      <c r="M76" s="279" t="s">
        <v>2630</v>
      </c>
      <c r="N76" s="279" t="s">
        <v>2631</v>
      </c>
      <c r="O76" s="279" t="s">
        <v>1929</v>
      </c>
      <c r="P76" s="279" t="s">
        <v>1871</v>
      </c>
      <c r="Q76" s="279" t="s">
        <v>1904</v>
      </c>
      <c r="R76" s="279" t="s">
        <v>1905</v>
      </c>
      <c r="S76" s="282" t="s">
        <v>1874</v>
      </c>
      <c r="T76" s="283">
        <v>0.4</v>
      </c>
      <c r="U76" s="282" t="s">
        <v>1875</v>
      </c>
      <c r="V76" s="283">
        <v>0.4</v>
      </c>
      <c r="W76" s="278" t="s">
        <v>1876</v>
      </c>
      <c r="X76" s="279" t="s">
        <v>2632</v>
      </c>
      <c r="Y76" s="282" t="s">
        <v>1878</v>
      </c>
      <c r="Z76" s="284">
        <v>0.11759999999999998</v>
      </c>
      <c r="AA76" s="282" t="s">
        <v>1875</v>
      </c>
      <c r="AB76" s="284">
        <v>0.22500000000000003</v>
      </c>
      <c r="AC76" s="278" t="s">
        <v>1879</v>
      </c>
      <c r="AD76" s="279" t="s">
        <v>2633</v>
      </c>
      <c r="AE76" s="278" t="s">
        <v>1910</v>
      </c>
      <c r="AF76" s="279" t="s">
        <v>2634</v>
      </c>
      <c r="AG76" s="279" t="s">
        <v>2635</v>
      </c>
      <c r="AH76" s="279" t="s">
        <v>2636</v>
      </c>
      <c r="AI76" s="279" t="s">
        <v>2523</v>
      </c>
      <c r="AJ76" s="279" t="s">
        <v>2524</v>
      </c>
      <c r="AK76" s="279" t="s">
        <v>1883</v>
      </c>
      <c r="AL76" s="279" t="s">
        <v>1883</v>
      </c>
      <c r="AM76" s="279" t="s">
        <v>1883</v>
      </c>
      <c r="AN76" s="279" t="s">
        <v>1883</v>
      </c>
      <c r="AO76" s="279" t="s">
        <v>1883</v>
      </c>
      <c r="AP76" s="279" t="s">
        <v>2637</v>
      </c>
      <c r="AQ76" s="279" t="s">
        <v>2638</v>
      </c>
      <c r="AR76" s="279" t="s">
        <v>2639</v>
      </c>
    </row>
    <row r="77" spans="2:44" ht="409.5" x14ac:dyDescent="0.2">
      <c r="B77" s="278" t="s">
        <v>2623</v>
      </c>
      <c r="C77" s="278" t="s">
        <v>2624</v>
      </c>
      <c r="D77" s="279" t="s">
        <v>2625</v>
      </c>
      <c r="E77" s="278" t="s">
        <v>2626</v>
      </c>
      <c r="F77" s="280" t="s">
        <v>2007</v>
      </c>
      <c r="G77" s="279" t="s">
        <v>2640</v>
      </c>
      <c r="H77" s="281" t="s">
        <v>2641</v>
      </c>
      <c r="I77" s="278" t="s">
        <v>1864</v>
      </c>
      <c r="J77" s="278" t="s">
        <v>1925</v>
      </c>
      <c r="K77" s="278" t="s">
        <v>1952</v>
      </c>
      <c r="L77" s="279" t="s">
        <v>2642</v>
      </c>
      <c r="M77" s="279" t="s">
        <v>2643</v>
      </c>
      <c r="N77" s="279" t="s">
        <v>2644</v>
      </c>
      <c r="O77" s="279" t="s">
        <v>1929</v>
      </c>
      <c r="P77" s="279" t="s">
        <v>1871</v>
      </c>
      <c r="Q77" s="279" t="s">
        <v>1904</v>
      </c>
      <c r="R77" s="279" t="s">
        <v>1905</v>
      </c>
      <c r="S77" s="282" t="s">
        <v>1943</v>
      </c>
      <c r="T77" s="283">
        <v>0.6</v>
      </c>
      <c r="U77" s="282" t="s">
        <v>1931</v>
      </c>
      <c r="V77" s="283">
        <v>0.6</v>
      </c>
      <c r="W77" s="278" t="s">
        <v>1876</v>
      </c>
      <c r="X77" s="279" t="s">
        <v>2645</v>
      </c>
      <c r="Y77" s="282" t="s">
        <v>1878</v>
      </c>
      <c r="Z77" s="284">
        <v>0.1512</v>
      </c>
      <c r="AA77" s="282" t="s">
        <v>1875</v>
      </c>
      <c r="AB77" s="284">
        <v>0.33749999999999997</v>
      </c>
      <c r="AC77" s="278" t="s">
        <v>1879</v>
      </c>
      <c r="AD77" s="279" t="s">
        <v>2646</v>
      </c>
      <c r="AE77" s="278" t="s">
        <v>1910</v>
      </c>
      <c r="AF77" s="279" t="s">
        <v>2647</v>
      </c>
      <c r="AG77" s="279" t="s">
        <v>2635</v>
      </c>
      <c r="AH77" s="279" t="s">
        <v>2636</v>
      </c>
      <c r="AI77" s="279" t="s">
        <v>2523</v>
      </c>
      <c r="AJ77" s="279" t="s">
        <v>2524</v>
      </c>
      <c r="AK77" s="279" t="s">
        <v>1883</v>
      </c>
      <c r="AL77" s="279" t="s">
        <v>1883</v>
      </c>
      <c r="AM77" s="279" t="s">
        <v>1883</v>
      </c>
      <c r="AN77" s="279" t="s">
        <v>1883</v>
      </c>
      <c r="AO77" s="279" t="s">
        <v>1883</v>
      </c>
      <c r="AP77" s="279" t="s">
        <v>2648</v>
      </c>
      <c r="AQ77" s="279" t="s">
        <v>2638</v>
      </c>
      <c r="AR77" s="279" t="s">
        <v>2649</v>
      </c>
    </row>
    <row r="78" spans="2:44" ht="409.5" x14ac:dyDescent="0.2">
      <c r="B78" s="278" t="s">
        <v>2623</v>
      </c>
      <c r="C78" s="278" t="s">
        <v>2624</v>
      </c>
      <c r="D78" s="279" t="s">
        <v>2625</v>
      </c>
      <c r="E78" s="278" t="s">
        <v>2626</v>
      </c>
      <c r="F78" s="280" t="s">
        <v>2007</v>
      </c>
      <c r="G78" s="279" t="s">
        <v>2627</v>
      </c>
      <c r="H78" s="281" t="s">
        <v>2650</v>
      </c>
      <c r="I78" s="278" t="s">
        <v>1864</v>
      </c>
      <c r="J78" s="278" t="s">
        <v>1925</v>
      </c>
      <c r="K78" s="278" t="s">
        <v>1952</v>
      </c>
      <c r="L78" s="279" t="s">
        <v>2651</v>
      </c>
      <c r="M78" s="279" t="s">
        <v>2652</v>
      </c>
      <c r="N78" s="279" t="s">
        <v>2653</v>
      </c>
      <c r="O78" s="279" t="s">
        <v>1929</v>
      </c>
      <c r="P78" s="279" t="s">
        <v>1871</v>
      </c>
      <c r="Q78" s="279" t="s">
        <v>1904</v>
      </c>
      <c r="R78" s="279" t="s">
        <v>1905</v>
      </c>
      <c r="S78" s="282" t="s">
        <v>1874</v>
      </c>
      <c r="T78" s="283">
        <v>0.4</v>
      </c>
      <c r="U78" s="282" t="s">
        <v>1931</v>
      </c>
      <c r="V78" s="283">
        <v>0.6</v>
      </c>
      <c r="W78" s="278" t="s">
        <v>1876</v>
      </c>
      <c r="X78" s="279" t="s">
        <v>2654</v>
      </c>
      <c r="Y78" s="282" t="s">
        <v>1878</v>
      </c>
      <c r="Z78" s="284">
        <v>0.1008</v>
      </c>
      <c r="AA78" s="282" t="s">
        <v>1875</v>
      </c>
      <c r="AB78" s="284">
        <v>0.33749999999999997</v>
      </c>
      <c r="AC78" s="278" t="s">
        <v>1879</v>
      </c>
      <c r="AD78" s="279" t="s">
        <v>2633</v>
      </c>
      <c r="AE78" s="278" t="s">
        <v>1910</v>
      </c>
      <c r="AF78" s="279" t="s">
        <v>2647</v>
      </c>
      <c r="AG78" s="279" t="s">
        <v>2635</v>
      </c>
      <c r="AH78" s="279" t="s">
        <v>2636</v>
      </c>
      <c r="AI78" s="279" t="s">
        <v>2523</v>
      </c>
      <c r="AJ78" s="279" t="s">
        <v>2524</v>
      </c>
      <c r="AK78" s="279" t="s">
        <v>1883</v>
      </c>
      <c r="AL78" s="279" t="s">
        <v>1883</v>
      </c>
      <c r="AM78" s="279" t="s">
        <v>1883</v>
      </c>
      <c r="AN78" s="279" t="s">
        <v>1883</v>
      </c>
      <c r="AO78" s="279" t="s">
        <v>1883</v>
      </c>
      <c r="AP78" s="279" t="s">
        <v>2655</v>
      </c>
      <c r="AQ78" s="279" t="s">
        <v>2638</v>
      </c>
      <c r="AR78" s="279" t="s">
        <v>2656</v>
      </c>
    </row>
    <row r="79" spans="2:44" ht="409.5" x14ac:dyDescent="0.2">
      <c r="B79" s="278" t="s">
        <v>2623</v>
      </c>
      <c r="C79" s="278" t="s">
        <v>2624</v>
      </c>
      <c r="D79" s="279" t="s">
        <v>2625</v>
      </c>
      <c r="E79" s="278" t="s">
        <v>2626</v>
      </c>
      <c r="F79" s="280" t="s">
        <v>2007</v>
      </c>
      <c r="G79" s="279" t="s">
        <v>2657</v>
      </c>
      <c r="H79" s="281" t="s">
        <v>2658</v>
      </c>
      <c r="I79" s="278" t="s">
        <v>1864</v>
      </c>
      <c r="J79" s="278" t="s">
        <v>1925</v>
      </c>
      <c r="K79" s="278" t="s">
        <v>1952</v>
      </c>
      <c r="L79" s="279" t="s">
        <v>2659</v>
      </c>
      <c r="M79" s="279" t="s">
        <v>2660</v>
      </c>
      <c r="N79" s="279" t="s">
        <v>2661</v>
      </c>
      <c r="O79" s="279" t="s">
        <v>1929</v>
      </c>
      <c r="P79" s="279" t="s">
        <v>1871</v>
      </c>
      <c r="Q79" s="279" t="s">
        <v>1904</v>
      </c>
      <c r="R79" s="279" t="s">
        <v>1905</v>
      </c>
      <c r="S79" s="282" t="s">
        <v>1874</v>
      </c>
      <c r="T79" s="283">
        <v>0.4</v>
      </c>
      <c r="U79" s="282" t="s">
        <v>1931</v>
      </c>
      <c r="V79" s="283">
        <v>0.6</v>
      </c>
      <c r="W79" s="278" t="s">
        <v>1876</v>
      </c>
      <c r="X79" s="279" t="s">
        <v>2662</v>
      </c>
      <c r="Y79" s="282" t="s">
        <v>1878</v>
      </c>
      <c r="Z79" s="284">
        <v>0.1008</v>
      </c>
      <c r="AA79" s="282" t="s">
        <v>1875</v>
      </c>
      <c r="AB79" s="284">
        <v>0.33749999999999997</v>
      </c>
      <c r="AC79" s="278" t="s">
        <v>1879</v>
      </c>
      <c r="AD79" s="279" t="s">
        <v>2646</v>
      </c>
      <c r="AE79" s="278" t="s">
        <v>1910</v>
      </c>
      <c r="AF79" s="279" t="s">
        <v>2663</v>
      </c>
      <c r="AG79" s="279" t="s">
        <v>2635</v>
      </c>
      <c r="AH79" s="279" t="s">
        <v>2664</v>
      </c>
      <c r="AI79" s="279" t="s">
        <v>2523</v>
      </c>
      <c r="AJ79" s="279" t="s">
        <v>2665</v>
      </c>
      <c r="AK79" s="279" t="s">
        <v>1883</v>
      </c>
      <c r="AL79" s="279" t="s">
        <v>1883</v>
      </c>
      <c r="AM79" s="279" t="s">
        <v>1883</v>
      </c>
      <c r="AN79" s="279" t="s">
        <v>1883</v>
      </c>
      <c r="AO79" s="279" t="s">
        <v>1883</v>
      </c>
      <c r="AP79" s="279" t="s">
        <v>2666</v>
      </c>
      <c r="AQ79" s="279" t="s">
        <v>2638</v>
      </c>
      <c r="AR79" s="279" t="s">
        <v>2667</v>
      </c>
    </row>
    <row r="80" spans="2:44" ht="409.5" x14ac:dyDescent="0.2">
      <c r="B80" s="278" t="s">
        <v>2623</v>
      </c>
      <c r="C80" s="278" t="s">
        <v>2624</v>
      </c>
      <c r="D80" s="279" t="s">
        <v>2625</v>
      </c>
      <c r="E80" s="278" t="s">
        <v>2626</v>
      </c>
      <c r="F80" s="280" t="s">
        <v>2007</v>
      </c>
      <c r="G80" s="279" t="s">
        <v>2640</v>
      </c>
      <c r="H80" s="281" t="s">
        <v>2668</v>
      </c>
      <c r="I80" s="278" t="s">
        <v>1899</v>
      </c>
      <c r="J80" s="278" t="s">
        <v>1900</v>
      </c>
      <c r="K80" s="278" t="s">
        <v>1952</v>
      </c>
      <c r="L80" s="279" t="s">
        <v>2669</v>
      </c>
      <c r="M80" s="279" t="s">
        <v>1902</v>
      </c>
      <c r="N80" s="279" t="s">
        <v>2670</v>
      </c>
      <c r="O80" s="279" t="s">
        <v>1929</v>
      </c>
      <c r="P80" s="279" t="s">
        <v>1871</v>
      </c>
      <c r="Q80" s="279" t="s">
        <v>1904</v>
      </c>
      <c r="R80" s="279" t="s">
        <v>1905</v>
      </c>
      <c r="S80" s="282" t="s">
        <v>1943</v>
      </c>
      <c r="T80" s="283">
        <v>0.6</v>
      </c>
      <c r="U80" s="282" t="s">
        <v>1944</v>
      </c>
      <c r="V80" s="283">
        <v>0.8</v>
      </c>
      <c r="W80" s="278" t="s">
        <v>1945</v>
      </c>
      <c r="X80" s="279" t="s">
        <v>2671</v>
      </c>
      <c r="Y80" s="282" t="s">
        <v>1878</v>
      </c>
      <c r="Z80" s="284">
        <v>0.1764</v>
      </c>
      <c r="AA80" s="282" t="s">
        <v>1944</v>
      </c>
      <c r="AB80" s="284">
        <v>0.45000000000000007</v>
      </c>
      <c r="AC80" s="278" t="s">
        <v>1945</v>
      </c>
      <c r="AD80" s="279" t="s">
        <v>2672</v>
      </c>
      <c r="AE80" s="278" t="s">
        <v>1910</v>
      </c>
      <c r="AF80" s="279" t="s">
        <v>2673</v>
      </c>
      <c r="AG80" s="279" t="s">
        <v>2635</v>
      </c>
      <c r="AH80" s="279" t="s">
        <v>2636</v>
      </c>
      <c r="AI80" s="279" t="s">
        <v>2523</v>
      </c>
      <c r="AJ80" s="279" t="s">
        <v>2524</v>
      </c>
      <c r="AK80" s="279" t="s">
        <v>2674</v>
      </c>
      <c r="AL80" s="279" t="s">
        <v>2675</v>
      </c>
      <c r="AM80" s="279" t="s">
        <v>2676</v>
      </c>
      <c r="AN80" s="279" t="s">
        <v>2677</v>
      </c>
      <c r="AO80" s="279" t="s">
        <v>2678</v>
      </c>
      <c r="AP80" s="279" t="s">
        <v>2679</v>
      </c>
      <c r="AQ80" s="279" t="s">
        <v>2680</v>
      </c>
      <c r="AR80" s="279" t="s">
        <v>2681</v>
      </c>
    </row>
    <row r="81" spans="2:44" ht="409.5" x14ac:dyDescent="0.2">
      <c r="B81" s="278" t="s">
        <v>2682</v>
      </c>
      <c r="C81" s="278" t="s">
        <v>2683</v>
      </c>
      <c r="D81" s="279" t="s">
        <v>2684</v>
      </c>
      <c r="E81" s="278" t="s">
        <v>2311</v>
      </c>
      <c r="F81" s="280" t="s">
        <v>2007</v>
      </c>
      <c r="G81" s="279" t="s">
        <v>2685</v>
      </c>
      <c r="H81" s="281" t="s">
        <v>2686</v>
      </c>
      <c r="I81" s="278" t="s">
        <v>1864</v>
      </c>
      <c r="J81" s="278" t="s">
        <v>1925</v>
      </c>
      <c r="K81" s="278" t="s">
        <v>1952</v>
      </c>
      <c r="L81" s="279" t="s">
        <v>2687</v>
      </c>
      <c r="M81" s="279" t="s">
        <v>2688</v>
      </c>
      <c r="N81" s="279" t="s">
        <v>2689</v>
      </c>
      <c r="O81" s="279" t="s">
        <v>1929</v>
      </c>
      <c r="P81" s="279" t="s">
        <v>1871</v>
      </c>
      <c r="Q81" s="279" t="s">
        <v>1930</v>
      </c>
      <c r="R81" s="279" t="s">
        <v>1905</v>
      </c>
      <c r="S81" s="282" t="s">
        <v>1878</v>
      </c>
      <c r="T81" s="283">
        <v>0.2</v>
      </c>
      <c r="U81" s="282" t="s">
        <v>1875</v>
      </c>
      <c r="V81" s="283">
        <v>0.4</v>
      </c>
      <c r="W81" s="278" t="s">
        <v>1879</v>
      </c>
      <c r="X81" s="279" t="s">
        <v>2690</v>
      </c>
      <c r="Y81" s="282" t="s">
        <v>1878</v>
      </c>
      <c r="Z81" s="284">
        <v>3.0239999999999996E-2</v>
      </c>
      <c r="AA81" s="282" t="s">
        <v>1875</v>
      </c>
      <c r="AB81" s="284">
        <v>0.22500000000000003</v>
      </c>
      <c r="AC81" s="278" t="s">
        <v>1879</v>
      </c>
      <c r="AD81" s="279" t="s">
        <v>2691</v>
      </c>
      <c r="AE81" s="278" t="s">
        <v>1881</v>
      </c>
      <c r="AF81" s="279" t="s">
        <v>1882</v>
      </c>
      <c r="AG81" s="279" t="s">
        <v>1882</v>
      </c>
      <c r="AH81" s="279" t="s">
        <v>1882</v>
      </c>
      <c r="AI81" s="279" t="s">
        <v>1882</v>
      </c>
      <c r="AJ81" s="279" t="s">
        <v>1882</v>
      </c>
      <c r="AK81" s="279" t="s">
        <v>1883</v>
      </c>
      <c r="AL81" s="279" t="s">
        <v>1883</v>
      </c>
      <c r="AM81" s="279" t="s">
        <v>1883</v>
      </c>
      <c r="AN81" s="279" t="s">
        <v>1883</v>
      </c>
      <c r="AO81" s="279" t="s">
        <v>1883</v>
      </c>
      <c r="AP81" s="279" t="s">
        <v>2692</v>
      </c>
      <c r="AQ81" s="279" t="s">
        <v>2693</v>
      </c>
      <c r="AR81" s="279" t="s">
        <v>2694</v>
      </c>
    </row>
    <row r="82" spans="2:44" ht="409.5" x14ac:dyDescent="0.2">
      <c r="B82" s="278" t="s">
        <v>2682</v>
      </c>
      <c r="C82" s="278" t="s">
        <v>2683</v>
      </c>
      <c r="D82" s="279" t="s">
        <v>2684</v>
      </c>
      <c r="E82" s="278" t="s">
        <v>2311</v>
      </c>
      <c r="F82" s="280" t="s">
        <v>2007</v>
      </c>
      <c r="G82" s="279" t="s">
        <v>2695</v>
      </c>
      <c r="H82" s="281" t="s">
        <v>2696</v>
      </c>
      <c r="I82" s="278" t="s">
        <v>1864</v>
      </c>
      <c r="J82" s="278" t="s">
        <v>1925</v>
      </c>
      <c r="K82" s="278" t="s">
        <v>1952</v>
      </c>
      <c r="L82" s="279" t="s">
        <v>2697</v>
      </c>
      <c r="M82" s="279" t="s">
        <v>2698</v>
      </c>
      <c r="N82" s="279" t="s">
        <v>2699</v>
      </c>
      <c r="O82" s="279" t="s">
        <v>1929</v>
      </c>
      <c r="P82" s="279" t="s">
        <v>1871</v>
      </c>
      <c r="Q82" s="279" t="s">
        <v>1930</v>
      </c>
      <c r="R82" s="279" t="s">
        <v>1905</v>
      </c>
      <c r="S82" s="282" t="s">
        <v>2014</v>
      </c>
      <c r="T82" s="283">
        <v>0.8</v>
      </c>
      <c r="U82" s="282" t="s">
        <v>1931</v>
      </c>
      <c r="V82" s="283">
        <v>0.6</v>
      </c>
      <c r="W82" s="278" t="s">
        <v>1945</v>
      </c>
      <c r="X82" s="279" t="s">
        <v>2700</v>
      </c>
      <c r="Y82" s="282" t="s">
        <v>1878</v>
      </c>
      <c r="Z82" s="284">
        <v>4.148927999999999E-2</v>
      </c>
      <c r="AA82" s="282" t="s">
        <v>1875</v>
      </c>
      <c r="AB82" s="284">
        <v>0.25312499999999999</v>
      </c>
      <c r="AC82" s="278" t="s">
        <v>1879</v>
      </c>
      <c r="AD82" s="279" t="s">
        <v>2701</v>
      </c>
      <c r="AE82" s="278" t="s">
        <v>1881</v>
      </c>
      <c r="AF82" s="279" t="s">
        <v>1882</v>
      </c>
      <c r="AG82" s="279" t="s">
        <v>1882</v>
      </c>
      <c r="AH82" s="279" t="s">
        <v>1882</v>
      </c>
      <c r="AI82" s="279" t="s">
        <v>1882</v>
      </c>
      <c r="AJ82" s="279" t="s">
        <v>1882</v>
      </c>
      <c r="AK82" s="279" t="s">
        <v>1883</v>
      </c>
      <c r="AL82" s="279" t="s">
        <v>1883</v>
      </c>
      <c r="AM82" s="279" t="s">
        <v>1883</v>
      </c>
      <c r="AN82" s="279" t="s">
        <v>1883</v>
      </c>
      <c r="AO82" s="279" t="s">
        <v>1883</v>
      </c>
      <c r="AP82" s="279" t="s">
        <v>2702</v>
      </c>
      <c r="AQ82" s="279" t="s">
        <v>2703</v>
      </c>
      <c r="AR82" s="279" t="s">
        <v>2704</v>
      </c>
    </row>
    <row r="83" spans="2:44" ht="409.5" x14ac:dyDescent="0.2">
      <c r="B83" s="278" t="s">
        <v>2682</v>
      </c>
      <c r="C83" s="278" t="s">
        <v>2683</v>
      </c>
      <c r="D83" s="279" t="s">
        <v>2684</v>
      </c>
      <c r="E83" s="278" t="s">
        <v>2311</v>
      </c>
      <c r="F83" s="280" t="s">
        <v>2007</v>
      </c>
      <c r="G83" s="279" t="s">
        <v>2705</v>
      </c>
      <c r="H83" s="281" t="s">
        <v>2706</v>
      </c>
      <c r="I83" s="278" t="s">
        <v>1864</v>
      </c>
      <c r="J83" s="278" t="s">
        <v>1925</v>
      </c>
      <c r="K83" s="278" t="s">
        <v>1952</v>
      </c>
      <c r="L83" s="279" t="s">
        <v>2707</v>
      </c>
      <c r="M83" s="279" t="s">
        <v>2708</v>
      </c>
      <c r="N83" s="279" t="s">
        <v>2709</v>
      </c>
      <c r="O83" s="279" t="s">
        <v>1929</v>
      </c>
      <c r="P83" s="279" t="s">
        <v>1871</v>
      </c>
      <c r="Q83" s="279" t="s">
        <v>1930</v>
      </c>
      <c r="R83" s="279" t="s">
        <v>1905</v>
      </c>
      <c r="S83" s="282" t="s">
        <v>1943</v>
      </c>
      <c r="T83" s="283">
        <v>0.6</v>
      </c>
      <c r="U83" s="282" t="s">
        <v>1944</v>
      </c>
      <c r="V83" s="283">
        <v>0.8</v>
      </c>
      <c r="W83" s="278" t="s">
        <v>1945</v>
      </c>
      <c r="X83" s="279" t="s">
        <v>2710</v>
      </c>
      <c r="Y83" s="282" t="s">
        <v>1878</v>
      </c>
      <c r="Z83" s="284">
        <v>9.0719999999999995E-2</v>
      </c>
      <c r="AA83" s="282" t="s">
        <v>1875</v>
      </c>
      <c r="AB83" s="284">
        <v>0.33750000000000002</v>
      </c>
      <c r="AC83" s="278" t="s">
        <v>1879</v>
      </c>
      <c r="AD83" s="279" t="s">
        <v>2711</v>
      </c>
      <c r="AE83" s="278" t="s">
        <v>1881</v>
      </c>
      <c r="AF83" s="279" t="s">
        <v>1882</v>
      </c>
      <c r="AG83" s="279" t="s">
        <v>1882</v>
      </c>
      <c r="AH83" s="279" t="s">
        <v>1882</v>
      </c>
      <c r="AI83" s="279" t="s">
        <v>1882</v>
      </c>
      <c r="AJ83" s="279" t="s">
        <v>1882</v>
      </c>
      <c r="AK83" s="279" t="s">
        <v>1883</v>
      </c>
      <c r="AL83" s="279" t="s">
        <v>1883</v>
      </c>
      <c r="AM83" s="279" t="s">
        <v>1883</v>
      </c>
      <c r="AN83" s="279" t="s">
        <v>1883</v>
      </c>
      <c r="AO83" s="279" t="s">
        <v>1883</v>
      </c>
      <c r="AP83" s="279" t="s">
        <v>2712</v>
      </c>
      <c r="AQ83" s="279" t="s">
        <v>2713</v>
      </c>
      <c r="AR83" s="279" t="s">
        <v>2714</v>
      </c>
    </row>
    <row r="84" spans="2:44" ht="409.5" x14ac:dyDescent="0.2">
      <c r="B84" s="278" t="s">
        <v>2682</v>
      </c>
      <c r="C84" s="278" t="s">
        <v>2683</v>
      </c>
      <c r="D84" s="279" t="s">
        <v>2684</v>
      </c>
      <c r="E84" s="278" t="s">
        <v>2311</v>
      </c>
      <c r="F84" s="280" t="s">
        <v>2007</v>
      </c>
      <c r="G84" s="279" t="s">
        <v>2715</v>
      </c>
      <c r="H84" s="281" t="s">
        <v>2716</v>
      </c>
      <c r="I84" s="278" t="s">
        <v>1899</v>
      </c>
      <c r="J84" s="278" t="s">
        <v>1900</v>
      </c>
      <c r="K84" s="278" t="s">
        <v>1952</v>
      </c>
      <c r="L84" s="279" t="s">
        <v>2717</v>
      </c>
      <c r="M84" s="279" t="s">
        <v>2718</v>
      </c>
      <c r="N84" s="279" t="s">
        <v>2719</v>
      </c>
      <c r="O84" s="279" t="s">
        <v>1929</v>
      </c>
      <c r="P84" s="279" t="s">
        <v>1871</v>
      </c>
      <c r="Q84" s="279" t="s">
        <v>1930</v>
      </c>
      <c r="R84" s="279" t="s">
        <v>1905</v>
      </c>
      <c r="S84" s="282" t="s">
        <v>1878</v>
      </c>
      <c r="T84" s="283">
        <v>0.2</v>
      </c>
      <c r="U84" s="282" t="s">
        <v>1944</v>
      </c>
      <c r="V84" s="283">
        <v>0.8</v>
      </c>
      <c r="W84" s="278" t="s">
        <v>1945</v>
      </c>
      <c r="X84" s="279" t="s">
        <v>2720</v>
      </c>
      <c r="Y84" s="282" t="s">
        <v>1878</v>
      </c>
      <c r="Z84" s="284">
        <v>2.4695999999999999E-2</v>
      </c>
      <c r="AA84" s="282" t="s">
        <v>1944</v>
      </c>
      <c r="AB84" s="284">
        <v>0.45000000000000007</v>
      </c>
      <c r="AC84" s="278" t="s">
        <v>1945</v>
      </c>
      <c r="AD84" s="279" t="s">
        <v>2721</v>
      </c>
      <c r="AE84" s="278" t="s">
        <v>1910</v>
      </c>
      <c r="AF84" s="279" t="s">
        <v>1882</v>
      </c>
      <c r="AG84" s="279" t="s">
        <v>1882</v>
      </c>
      <c r="AH84" s="279" t="s">
        <v>1882</v>
      </c>
      <c r="AI84" s="279" t="s">
        <v>1882</v>
      </c>
      <c r="AJ84" s="279" t="s">
        <v>1882</v>
      </c>
      <c r="AK84" s="279" t="s">
        <v>2722</v>
      </c>
      <c r="AL84" s="279" t="s">
        <v>2723</v>
      </c>
      <c r="AM84" s="279" t="s">
        <v>2724</v>
      </c>
      <c r="AN84" s="279" t="s">
        <v>2066</v>
      </c>
      <c r="AO84" s="279" t="s">
        <v>2725</v>
      </c>
      <c r="AP84" s="279" t="s">
        <v>2726</v>
      </c>
      <c r="AQ84" s="279" t="s">
        <v>2727</v>
      </c>
      <c r="AR84" s="279" t="s">
        <v>2728</v>
      </c>
    </row>
    <row r="85" spans="2:44" ht="409.5" x14ac:dyDescent="0.2">
      <c r="B85" s="278" t="s">
        <v>2682</v>
      </c>
      <c r="C85" s="278" t="s">
        <v>2683</v>
      </c>
      <c r="D85" s="279" t="s">
        <v>2684</v>
      </c>
      <c r="E85" s="278" t="s">
        <v>2311</v>
      </c>
      <c r="F85" s="280" t="s">
        <v>2007</v>
      </c>
      <c r="G85" s="279" t="s">
        <v>2729</v>
      </c>
      <c r="H85" s="281" t="s">
        <v>2730</v>
      </c>
      <c r="I85" s="278" t="s">
        <v>1864</v>
      </c>
      <c r="J85" s="278" t="s">
        <v>1925</v>
      </c>
      <c r="K85" s="278" t="s">
        <v>1952</v>
      </c>
      <c r="L85" s="279" t="s">
        <v>2731</v>
      </c>
      <c r="M85" s="279" t="s">
        <v>2732</v>
      </c>
      <c r="N85" s="279" t="s">
        <v>2733</v>
      </c>
      <c r="O85" s="279" t="s">
        <v>1929</v>
      </c>
      <c r="P85" s="279" t="s">
        <v>1871</v>
      </c>
      <c r="Q85" s="279" t="s">
        <v>1930</v>
      </c>
      <c r="R85" s="279" t="s">
        <v>1905</v>
      </c>
      <c r="S85" s="282" t="s">
        <v>2014</v>
      </c>
      <c r="T85" s="283">
        <v>0.8</v>
      </c>
      <c r="U85" s="282" t="s">
        <v>1944</v>
      </c>
      <c r="V85" s="283">
        <v>0.8</v>
      </c>
      <c r="W85" s="278" t="s">
        <v>1945</v>
      </c>
      <c r="X85" s="279" t="s">
        <v>2734</v>
      </c>
      <c r="Y85" s="282" t="s">
        <v>1878</v>
      </c>
      <c r="Z85" s="284">
        <v>2.4893567999999998E-2</v>
      </c>
      <c r="AA85" s="282" t="s">
        <v>1931</v>
      </c>
      <c r="AB85" s="284">
        <v>0.45000000000000007</v>
      </c>
      <c r="AC85" s="278" t="s">
        <v>1876</v>
      </c>
      <c r="AD85" s="279" t="s">
        <v>2735</v>
      </c>
      <c r="AE85" s="278" t="s">
        <v>1910</v>
      </c>
      <c r="AF85" s="279" t="s">
        <v>1882</v>
      </c>
      <c r="AG85" s="279" t="s">
        <v>1882</v>
      </c>
      <c r="AH85" s="279" t="s">
        <v>1882</v>
      </c>
      <c r="AI85" s="279" t="s">
        <v>1882</v>
      </c>
      <c r="AJ85" s="279" t="s">
        <v>1882</v>
      </c>
      <c r="AK85" s="279" t="s">
        <v>2736</v>
      </c>
      <c r="AL85" s="279" t="s">
        <v>2737</v>
      </c>
      <c r="AM85" s="279" t="s">
        <v>2738</v>
      </c>
      <c r="AN85" s="279" t="s">
        <v>2277</v>
      </c>
      <c r="AO85" s="279" t="s">
        <v>2278</v>
      </c>
      <c r="AP85" s="279" t="s">
        <v>2739</v>
      </c>
      <c r="AQ85" s="279" t="s">
        <v>2740</v>
      </c>
      <c r="AR85" s="279" t="s">
        <v>2741</v>
      </c>
    </row>
    <row r="86" spans="2:44" ht="409.5" x14ac:dyDescent="0.2">
      <c r="B86" s="278" t="s">
        <v>2742</v>
      </c>
      <c r="C86" s="278" t="s">
        <v>2743</v>
      </c>
      <c r="D86" s="279" t="s">
        <v>2744</v>
      </c>
      <c r="E86" s="278" t="s">
        <v>2311</v>
      </c>
      <c r="F86" s="280" t="s">
        <v>2007</v>
      </c>
      <c r="G86" s="279" t="s">
        <v>2745</v>
      </c>
      <c r="H86" s="281" t="s">
        <v>2746</v>
      </c>
      <c r="I86" s="278" t="s">
        <v>1864</v>
      </c>
      <c r="J86" s="278" t="s">
        <v>1925</v>
      </c>
      <c r="K86" s="278" t="s">
        <v>1952</v>
      </c>
      <c r="L86" s="279" t="s">
        <v>2747</v>
      </c>
      <c r="M86" s="279" t="s">
        <v>2748</v>
      </c>
      <c r="N86" s="279" t="s">
        <v>2749</v>
      </c>
      <c r="O86" s="279" t="s">
        <v>1929</v>
      </c>
      <c r="P86" s="279" t="s">
        <v>1871</v>
      </c>
      <c r="Q86" s="279" t="s">
        <v>1930</v>
      </c>
      <c r="R86" s="279" t="s">
        <v>1905</v>
      </c>
      <c r="S86" s="282" t="s">
        <v>1943</v>
      </c>
      <c r="T86" s="283">
        <v>0.6</v>
      </c>
      <c r="U86" s="282" t="s">
        <v>1875</v>
      </c>
      <c r="V86" s="283">
        <v>0.4</v>
      </c>
      <c r="W86" s="278" t="s">
        <v>1876</v>
      </c>
      <c r="X86" s="279" t="s">
        <v>2750</v>
      </c>
      <c r="Y86" s="282" t="s">
        <v>1878</v>
      </c>
      <c r="Z86" s="284">
        <v>0.1512</v>
      </c>
      <c r="AA86" s="282" t="s">
        <v>1875</v>
      </c>
      <c r="AB86" s="284">
        <v>0.22500000000000003</v>
      </c>
      <c r="AC86" s="278" t="s">
        <v>1879</v>
      </c>
      <c r="AD86" s="279" t="s">
        <v>2367</v>
      </c>
      <c r="AE86" s="278" t="s">
        <v>1881</v>
      </c>
      <c r="AF86" s="279" t="s">
        <v>1882</v>
      </c>
      <c r="AG86" s="279" t="s">
        <v>1882</v>
      </c>
      <c r="AH86" s="279" t="s">
        <v>1882</v>
      </c>
      <c r="AI86" s="279" t="s">
        <v>1882</v>
      </c>
      <c r="AJ86" s="279" t="s">
        <v>1882</v>
      </c>
      <c r="AK86" s="279" t="s">
        <v>1883</v>
      </c>
      <c r="AL86" s="279" t="s">
        <v>1883</v>
      </c>
      <c r="AM86" s="279" t="s">
        <v>1883</v>
      </c>
      <c r="AN86" s="279" t="s">
        <v>1883</v>
      </c>
      <c r="AO86" s="279" t="s">
        <v>1883</v>
      </c>
      <c r="AP86" s="279" t="s">
        <v>2751</v>
      </c>
      <c r="AQ86" s="279" t="s">
        <v>2343</v>
      </c>
      <c r="AR86" s="279" t="s">
        <v>2752</v>
      </c>
    </row>
    <row r="87" spans="2:44" ht="409.5" x14ac:dyDescent="0.2">
      <c r="B87" s="278" t="s">
        <v>2742</v>
      </c>
      <c r="C87" s="278" t="s">
        <v>2743</v>
      </c>
      <c r="D87" s="279" t="s">
        <v>2744</v>
      </c>
      <c r="E87" s="278" t="s">
        <v>2311</v>
      </c>
      <c r="F87" s="280" t="s">
        <v>2007</v>
      </c>
      <c r="G87" s="279" t="s">
        <v>2753</v>
      </c>
      <c r="H87" s="281" t="s">
        <v>2754</v>
      </c>
      <c r="I87" s="278" t="s">
        <v>1864</v>
      </c>
      <c r="J87" s="278" t="s">
        <v>1925</v>
      </c>
      <c r="K87" s="278" t="s">
        <v>1952</v>
      </c>
      <c r="L87" s="279" t="s">
        <v>2755</v>
      </c>
      <c r="M87" s="279" t="s">
        <v>2756</v>
      </c>
      <c r="N87" s="279" t="s">
        <v>2757</v>
      </c>
      <c r="O87" s="279" t="s">
        <v>1929</v>
      </c>
      <c r="P87" s="279" t="s">
        <v>1871</v>
      </c>
      <c r="Q87" s="279" t="s">
        <v>1930</v>
      </c>
      <c r="R87" s="279" t="s">
        <v>1905</v>
      </c>
      <c r="S87" s="282" t="s">
        <v>1943</v>
      </c>
      <c r="T87" s="283">
        <v>0.6</v>
      </c>
      <c r="U87" s="282" t="s">
        <v>1875</v>
      </c>
      <c r="V87" s="283">
        <v>0.4</v>
      </c>
      <c r="W87" s="278" t="s">
        <v>1876</v>
      </c>
      <c r="X87" s="279" t="s">
        <v>2750</v>
      </c>
      <c r="Y87" s="282" t="s">
        <v>1878</v>
      </c>
      <c r="Z87" s="284">
        <v>0.1512</v>
      </c>
      <c r="AA87" s="282" t="s">
        <v>1875</v>
      </c>
      <c r="AB87" s="284">
        <v>0.22500000000000003</v>
      </c>
      <c r="AC87" s="278" t="s">
        <v>1879</v>
      </c>
      <c r="AD87" s="279" t="s">
        <v>2367</v>
      </c>
      <c r="AE87" s="278" t="s">
        <v>1881</v>
      </c>
      <c r="AF87" s="279" t="s">
        <v>1882</v>
      </c>
      <c r="AG87" s="279" t="s">
        <v>1882</v>
      </c>
      <c r="AH87" s="279" t="s">
        <v>1882</v>
      </c>
      <c r="AI87" s="279" t="s">
        <v>1882</v>
      </c>
      <c r="AJ87" s="279" t="s">
        <v>1882</v>
      </c>
      <c r="AK87" s="279" t="s">
        <v>1883</v>
      </c>
      <c r="AL87" s="279" t="s">
        <v>1883</v>
      </c>
      <c r="AM87" s="279" t="s">
        <v>1883</v>
      </c>
      <c r="AN87" s="279" t="s">
        <v>1883</v>
      </c>
      <c r="AO87" s="279" t="s">
        <v>1883</v>
      </c>
      <c r="AP87" s="279" t="s">
        <v>2758</v>
      </c>
      <c r="AQ87" s="279" t="s">
        <v>2343</v>
      </c>
      <c r="AR87" s="279" t="s">
        <v>2759</v>
      </c>
    </row>
    <row r="88" spans="2:44" ht="409.5" x14ac:dyDescent="0.2">
      <c r="B88" s="278" t="s">
        <v>2742</v>
      </c>
      <c r="C88" s="278" t="s">
        <v>2743</v>
      </c>
      <c r="D88" s="279" t="s">
        <v>2744</v>
      </c>
      <c r="E88" s="278" t="s">
        <v>2311</v>
      </c>
      <c r="F88" s="280" t="s">
        <v>2007</v>
      </c>
      <c r="G88" s="279" t="s">
        <v>2760</v>
      </c>
      <c r="H88" s="281" t="s">
        <v>2761</v>
      </c>
      <c r="I88" s="278" t="s">
        <v>1864</v>
      </c>
      <c r="J88" s="278" t="s">
        <v>1925</v>
      </c>
      <c r="K88" s="278" t="s">
        <v>1952</v>
      </c>
      <c r="L88" s="279" t="s">
        <v>2762</v>
      </c>
      <c r="M88" s="279" t="s">
        <v>2763</v>
      </c>
      <c r="N88" s="279" t="s">
        <v>2764</v>
      </c>
      <c r="O88" s="279" t="s">
        <v>1929</v>
      </c>
      <c r="P88" s="279" t="s">
        <v>1871</v>
      </c>
      <c r="Q88" s="279" t="s">
        <v>1930</v>
      </c>
      <c r="R88" s="279" t="s">
        <v>1905</v>
      </c>
      <c r="S88" s="282" t="s">
        <v>1874</v>
      </c>
      <c r="T88" s="283">
        <v>0.4</v>
      </c>
      <c r="U88" s="282" t="s">
        <v>1875</v>
      </c>
      <c r="V88" s="283">
        <v>0.4</v>
      </c>
      <c r="W88" s="278" t="s">
        <v>1876</v>
      </c>
      <c r="X88" s="279" t="s">
        <v>2765</v>
      </c>
      <c r="Y88" s="282" t="s">
        <v>1878</v>
      </c>
      <c r="Z88" s="284">
        <v>7.0559999999999998E-2</v>
      </c>
      <c r="AA88" s="282" t="s">
        <v>1875</v>
      </c>
      <c r="AB88" s="284">
        <v>0.30000000000000004</v>
      </c>
      <c r="AC88" s="278" t="s">
        <v>1879</v>
      </c>
      <c r="AD88" s="279" t="s">
        <v>2367</v>
      </c>
      <c r="AE88" s="278" t="s">
        <v>1881</v>
      </c>
      <c r="AF88" s="279" t="s">
        <v>1882</v>
      </c>
      <c r="AG88" s="279" t="s">
        <v>1882</v>
      </c>
      <c r="AH88" s="279" t="s">
        <v>1882</v>
      </c>
      <c r="AI88" s="279" t="s">
        <v>1882</v>
      </c>
      <c r="AJ88" s="279" t="s">
        <v>1882</v>
      </c>
      <c r="AK88" s="279" t="s">
        <v>1883</v>
      </c>
      <c r="AL88" s="279" t="s">
        <v>1883</v>
      </c>
      <c r="AM88" s="279" t="s">
        <v>1883</v>
      </c>
      <c r="AN88" s="279" t="s">
        <v>1883</v>
      </c>
      <c r="AO88" s="279" t="s">
        <v>1883</v>
      </c>
      <c r="AP88" s="279" t="s">
        <v>2766</v>
      </c>
      <c r="AQ88" s="279" t="s">
        <v>2767</v>
      </c>
      <c r="AR88" s="279" t="s">
        <v>2768</v>
      </c>
    </row>
    <row r="89" spans="2:44" ht="409.5" x14ac:dyDescent="0.2">
      <c r="B89" s="278" t="s">
        <v>2742</v>
      </c>
      <c r="C89" s="278" t="s">
        <v>2743</v>
      </c>
      <c r="D89" s="279" t="s">
        <v>2744</v>
      </c>
      <c r="E89" s="278" t="s">
        <v>2311</v>
      </c>
      <c r="F89" s="280" t="s">
        <v>2007</v>
      </c>
      <c r="G89" s="279" t="s">
        <v>2769</v>
      </c>
      <c r="H89" s="281" t="s">
        <v>2770</v>
      </c>
      <c r="I89" s="278" t="s">
        <v>1864</v>
      </c>
      <c r="J89" s="278" t="s">
        <v>1925</v>
      </c>
      <c r="K89" s="278" t="s">
        <v>1952</v>
      </c>
      <c r="L89" s="279" t="s">
        <v>2762</v>
      </c>
      <c r="M89" s="279" t="s">
        <v>2771</v>
      </c>
      <c r="N89" s="279" t="s">
        <v>2772</v>
      </c>
      <c r="O89" s="279" t="s">
        <v>1929</v>
      </c>
      <c r="P89" s="279" t="s">
        <v>1871</v>
      </c>
      <c r="Q89" s="279" t="s">
        <v>1930</v>
      </c>
      <c r="R89" s="279" t="s">
        <v>1905</v>
      </c>
      <c r="S89" s="282" t="s">
        <v>1878</v>
      </c>
      <c r="T89" s="283">
        <v>0.2</v>
      </c>
      <c r="U89" s="282" t="s">
        <v>1875</v>
      </c>
      <c r="V89" s="283">
        <v>0.4</v>
      </c>
      <c r="W89" s="278" t="s">
        <v>1879</v>
      </c>
      <c r="X89" s="279" t="s">
        <v>2773</v>
      </c>
      <c r="Y89" s="282" t="s">
        <v>1878</v>
      </c>
      <c r="Z89" s="284">
        <v>8.3999999999999991E-2</v>
      </c>
      <c r="AA89" s="282" t="s">
        <v>1875</v>
      </c>
      <c r="AB89" s="284">
        <v>0.30000000000000004</v>
      </c>
      <c r="AC89" s="278" t="s">
        <v>1879</v>
      </c>
      <c r="AD89" s="279" t="s">
        <v>2367</v>
      </c>
      <c r="AE89" s="278" t="s">
        <v>1881</v>
      </c>
      <c r="AF89" s="279" t="s">
        <v>1882</v>
      </c>
      <c r="AG89" s="279" t="s">
        <v>1882</v>
      </c>
      <c r="AH89" s="279" t="s">
        <v>1882</v>
      </c>
      <c r="AI89" s="279" t="s">
        <v>1882</v>
      </c>
      <c r="AJ89" s="279" t="s">
        <v>1882</v>
      </c>
      <c r="AK89" s="279" t="s">
        <v>1883</v>
      </c>
      <c r="AL89" s="279" t="s">
        <v>1883</v>
      </c>
      <c r="AM89" s="279" t="s">
        <v>1883</v>
      </c>
      <c r="AN89" s="279" t="s">
        <v>1883</v>
      </c>
      <c r="AO89" s="279" t="s">
        <v>1883</v>
      </c>
      <c r="AP89" s="279" t="s">
        <v>2774</v>
      </c>
      <c r="AQ89" s="279" t="s">
        <v>2767</v>
      </c>
      <c r="AR89" s="279" t="s">
        <v>2775</v>
      </c>
    </row>
    <row r="90" spans="2:44" ht="409.5" x14ac:dyDescent="0.2">
      <c r="B90" s="278" t="s">
        <v>2742</v>
      </c>
      <c r="C90" s="278" t="s">
        <v>2743</v>
      </c>
      <c r="D90" s="279" t="s">
        <v>2744</v>
      </c>
      <c r="E90" s="278" t="s">
        <v>2311</v>
      </c>
      <c r="F90" s="280" t="s">
        <v>2007</v>
      </c>
      <c r="G90" s="279" t="s">
        <v>2776</v>
      </c>
      <c r="H90" s="281" t="s">
        <v>2777</v>
      </c>
      <c r="I90" s="278" t="s">
        <v>1864</v>
      </c>
      <c r="J90" s="278" t="s">
        <v>1925</v>
      </c>
      <c r="K90" s="278" t="s">
        <v>1952</v>
      </c>
      <c r="L90" s="279" t="s">
        <v>2762</v>
      </c>
      <c r="M90" s="279" t="s">
        <v>2763</v>
      </c>
      <c r="N90" s="279" t="s">
        <v>2778</v>
      </c>
      <c r="O90" s="279" t="s">
        <v>1929</v>
      </c>
      <c r="P90" s="279" t="s">
        <v>1871</v>
      </c>
      <c r="Q90" s="279" t="s">
        <v>1904</v>
      </c>
      <c r="R90" s="279" t="s">
        <v>1905</v>
      </c>
      <c r="S90" s="282" t="s">
        <v>1874</v>
      </c>
      <c r="T90" s="283">
        <v>0.4</v>
      </c>
      <c r="U90" s="282" t="s">
        <v>1875</v>
      </c>
      <c r="V90" s="283">
        <v>0.4</v>
      </c>
      <c r="W90" s="278" t="s">
        <v>1876</v>
      </c>
      <c r="X90" s="279" t="s">
        <v>2779</v>
      </c>
      <c r="Y90" s="282" t="s">
        <v>1878</v>
      </c>
      <c r="Z90" s="284">
        <v>0.16799999999999998</v>
      </c>
      <c r="AA90" s="282" t="s">
        <v>1875</v>
      </c>
      <c r="AB90" s="284">
        <v>0.22500000000000003</v>
      </c>
      <c r="AC90" s="278" t="s">
        <v>1879</v>
      </c>
      <c r="AD90" s="279" t="s">
        <v>2367</v>
      </c>
      <c r="AE90" s="278" t="s">
        <v>1881</v>
      </c>
      <c r="AF90" s="279" t="s">
        <v>1882</v>
      </c>
      <c r="AG90" s="279" t="s">
        <v>1882</v>
      </c>
      <c r="AH90" s="279" t="s">
        <v>1882</v>
      </c>
      <c r="AI90" s="279" t="s">
        <v>1882</v>
      </c>
      <c r="AJ90" s="279" t="s">
        <v>1882</v>
      </c>
      <c r="AK90" s="279" t="s">
        <v>1883</v>
      </c>
      <c r="AL90" s="279" t="s">
        <v>1883</v>
      </c>
      <c r="AM90" s="279" t="s">
        <v>1883</v>
      </c>
      <c r="AN90" s="279" t="s">
        <v>1883</v>
      </c>
      <c r="AO90" s="279" t="s">
        <v>1883</v>
      </c>
      <c r="AP90" s="279" t="s">
        <v>2780</v>
      </c>
      <c r="AQ90" s="279" t="s">
        <v>2343</v>
      </c>
      <c r="AR90" s="279" t="s">
        <v>2781</v>
      </c>
    </row>
    <row r="91" spans="2:44" ht="409.5" x14ac:dyDescent="0.2">
      <c r="B91" s="278" t="s">
        <v>2742</v>
      </c>
      <c r="C91" s="278" t="s">
        <v>2743</v>
      </c>
      <c r="D91" s="279" t="s">
        <v>2744</v>
      </c>
      <c r="E91" s="278" t="s">
        <v>2311</v>
      </c>
      <c r="F91" s="280" t="s">
        <v>2007</v>
      </c>
      <c r="G91" s="279" t="s">
        <v>2782</v>
      </c>
      <c r="H91" s="281" t="s">
        <v>2783</v>
      </c>
      <c r="I91" s="278" t="s">
        <v>1899</v>
      </c>
      <c r="J91" s="278" t="s">
        <v>1925</v>
      </c>
      <c r="K91" s="278" t="s">
        <v>1866</v>
      </c>
      <c r="L91" s="279" t="s">
        <v>2755</v>
      </c>
      <c r="M91" s="279" t="s">
        <v>2784</v>
      </c>
      <c r="N91" s="279" t="s">
        <v>2785</v>
      </c>
      <c r="O91" s="279" t="s">
        <v>1929</v>
      </c>
      <c r="P91" s="279" t="s">
        <v>1871</v>
      </c>
      <c r="Q91" s="279" t="s">
        <v>1930</v>
      </c>
      <c r="R91" s="279" t="s">
        <v>1905</v>
      </c>
      <c r="S91" s="282" t="s">
        <v>1878</v>
      </c>
      <c r="T91" s="283">
        <v>0.2</v>
      </c>
      <c r="U91" s="282" t="s">
        <v>1944</v>
      </c>
      <c r="V91" s="283">
        <v>0.8</v>
      </c>
      <c r="W91" s="278" t="s">
        <v>1945</v>
      </c>
      <c r="X91" s="279" t="s">
        <v>2786</v>
      </c>
      <c r="Y91" s="282" t="s">
        <v>1878</v>
      </c>
      <c r="Z91" s="284">
        <v>8.3999999999999991E-2</v>
      </c>
      <c r="AA91" s="282" t="s">
        <v>1944</v>
      </c>
      <c r="AB91" s="284">
        <v>0.33750000000000002</v>
      </c>
      <c r="AC91" s="278" t="s">
        <v>1945</v>
      </c>
      <c r="AD91" s="279" t="s">
        <v>2125</v>
      </c>
      <c r="AE91" s="278" t="s">
        <v>1910</v>
      </c>
      <c r="AF91" s="279" t="s">
        <v>1882</v>
      </c>
      <c r="AG91" s="279" t="s">
        <v>1882</v>
      </c>
      <c r="AH91" s="279" t="s">
        <v>1882</v>
      </c>
      <c r="AI91" s="279" t="s">
        <v>1882</v>
      </c>
      <c r="AJ91" s="279" t="s">
        <v>1882</v>
      </c>
      <c r="AK91" s="279" t="s">
        <v>2787</v>
      </c>
      <c r="AL91" s="279" t="s">
        <v>2788</v>
      </c>
      <c r="AM91" s="279" t="s">
        <v>2789</v>
      </c>
      <c r="AN91" s="279" t="s">
        <v>2677</v>
      </c>
      <c r="AO91" s="279" t="s">
        <v>2067</v>
      </c>
      <c r="AP91" s="279" t="s">
        <v>2790</v>
      </c>
      <c r="AQ91" s="279" t="s">
        <v>2791</v>
      </c>
      <c r="AR91" s="279" t="s">
        <v>2792</v>
      </c>
    </row>
    <row r="92" spans="2:44" ht="409.5" x14ac:dyDescent="0.2">
      <c r="B92" s="278" t="s">
        <v>2793</v>
      </c>
      <c r="C92" s="278" t="s">
        <v>2794</v>
      </c>
      <c r="D92" s="279" t="s">
        <v>2795</v>
      </c>
      <c r="E92" s="278" t="s">
        <v>2796</v>
      </c>
      <c r="F92" s="280" t="s">
        <v>1922</v>
      </c>
      <c r="G92" s="279" t="s">
        <v>2797</v>
      </c>
      <c r="H92" s="281" t="s">
        <v>2798</v>
      </c>
      <c r="I92" s="278" t="s">
        <v>1864</v>
      </c>
      <c r="J92" s="278" t="s">
        <v>1925</v>
      </c>
      <c r="K92" s="278" t="s">
        <v>1952</v>
      </c>
      <c r="L92" s="279" t="s">
        <v>2799</v>
      </c>
      <c r="M92" s="279" t="s">
        <v>2800</v>
      </c>
      <c r="N92" s="279" t="s">
        <v>2801</v>
      </c>
      <c r="O92" s="279" t="s">
        <v>2802</v>
      </c>
      <c r="P92" s="279" t="s">
        <v>1871</v>
      </c>
      <c r="Q92" s="279" t="s">
        <v>1904</v>
      </c>
      <c r="R92" s="279" t="s">
        <v>1905</v>
      </c>
      <c r="S92" s="282" t="s">
        <v>2014</v>
      </c>
      <c r="T92" s="283">
        <v>0.8</v>
      </c>
      <c r="U92" s="282" t="s">
        <v>1875</v>
      </c>
      <c r="V92" s="283">
        <v>0.4</v>
      </c>
      <c r="W92" s="278" t="s">
        <v>1876</v>
      </c>
      <c r="X92" s="279" t="s">
        <v>2803</v>
      </c>
      <c r="Y92" s="282" t="s">
        <v>1874</v>
      </c>
      <c r="Z92" s="284">
        <v>0.33599999999999997</v>
      </c>
      <c r="AA92" s="282" t="s">
        <v>1933</v>
      </c>
      <c r="AB92" s="284">
        <v>0.16875000000000001</v>
      </c>
      <c r="AC92" s="278" t="s">
        <v>1879</v>
      </c>
      <c r="AD92" s="279" t="s">
        <v>2804</v>
      </c>
      <c r="AE92" s="278" t="s">
        <v>1910</v>
      </c>
      <c r="AF92" s="279" t="s">
        <v>2805</v>
      </c>
      <c r="AG92" s="279" t="s">
        <v>2806</v>
      </c>
      <c r="AH92" s="279" t="s">
        <v>2807</v>
      </c>
      <c r="AI92" s="279" t="s">
        <v>2808</v>
      </c>
      <c r="AJ92" s="279" t="s">
        <v>2809</v>
      </c>
      <c r="AK92" s="279" t="s">
        <v>1883</v>
      </c>
      <c r="AL92" s="279" t="s">
        <v>1883</v>
      </c>
      <c r="AM92" s="279" t="s">
        <v>1883</v>
      </c>
      <c r="AN92" s="279" t="s">
        <v>1883</v>
      </c>
      <c r="AO92" s="279" t="s">
        <v>1883</v>
      </c>
      <c r="AP92" s="279" t="s">
        <v>2810</v>
      </c>
      <c r="AQ92" s="279" t="s">
        <v>2811</v>
      </c>
      <c r="AR92" s="279" t="s">
        <v>2812</v>
      </c>
    </row>
    <row r="93" spans="2:44" ht="409.5" x14ac:dyDescent="0.2">
      <c r="B93" s="278" t="s">
        <v>2793</v>
      </c>
      <c r="C93" s="278" t="s">
        <v>2794</v>
      </c>
      <c r="D93" s="279" t="s">
        <v>2795</v>
      </c>
      <c r="E93" s="278" t="s">
        <v>2796</v>
      </c>
      <c r="F93" s="280" t="s">
        <v>1922</v>
      </c>
      <c r="G93" s="279" t="s">
        <v>2813</v>
      </c>
      <c r="H93" s="281" t="s">
        <v>2814</v>
      </c>
      <c r="I93" s="278" t="s">
        <v>1864</v>
      </c>
      <c r="J93" s="278" t="s">
        <v>1925</v>
      </c>
      <c r="K93" s="278" t="s">
        <v>1952</v>
      </c>
      <c r="L93" s="279" t="s">
        <v>2815</v>
      </c>
      <c r="M93" s="279" t="s">
        <v>2800</v>
      </c>
      <c r="N93" s="279" t="s">
        <v>2816</v>
      </c>
      <c r="O93" s="279" t="s">
        <v>2802</v>
      </c>
      <c r="P93" s="279" t="s">
        <v>1871</v>
      </c>
      <c r="Q93" s="279" t="s">
        <v>1904</v>
      </c>
      <c r="R93" s="279" t="s">
        <v>1905</v>
      </c>
      <c r="S93" s="282" t="s">
        <v>1943</v>
      </c>
      <c r="T93" s="283">
        <v>0.6</v>
      </c>
      <c r="U93" s="282" t="s">
        <v>1875</v>
      </c>
      <c r="V93" s="283">
        <v>0.4</v>
      </c>
      <c r="W93" s="278" t="s">
        <v>1876</v>
      </c>
      <c r="X93" s="279" t="s">
        <v>2817</v>
      </c>
      <c r="Y93" s="282" t="s">
        <v>1878</v>
      </c>
      <c r="Z93" s="284">
        <v>0.1512</v>
      </c>
      <c r="AA93" s="282" t="s">
        <v>1933</v>
      </c>
      <c r="AB93" s="284">
        <v>0.16875000000000001</v>
      </c>
      <c r="AC93" s="278" t="s">
        <v>1879</v>
      </c>
      <c r="AD93" s="279" t="s">
        <v>2818</v>
      </c>
      <c r="AE93" s="278" t="s">
        <v>1881</v>
      </c>
      <c r="AF93" s="279" t="s">
        <v>1882</v>
      </c>
      <c r="AG93" s="279" t="s">
        <v>1882</v>
      </c>
      <c r="AH93" s="279" t="s">
        <v>1882</v>
      </c>
      <c r="AI93" s="279" t="s">
        <v>1882</v>
      </c>
      <c r="AJ93" s="279" t="s">
        <v>1882</v>
      </c>
      <c r="AK93" s="279" t="s">
        <v>1883</v>
      </c>
      <c r="AL93" s="279" t="s">
        <v>1883</v>
      </c>
      <c r="AM93" s="279" t="s">
        <v>1883</v>
      </c>
      <c r="AN93" s="279" t="s">
        <v>1883</v>
      </c>
      <c r="AO93" s="279" t="s">
        <v>1883</v>
      </c>
      <c r="AP93" s="279" t="s">
        <v>2819</v>
      </c>
      <c r="AQ93" s="279" t="s">
        <v>2820</v>
      </c>
      <c r="AR93" s="279" t="s">
        <v>2821</v>
      </c>
    </row>
    <row r="94" spans="2:44" ht="409.5" x14ac:dyDescent="0.2">
      <c r="B94" s="278" t="s">
        <v>2793</v>
      </c>
      <c r="C94" s="278" t="s">
        <v>2794</v>
      </c>
      <c r="D94" s="279" t="s">
        <v>2795</v>
      </c>
      <c r="E94" s="278" t="s">
        <v>2796</v>
      </c>
      <c r="F94" s="280" t="s">
        <v>1922</v>
      </c>
      <c r="G94" s="279" t="s">
        <v>2822</v>
      </c>
      <c r="H94" s="281" t="s">
        <v>2823</v>
      </c>
      <c r="I94" s="278" t="s">
        <v>1864</v>
      </c>
      <c r="J94" s="278" t="s">
        <v>1925</v>
      </c>
      <c r="K94" s="278" t="s">
        <v>1866</v>
      </c>
      <c r="L94" s="279" t="s">
        <v>2824</v>
      </c>
      <c r="M94" s="279" t="s">
        <v>2825</v>
      </c>
      <c r="N94" s="279" t="s">
        <v>2826</v>
      </c>
      <c r="O94" s="279" t="s">
        <v>2802</v>
      </c>
      <c r="P94" s="279" t="s">
        <v>1871</v>
      </c>
      <c r="Q94" s="279" t="s">
        <v>1904</v>
      </c>
      <c r="R94" s="279" t="s">
        <v>1905</v>
      </c>
      <c r="S94" s="282" t="s">
        <v>1943</v>
      </c>
      <c r="T94" s="283">
        <v>0.6</v>
      </c>
      <c r="U94" s="282" t="s">
        <v>1875</v>
      </c>
      <c r="V94" s="283">
        <v>0.4</v>
      </c>
      <c r="W94" s="278" t="s">
        <v>1876</v>
      </c>
      <c r="X94" s="279" t="s">
        <v>2827</v>
      </c>
      <c r="Y94" s="282" t="s">
        <v>1878</v>
      </c>
      <c r="Z94" s="284">
        <v>1.8670175999999997E-2</v>
      </c>
      <c r="AA94" s="282" t="s">
        <v>1875</v>
      </c>
      <c r="AB94" s="284">
        <v>0.22500000000000003</v>
      </c>
      <c r="AC94" s="278" t="s">
        <v>1879</v>
      </c>
      <c r="AD94" s="279" t="s">
        <v>2828</v>
      </c>
      <c r="AE94" s="278" t="s">
        <v>1910</v>
      </c>
      <c r="AF94" s="279" t="s">
        <v>2829</v>
      </c>
      <c r="AG94" s="279" t="s">
        <v>2806</v>
      </c>
      <c r="AH94" s="279" t="s">
        <v>2830</v>
      </c>
      <c r="AI94" s="279" t="s">
        <v>2808</v>
      </c>
      <c r="AJ94" s="279" t="s">
        <v>2809</v>
      </c>
      <c r="AK94" s="279" t="s">
        <v>1883</v>
      </c>
      <c r="AL94" s="279" t="s">
        <v>1883</v>
      </c>
      <c r="AM94" s="279" t="s">
        <v>1883</v>
      </c>
      <c r="AN94" s="279" t="s">
        <v>1883</v>
      </c>
      <c r="AO94" s="279" t="s">
        <v>1883</v>
      </c>
      <c r="AP94" s="279" t="s">
        <v>2831</v>
      </c>
      <c r="AQ94" s="279" t="s">
        <v>2832</v>
      </c>
      <c r="AR94" s="279" t="s">
        <v>2833</v>
      </c>
    </row>
    <row r="95" spans="2:44" ht="409.5" x14ac:dyDescent="0.2">
      <c r="B95" s="278" t="s">
        <v>2793</v>
      </c>
      <c r="C95" s="278" t="s">
        <v>2794</v>
      </c>
      <c r="D95" s="279" t="s">
        <v>2795</v>
      </c>
      <c r="E95" s="278" t="s">
        <v>2796</v>
      </c>
      <c r="F95" s="280" t="s">
        <v>1922</v>
      </c>
      <c r="G95" s="279" t="s">
        <v>2834</v>
      </c>
      <c r="H95" s="281" t="s">
        <v>2835</v>
      </c>
      <c r="I95" s="278" t="s">
        <v>1899</v>
      </c>
      <c r="J95" s="278" t="s">
        <v>1900</v>
      </c>
      <c r="K95" s="278" t="s">
        <v>1952</v>
      </c>
      <c r="L95" s="279" t="s">
        <v>2836</v>
      </c>
      <c r="M95" s="279" t="s">
        <v>2837</v>
      </c>
      <c r="N95" s="279" t="s">
        <v>2838</v>
      </c>
      <c r="O95" s="279" t="s">
        <v>2802</v>
      </c>
      <c r="P95" s="279" t="s">
        <v>1871</v>
      </c>
      <c r="Q95" s="279" t="s">
        <v>1904</v>
      </c>
      <c r="R95" s="279" t="s">
        <v>1905</v>
      </c>
      <c r="S95" s="282" t="s">
        <v>1878</v>
      </c>
      <c r="T95" s="283">
        <v>0.2</v>
      </c>
      <c r="U95" s="282" t="s">
        <v>1944</v>
      </c>
      <c r="V95" s="283">
        <v>0.8</v>
      </c>
      <c r="W95" s="278" t="s">
        <v>1945</v>
      </c>
      <c r="X95" s="279" t="s">
        <v>2839</v>
      </c>
      <c r="Y95" s="282" t="s">
        <v>1878</v>
      </c>
      <c r="Z95" s="284">
        <v>2.1167999999999999E-2</v>
      </c>
      <c r="AA95" s="282" t="s">
        <v>1944</v>
      </c>
      <c r="AB95" s="284">
        <v>0.60000000000000009</v>
      </c>
      <c r="AC95" s="278" t="s">
        <v>1945</v>
      </c>
      <c r="AD95" s="279" t="s">
        <v>2840</v>
      </c>
      <c r="AE95" s="278" t="s">
        <v>1910</v>
      </c>
      <c r="AF95" s="279" t="s">
        <v>1882</v>
      </c>
      <c r="AG95" s="279" t="s">
        <v>1882</v>
      </c>
      <c r="AH95" s="279" t="s">
        <v>1882</v>
      </c>
      <c r="AI95" s="279" t="s">
        <v>1882</v>
      </c>
      <c r="AJ95" s="279" t="s">
        <v>1882</v>
      </c>
      <c r="AK95" s="279" t="s">
        <v>2841</v>
      </c>
      <c r="AL95" s="279" t="s">
        <v>2842</v>
      </c>
      <c r="AM95" s="279" t="s">
        <v>2843</v>
      </c>
      <c r="AN95" s="279" t="s">
        <v>2493</v>
      </c>
      <c r="AO95" s="279" t="s">
        <v>2844</v>
      </c>
      <c r="AP95" s="279" t="s">
        <v>2845</v>
      </c>
      <c r="AQ95" s="279" t="s">
        <v>2846</v>
      </c>
      <c r="AR95" s="279" t="s">
        <v>2847</v>
      </c>
    </row>
    <row r="96" spans="2:44" ht="409.5" x14ac:dyDescent="0.2">
      <c r="B96" s="278" t="s">
        <v>2793</v>
      </c>
      <c r="C96" s="278" t="s">
        <v>2794</v>
      </c>
      <c r="D96" s="279" t="s">
        <v>2795</v>
      </c>
      <c r="E96" s="278" t="s">
        <v>2796</v>
      </c>
      <c r="F96" s="280" t="s">
        <v>1922</v>
      </c>
      <c r="G96" s="279" t="s">
        <v>2848</v>
      </c>
      <c r="H96" s="281" t="s">
        <v>2849</v>
      </c>
      <c r="I96" s="278" t="s">
        <v>1899</v>
      </c>
      <c r="J96" s="278" t="s">
        <v>1900</v>
      </c>
      <c r="K96" s="278" t="s">
        <v>1952</v>
      </c>
      <c r="L96" s="279" t="s">
        <v>2850</v>
      </c>
      <c r="M96" s="279" t="s">
        <v>2837</v>
      </c>
      <c r="N96" s="279" t="s">
        <v>2851</v>
      </c>
      <c r="O96" s="279" t="s">
        <v>2802</v>
      </c>
      <c r="P96" s="279" t="s">
        <v>1871</v>
      </c>
      <c r="Q96" s="279" t="s">
        <v>1904</v>
      </c>
      <c r="R96" s="279" t="s">
        <v>1905</v>
      </c>
      <c r="S96" s="282" t="s">
        <v>1878</v>
      </c>
      <c r="T96" s="283">
        <v>0.2</v>
      </c>
      <c r="U96" s="282" t="s">
        <v>1944</v>
      </c>
      <c r="V96" s="283">
        <v>0.8</v>
      </c>
      <c r="W96" s="278" t="s">
        <v>1945</v>
      </c>
      <c r="X96" s="279" t="s">
        <v>2839</v>
      </c>
      <c r="Y96" s="282" t="s">
        <v>1878</v>
      </c>
      <c r="Z96" s="284">
        <v>1.8143999999999997E-2</v>
      </c>
      <c r="AA96" s="282" t="s">
        <v>1944</v>
      </c>
      <c r="AB96" s="284">
        <v>0.33750000000000002</v>
      </c>
      <c r="AC96" s="278" t="s">
        <v>1945</v>
      </c>
      <c r="AD96" s="279" t="s">
        <v>2840</v>
      </c>
      <c r="AE96" s="278" t="s">
        <v>1910</v>
      </c>
      <c r="AF96" s="279" t="s">
        <v>1882</v>
      </c>
      <c r="AG96" s="279" t="s">
        <v>1882</v>
      </c>
      <c r="AH96" s="279" t="s">
        <v>1882</v>
      </c>
      <c r="AI96" s="279" t="s">
        <v>1882</v>
      </c>
      <c r="AJ96" s="279" t="s">
        <v>1882</v>
      </c>
      <c r="AK96" s="279" t="s">
        <v>2852</v>
      </c>
      <c r="AL96" s="279" t="s">
        <v>2853</v>
      </c>
      <c r="AM96" s="279" t="s">
        <v>2854</v>
      </c>
      <c r="AN96" s="279" t="s">
        <v>2508</v>
      </c>
      <c r="AO96" s="279" t="s">
        <v>2093</v>
      </c>
      <c r="AP96" s="279" t="s">
        <v>2855</v>
      </c>
      <c r="AQ96" s="279" t="s">
        <v>2856</v>
      </c>
      <c r="AR96" s="279" t="s">
        <v>2857</v>
      </c>
    </row>
    <row r="97" spans="2:44" ht="409.5" x14ac:dyDescent="0.2">
      <c r="B97" s="278" t="s">
        <v>2793</v>
      </c>
      <c r="C97" s="278" t="s">
        <v>2794</v>
      </c>
      <c r="D97" s="279" t="s">
        <v>2795</v>
      </c>
      <c r="E97" s="278" t="s">
        <v>2796</v>
      </c>
      <c r="F97" s="280" t="s">
        <v>1922</v>
      </c>
      <c r="G97" s="279" t="s">
        <v>2858</v>
      </c>
      <c r="H97" s="281" t="s">
        <v>2859</v>
      </c>
      <c r="I97" s="278" t="s">
        <v>1864</v>
      </c>
      <c r="J97" s="278" t="s">
        <v>1925</v>
      </c>
      <c r="K97" s="278" t="s">
        <v>1866</v>
      </c>
      <c r="L97" s="279" t="s">
        <v>2860</v>
      </c>
      <c r="M97" s="279" t="s">
        <v>2861</v>
      </c>
      <c r="N97" s="279" t="s">
        <v>2862</v>
      </c>
      <c r="O97" s="279" t="s">
        <v>2802</v>
      </c>
      <c r="P97" s="279" t="s">
        <v>1871</v>
      </c>
      <c r="Q97" s="279" t="s">
        <v>1904</v>
      </c>
      <c r="R97" s="279" t="s">
        <v>1905</v>
      </c>
      <c r="S97" s="282" t="s">
        <v>1874</v>
      </c>
      <c r="T97" s="283">
        <v>0.4</v>
      </c>
      <c r="U97" s="282" t="s">
        <v>1875</v>
      </c>
      <c r="V97" s="283">
        <v>0.4</v>
      </c>
      <c r="W97" s="278" t="s">
        <v>1876</v>
      </c>
      <c r="X97" s="279" t="s">
        <v>2863</v>
      </c>
      <c r="Y97" s="282" t="s">
        <v>1878</v>
      </c>
      <c r="Z97" s="284">
        <v>1.2446783999999999E-2</v>
      </c>
      <c r="AA97" s="282" t="s">
        <v>1933</v>
      </c>
      <c r="AB97" s="284">
        <v>0.16875000000000001</v>
      </c>
      <c r="AC97" s="278" t="s">
        <v>1879</v>
      </c>
      <c r="AD97" s="279" t="s">
        <v>2864</v>
      </c>
      <c r="AE97" s="278" t="s">
        <v>1910</v>
      </c>
      <c r="AF97" s="279" t="s">
        <v>2865</v>
      </c>
      <c r="AG97" s="279" t="s">
        <v>2866</v>
      </c>
      <c r="AH97" s="279" t="s">
        <v>2867</v>
      </c>
      <c r="AI97" s="279" t="s">
        <v>2868</v>
      </c>
      <c r="AJ97" s="279" t="s">
        <v>2869</v>
      </c>
      <c r="AK97" s="279" t="s">
        <v>1883</v>
      </c>
      <c r="AL97" s="279" t="s">
        <v>1883</v>
      </c>
      <c r="AM97" s="279" t="s">
        <v>1883</v>
      </c>
      <c r="AN97" s="279" t="s">
        <v>1883</v>
      </c>
      <c r="AO97" s="279" t="s">
        <v>1883</v>
      </c>
      <c r="AP97" s="279" t="s">
        <v>2870</v>
      </c>
      <c r="AQ97" s="279" t="s">
        <v>2871</v>
      </c>
      <c r="AR97" s="279" t="s">
        <v>2872</v>
      </c>
    </row>
    <row r="98" spans="2:44" ht="409.5" x14ac:dyDescent="0.2">
      <c r="B98" s="278" t="s">
        <v>2793</v>
      </c>
      <c r="C98" s="278" t="s">
        <v>2794</v>
      </c>
      <c r="D98" s="279" t="s">
        <v>2795</v>
      </c>
      <c r="E98" s="278" t="s">
        <v>2796</v>
      </c>
      <c r="F98" s="280" t="s">
        <v>1922</v>
      </c>
      <c r="G98" s="279" t="s">
        <v>2873</v>
      </c>
      <c r="H98" s="281" t="s">
        <v>2874</v>
      </c>
      <c r="I98" s="278" t="s">
        <v>1864</v>
      </c>
      <c r="J98" s="278" t="s">
        <v>1925</v>
      </c>
      <c r="K98" s="278" t="s">
        <v>1952</v>
      </c>
      <c r="L98" s="279" t="s">
        <v>2875</v>
      </c>
      <c r="M98" s="279" t="s">
        <v>2876</v>
      </c>
      <c r="N98" s="279" t="s">
        <v>2877</v>
      </c>
      <c r="O98" s="279" t="s">
        <v>2802</v>
      </c>
      <c r="P98" s="279" t="s">
        <v>1871</v>
      </c>
      <c r="Q98" s="279" t="s">
        <v>1904</v>
      </c>
      <c r="R98" s="279" t="s">
        <v>1905</v>
      </c>
      <c r="S98" s="282" t="s">
        <v>1878</v>
      </c>
      <c r="T98" s="283">
        <v>0.2</v>
      </c>
      <c r="U98" s="282" t="s">
        <v>1875</v>
      </c>
      <c r="V98" s="283">
        <v>0.4</v>
      </c>
      <c r="W98" s="278" t="s">
        <v>1879</v>
      </c>
      <c r="X98" s="279" t="s">
        <v>2878</v>
      </c>
      <c r="Y98" s="282" t="s">
        <v>1878</v>
      </c>
      <c r="Z98" s="284">
        <v>8.3999999999999991E-2</v>
      </c>
      <c r="AA98" s="282" t="s">
        <v>1875</v>
      </c>
      <c r="AB98" s="284">
        <v>0.22500000000000003</v>
      </c>
      <c r="AC98" s="278" t="s">
        <v>1879</v>
      </c>
      <c r="AD98" s="279" t="s">
        <v>2879</v>
      </c>
      <c r="AE98" s="278" t="s">
        <v>1910</v>
      </c>
      <c r="AF98" s="279" t="s">
        <v>2880</v>
      </c>
      <c r="AG98" s="279" t="s">
        <v>2806</v>
      </c>
      <c r="AH98" s="279" t="s">
        <v>2881</v>
      </c>
      <c r="AI98" s="279" t="s">
        <v>2808</v>
      </c>
      <c r="AJ98" s="279" t="s">
        <v>2809</v>
      </c>
      <c r="AK98" s="279" t="s">
        <v>1883</v>
      </c>
      <c r="AL98" s="279" t="s">
        <v>1883</v>
      </c>
      <c r="AM98" s="279" t="s">
        <v>1883</v>
      </c>
      <c r="AN98" s="279" t="s">
        <v>1883</v>
      </c>
      <c r="AO98" s="279" t="s">
        <v>1883</v>
      </c>
      <c r="AP98" s="279" t="s">
        <v>2882</v>
      </c>
      <c r="AQ98" s="279" t="s">
        <v>2883</v>
      </c>
      <c r="AR98" s="279" t="s">
        <v>2884</v>
      </c>
    </row>
    <row r="99" spans="2:44" ht="409.5" x14ac:dyDescent="0.2">
      <c r="B99" s="278" t="s">
        <v>2793</v>
      </c>
      <c r="C99" s="278" t="s">
        <v>2794</v>
      </c>
      <c r="D99" s="279" t="s">
        <v>2795</v>
      </c>
      <c r="E99" s="278" t="s">
        <v>2796</v>
      </c>
      <c r="F99" s="280" t="s">
        <v>1922</v>
      </c>
      <c r="G99" s="279" t="s">
        <v>2885</v>
      </c>
      <c r="H99" s="281" t="s">
        <v>2886</v>
      </c>
      <c r="I99" s="278" t="s">
        <v>1864</v>
      </c>
      <c r="J99" s="278" t="s">
        <v>1925</v>
      </c>
      <c r="K99" s="278" t="s">
        <v>1952</v>
      </c>
      <c r="L99" s="279" t="s">
        <v>2887</v>
      </c>
      <c r="M99" s="279" t="s">
        <v>2876</v>
      </c>
      <c r="N99" s="279" t="s">
        <v>2888</v>
      </c>
      <c r="O99" s="279" t="s">
        <v>2802</v>
      </c>
      <c r="P99" s="279" t="s">
        <v>1871</v>
      </c>
      <c r="Q99" s="279" t="s">
        <v>1904</v>
      </c>
      <c r="R99" s="279" t="s">
        <v>1905</v>
      </c>
      <c r="S99" s="282" t="s">
        <v>1878</v>
      </c>
      <c r="T99" s="283">
        <v>0.2</v>
      </c>
      <c r="U99" s="282" t="s">
        <v>1875</v>
      </c>
      <c r="V99" s="283">
        <v>0.4</v>
      </c>
      <c r="W99" s="278" t="s">
        <v>1879</v>
      </c>
      <c r="X99" s="279" t="s">
        <v>2889</v>
      </c>
      <c r="Y99" s="282" t="s">
        <v>1878</v>
      </c>
      <c r="Z99" s="284">
        <v>5.8799999999999991E-2</v>
      </c>
      <c r="AA99" s="282" t="s">
        <v>1875</v>
      </c>
      <c r="AB99" s="284">
        <v>0.22500000000000003</v>
      </c>
      <c r="AC99" s="278" t="s">
        <v>1879</v>
      </c>
      <c r="AD99" s="279" t="s">
        <v>2818</v>
      </c>
      <c r="AE99" s="278" t="s">
        <v>1881</v>
      </c>
      <c r="AF99" s="279" t="s">
        <v>1882</v>
      </c>
      <c r="AG99" s="279" t="s">
        <v>1882</v>
      </c>
      <c r="AH99" s="279" t="s">
        <v>1882</v>
      </c>
      <c r="AI99" s="279" t="s">
        <v>1882</v>
      </c>
      <c r="AJ99" s="279" t="s">
        <v>1882</v>
      </c>
      <c r="AK99" s="279" t="s">
        <v>1883</v>
      </c>
      <c r="AL99" s="279" t="s">
        <v>1883</v>
      </c>
      <c r="AM99" s="279" t="s">
        <v>1883</v>
      </c>
      <c r="AN99" s="279" t="s">
        <v>1883</v>
      </c>
      <c r="AO99" s="279" t="s">
        <v>1883</v>
      </c>
      <c r="AP99" s="279" t="s">
        <v>2890</v>
      </c>
      <c r="AQ99" s="279" t="s">
        <v>2891</v>
      </c>
      <c r="AR99" s="279" t="s">
        <v>2892</v>
      </c>
    </row>
    <row r="100" spans="2:44" ht="409.5" x14ac:dyDescent="0.2">
      <c r="B100" s="278" t="s">
        <v>2793</v>
      </c>
      <c r="C100" s="278" t="s">
        <v>2794</v>
      </c>
      <c r="D100" s="279" t="s">
        <v>2795</v>
      </c>
      <c r="E100" s="278" t="s">
        <v>2796</v>
      </c>
      <c r="F100" s="280" t="s">
        <v>1922</v>
      </c>
      <c r="G100" s="279" t="s">
        <v>2848</v>
      </c>
      <c r="H100" s="281" t="s">
        <v>2893</v>
      </c>
      <c r="I100" s="278" t="s">
        <v>1864</v>
      </c>
      <c r="J100" s="278" t="s">
        <v>2216</v>
      </c>
      <c r="K100" s="278" t="s">
        <v>1952</v>
      </c>
      <c r="L100" s="279" t="s">
        <v>2894</v>
      </c>
      <c r="M100" s="279" t="s">
        <v>2895</v>
      </c>
      <c r="N100" s="279" t="s">
        <v>2896</v>
      </c>
      <c r="O100" s="279" t="s">
        <v>2802</v>
      </c>
      <c r="P100" s="279" t="s">
        <v>1871</v>
      </c>
      <c r="Q100" s="279" t="s">
        <v>1904</v>
      </c>
      <c r="R100" s="279" t="s">
        <v>1905</v>
      </c>
      <c r="S100" s="282" t="s">
        <v>1943</v>
      </c>
      <c r="T100" s="283">
        <v>0.6</v>
      </c>
      <c r="U100" s="282" t="s">
        <v>1944</v>
      </c>
      <c r="V100" s="283">
        <v>0.8</v>
      </c>
      <c r="W100" s="278" t="s">
        <v>1945</v>
      </c>
      <c r="X100" s="279" t="s">
        <v>2897</v>
      </c>
      <c r="Y100" s="282" t="s">
        <v>1878</v>
      </c>
      <c r="Z100" s="284">
        <v>5.4431999999999994E-2</v>
      </c>
      <c r="AA100" s="282" t="s">
        <v>1875</v>
      </c>
      <c r="AB100" s="284">
        <v>0.33750000000000002</v>
      </c>
      <c r="AC100" s="278" t="s">
        <v>1879</v>
      </c>
      <c r="AD100" s="279" t="s">
        <v>2818</v>
      </c>
      <c r="AE100" s="278" t="s">
        <v>1881</v>
      </c>
      <c r="AF100" s="279" t="s">
        <v>1882</v>
      </c>
      <c r="AG100" s="279" t="s">
        <v>1882</v>
      </c>
      <c r="AH100" s="279" t="s">
        <v>1882</v>
      </c>
      <c r="AI100" s="279" t="s">
        <v>1882</v>
      </c>
      <c r="AJ100" s="279" t="s">
        <v>1882</v>
      </c>
      <c r="AK100" s="279" t="s">
        <v>1883</v>
      </c>
      <c r="AL100" s="279" t="s">
        <v>1883</v>
      </c>
      <c r="AM100" s="279" t="s">
        <v>1883</v>
      </c>
      <c r="AN100" s="279" t="s">
        <v>1883</v>
      </c>
      <c r="AO100" s="279" t="s">
        <v>1883</v>
      </c>
      <c r="AP100" s="279" t="s">
        <v>2898</v>
      </c>
      <c r="AQ100" s="279" t="s">
        <v>2899</v>
      </c>
      <c r="AR100" s="279" t="s">
        <v>2900</v>
      </c>
    </row>
    <row r="101" spans="2:44" ht="409.5" x14ac:dyDescent="0.2">
      <c r="B101" s="278" t="s">
        <v>2901</v>
      </c>
      <c r="C101" s="278" t="s">
        <v>2902</v>
      </c>
      <c r="D101" s="279" t="s">
        <v>2903</v>
      </c>
      <c r="E101" s="278" t="s">
        <v>1140</v>
      </c>
      <c r="F101" s="280" t="s">
        <v>2007</v>
      </c>
      <c r="G101" s="279" t="s">
        <v>2904</v>
      </c>
      <c r="H101" s="281" t="s">
        <v>2905</v>
      </c>
      <c r="I101" s="278" t="s">
        <v>1864</v>
      </c>
      <c r="J101" s="278" t="s">
        <v>1925</v>
      </c>
      <c r="K101" s="278" t="s">
        <v>1952</v>
      </c>
      <c r="L101" s="279" t="s">
        <v>2906</v>
      </c>
      <c r="M101" s="279" t="s">
        <v>2907</v>
      </c>
      <c r="N101" s="279" t="s">
        <v>2908</v>
      </c>
      <c r="O101" s="279" t="s">
        <v>2909</v>
      </c>
      <c r="P101" s="279" t="s">
        <v>1871</v>
      </c>
      <c r="Q101" s="279" t="s">
        <v>1904</v>
      </c>
      <c r="R101" s="279" t="s">
        <v>1905</v>
      </c>
      <c r="S101" s="282" t="s">
        <v>1874</v>
      </c>
      <c r="T101" s="283">
        <v>0.4</v>
      </c>
      <c r="U101" s="282" t="s">
        <v>1931</v>
      </c>
      <c r="V101" s="283">
        <v>0.6</v>
      </c>
      <c r="W101" s="278" t="s">
        <v>1876</v>
      </c>
      <c r="X101" s="279" t="s">
        <v>2910</v>
      </c>
      <c r="Y101" s="282" t="s">
        <v>1878</v>
      </c>
      <c r="Z101" s="284">
        <v>2.1772799999999995E-2</v>
      </c>
      <c r="AA101" s="282" t="s">
        <v>1875</v>
      </c>
      <c r="AB101" s="284">
        <v>0.25312499999999999</v>
      </c>
      <c r="AC101" s="278" t="s">
        <v>1879</v>
      </c>
      <c r="AD101" s="279" t="s">
        <v>2115</v>
      </c>
      <c r="AE101" s="278" t="s">
        <v>1881</v>
      </c>
      <c r="AF101" s="279" t="s">
        <v>1882</v>
      </c>
      <c r="AG101" s="279" t="s">
        <v>1882</v>
      </c>
      <c r="AH101" s="279" t="s">
        <v>1882</v>
      </c>
      <c r="AI101" s="279" t="s">
        <v>1882</v>
      </c>
      <c r="AJ101" s="279" t="s">
        <v>1882</v>
      </c>
      <c r="AK101" s="279" t="s">
        <v>1883</v>
      </c>
      <c r="AL101" s="279" t="s">
        <v>1883</v>
      </c>
      <c r="AM101" s="279" t="s">
        <v>1883</v>
      </c>
      <c r="AN101" s="279" t="s">
        <v>1883</v>
      </c>
      <c r="AO101" s="279" t="s">
        <v>1883</v>
      </c>
      <c r="AP101" s="279" t="s">
        <v>2911</v>
      </c>
      <c r="AQ101" s="279" t="s">
        <v>2912</v>
      </c>
      <c r="AR101" s="279" t="s">
        <v>2913</v>
      </c>
    </row>
    <row r="102" spans="2:44" ht="409.5" x14ac:dyDescent="0.2">
      <c r="B102" s="278" t="s">
        <v>2901</v>
      </c>
      <c r="C102" s="278" t="s">
        <v>2902</v>
      </c>
      <c r="D102" s="279" t="s">
        <v>2903</v>
      </c>
      <c r="E102" s="278" t="s">
        <v>1140</v>
      </c>
      <c r="F102" s="280" t="s">
        <v>2007</v>
      </c>
      <c r="G102" s="279" t="s">
        <v>2904</v>
      </c>
      <c r="H102" s="281" t="s">
        <v>2914</v>
      </c>
      <c r="I102" s="278" t="s">
        <v>1864</v>
      </c>
      <c r="J102" s="278" t="s">
        <v>1925</v>
      </c>
      <c r="K102" s="278" t="s">
        <v>1952</v>
      </c>
      <c r="L102" s="279" t="s">
        <v>2915</v>
      </c>
      <c r="M102" s="279" t="s">
        <v>2916</v>
      </c>
      <c r="N102" s="279" t="s">
        <v>2917</v>
      </c>
      <c r="O102" s="279" t="s">
        <v>2909</v>
      </c>
      <c r="P102" s="279" t="s">
        <v>1871</v>
      </c>
      <c r="Q102" s="279" t="s">
        <v>1904</v>
      </c>
      <c r="R102" s="279" t="s">
        <v>1905</v>
      </c>
      <c r="S102" s="282" t="s">
        <v>1874</v>
      </c>
      <c r="T102" s="283">
        <v>0.4</v>
      </c>
      <c r="U102" s="282" t="s">
        <v>1944</v>
      </c>
      <c r="V102" s="283">
        <v>0.8</v>
      </c>
      <c r="W102" s="278" t="s">
        <v>1945</v>
      </c>
      <c r="X102" s="279" t="s">
        <v>2918</v>
      </c>
      <c r="Y102" s="282" t="s">
        <v>1878</v>
      </c>
      <c r="Z102" s="284">
        <v>2.5401599999999996E-2</v>
      </c>
      <c r="AA102" s="282" t="s">
        <v>1875</v>
      </c>
      <c r="AB102" s="284">
        <v>0.33750000000000002</v>
      </c>
      <c r="AC102" s="278" t="s">
        <v>1879</v>
      </c>
      <c r="AD102" s="279" t="s">
        <v>1934</v>
      </c>
      <c r="AE102" s="278" t="s">
        <v>1881</v>
      </c>
      <c r="AF102" s="279" t="s">
        <v>1882</v>
      </c>
      <c r="AG102" s="279" t="s">
        <v>1882</v>
      </c>
      <c r="AH102" s="279" t="s">
        <v>1882</v>
      </c>
      <c r="AI102" s="279" t="s">
        <v>1882</v>
      </c>
      <c r="AJ102" s="279" t="s">
        <v>1882</v>
      </c>
      <c r="AK102" s="279" t="s">
        <v>1883</v>
      </c>
      <c r="AL102" s="279" t="s">
        <v>1883</v>
      </c>
      <c r="AM102" s="279" t="s">
        <v>1883</v>
      </c>
      <c r="AN102" s="279" t="s">
        <v>1883</v>
      </c>
      <c r="AO102" s="279" t="s">
        <v>1883</v>
      </c>
      <c r="AP102" s="279" t="s">
        <v>2919</v>
      </c>
      <c r="AQ102" s="279" t="s">
        <v>2920</v>
      </c>
      <c r="AR102" s="279" t="s">
        <v>2921</v>
      </c>
    </row>
    <row r="103" spans="2:44" ht="409.5" x14ac:dyDescent="0.2">
      <c r="B103" s="278" t="s">
        <v>2901</v>
      </c>
      <c r="C103" s="278" t="s">
        <v>2902</v>
      </c>
      <c r="D103" s="279" t="s">
        <v>2903</v>
      </c>
      <c r="E103" s="278" t="s">
        <v>1140</v>
      </c>
      <c r="F103" s="280" t="s">
        <v>2007</v>
      </c>
      <c r="G103" s="279" t="s">
        <v>2922</v>
      </c>
      <c r="H103" s="281" t="s">
        <v>2923</v>
      </c>
      <c r="I103" s="278" t="s">
        <v>1864</v>
      </c>
      <c r="J103" s="278" t="s">
        <v>1925</v>
      </c>
      <c r="K103" s="278" t="s">
        <v>1952</v>
      </c>
      <c r="L103" s="279" t="s">
        <v>2924</v>
      </c>
      <c r="M103" s="279" t="s">
        <v>2916</v>
      </c>
      <c r="N103" s="279" t="s">
        <v>2925</v>
      </c>
      <c r="O103" s="279" t="s">
        <v>2909</v>
      </c>
      <c r="P103" s="279" t="s">
        <v>1871</v>
      </c>
      <c r="Q103" s="279" t="s">
        <v>1930</v>
      </c>
      <c r="R103" s="279" t="s">
        <v>1905</v>
      </c>
      <c r="S103" s="282" t="s">
        <v>2471</v>
      </c>
      <c r="T103" s="283">
        <v>1</v>
      </c>
      <c r="U103" s="282" t="s">
        <v>1931</v>
      </c>
      <c r="V103" s="283">
        <v>0.6</v>
      </c>
      <c r="W103" s="278" t="s">
        <v>1945</v>
      </c>
      <c r="X103" s="279" t="s">
        <v>2926</v>
      </c>
      <c r="Y103" s="282" t="s">
        <v>1878</v>
      </c>
      <c r="Z103" s="284">
        <v>1.8670175999999997E-2</v>
      </c>
      <c r="AA103" s="282" t="s">
        <v>1875</v>
      </c>
      <c r="AB103" s="284">
        <v>0.33749999999999997</v>
      </c>
      <c r="AC103" s="278" t="s">
        <v>1879</v>
      </c>
      <c r="AD103" s="279" t="s">
        <v>1934</v>
      </c>
      <c r="AE103" s="278" t="s">
        <v>1881</v>
      </c>
      <c r="AF103" s="279" t="s">
        <v>1882</v>
      </c>
      <c r="AG103" s="279" t="s">
        <v>1882</v>
      </c>
      <c r="AH103" s="279" t="s">
        <v>1882</v>
      </c>
      <c r="AI103" s="279" t="s">
        <v>1882</v>
      </c>
      <c r="AJ103" s="279" t="s">
        <v>1882</v>
      </c>
      <c r="AK103" s="279" t="s">
        <v>1883</v>
      </c>
      <c r="AL103" s="279" t="s">
        <v>1883</v>
      </c>
      <c r="AM103" s="279" t="s">
        <v>1883</v>
      </c>
      <c r="AN103" s="279" t="s">
        <v>1883</v>
      </c>
      <c r="AO103" s="279" t="s">
        <v>1883</v>
      </c>
      <c r="AP103" s="279" t="s">
        <v>2927</v>
      </c>
      <c r="AQ103" s="279" t="s">
        <v>2928</v>
      </c>
      <c r="AR103" s="279" t="s">
        <v>2929</v>
      </c>
    </row>
    <row r="104" spans="2:44" ht="409.5" x14ac:dyDescent="0.2">
      <c r="B104" s="278" t="s">
        <v>2901</v>
      </c>
      <c r="C104" s="278" t="s">
        <v>2902</v>
      </c>
      <c r="D104" s="279" t="s">
        <v>2903</v>
      </c>
      <c r="E104" s="278" t="s">
        <v>1140</v>
      </c>
      <c r="F104" s="280" t="s">
        <v>2007</v>
      </c>
      <c r="G104" s="279" t="s">
        <v>2930</v>
      </c>
      <c r="H104" s="281" t="s">
        <v>2931</v>
      </c>
      <c r="I104" s="278" t="s">
        <v>1864</v>
      </c>
      <c r="J104" s="278" t="s">
        <v>1925</v>
      </c>
      <c r="K104" s="278" t="s">
        <v>1952</v>
      </c>
      <c r="L104" s="279" t="s">
        <v>2932</v>
      </c>
      <c r="M104" s="279" t="s">
        <v>2916</v>
      </c>
      <c r="N104" s="279" t="s">
        <v>2933</v>
      </c>
      <c r="O104" s="279" t="s">
        <v>2909</v>
      </c>
      <c r="P104" s="279" t="s">
        <v>1871</v>
      </c>
      <c r="Q104" s="279" t="s">
        <v>1930</v>
      </c>
      <c r="R104" s="279" t="s">
        <v>1905</v>
      </c>
      <c r="S104" s="282" t="s">
        <v>2471</v>
      </c>
      <c r="T104" s="283">
        <v>1</v>
      </c>
      <c r="U104" s="282" t="s">
        <v>1875</v>
      </c>
      <c r="V104" s="283">
        <v>0.4</v>
      </c>
      <c r="W104" s="278" t="s">
        <v>1945</v>
      </c>
      <c r="X104" s="279" t="s">
        <v>2934</v>
      </c>
      <c r="Y104" s="282" t="s">
        <v>1878</v>
      </c>
      <c r="Z104" s="284">
        <v>9.0719999999999995E-2</v>
      </c>
      <c r="AA104" s="282" t="s">
        <v>1875</v>
      </c>
      <c r="AB104" s="284">
        <v>0.22500000000000003</v>
      </c>
      <c r="AC104" s="278" t="s">
        <v>1879</v>
      </c>
      <c r="AD104" s="279" t="s">
        <v>1934</v>
      </c>
      <c r="AE104" s="278" t="s">
        <v>1881</v>
      </c>
      <c r="AF104" s="279" t="s">
        <v>1882</v>
      </c>
      <c r="AG104" s="279" t="s">
        <v>1882</v>
      </c>
      <c r="AH104" s="279" t="s">
        <v>1882</v>
      </c>
      <c r="AI104" s="279" t="s">
        <v>1882</v>
      </c>
      <c r="AJ104" s="279" t="s">
        <v>1882</v>
      </c>
      <c r="AK104" s="279" t="s">
        <v>1883</v>
      </c>
      <c r="AL104" s="279" t="s">
        <v>1883</v>
      </c>
      <c r="AM104" s="279" t="s">
        <v>1883</v>
      </c>
      <c r="AN104" s="279" t="s">
        <v>1883</v>
      </c>
      <c r="AO104" s="279" t="s">
        <v>1883</v>
      </c>
      <c r="AP104" s="279" t="s">
        <v>2935</v>
      </c>
      <c r="AQ104" s="279" t="s">
        <v>2936</v>
      </c>
      <c r="AR104" s="279" t="s">
        <v>2937</v>
      </c>
    </row>
    <row r="105" spans="2:44" ht="409.5" x14ac:dyDescent="0.2">
      <c r="B105" s="278" t="s">
        <v>2901</v>
      </c>
      <c r="C105" s="278" t="s">
        <v>2902</v>
      </c>
      <c r="D105" s="279" t="s">
        <v>2903</v>
      </c>
      <c r="E105" s="278" t="s">
        <v>1140</v>
      </c>
      <c r="F105" s="280" t="s">
        <v>2007</v>
      </c>
      <c r="G105" s="279" t="s">
        <v>2938</v>
      </c>
      <c r="H105" s="281" t="s">
        <v>2939</v>
      </c>
      <c r="I105" s="278" t="s">
        <v>1899</v>
      </c>
      <c r="J105" s="278" t="s">
        <v>1925</v>
      </c>
      <c r="K105" s="278" t="s">
        <v>1952</v>
      </c>
      <c r="L105" s="279" t="s">
        <v>2940</v>
      </c>
      <c r="M105" s="279" t="s">
        <v>2941</v>
      </c>
      <c r="N105" s="279" t="s">
        <v>2942</v>
      </c>
      <c r="O105" s="279" t="s">
        <v>2909</v>
      </c>
      <c r="P105" s="279" t="s">
        <v>1871</v>
      </c>
      <c r="Q105" s="279" t="s">
        <v>2943</v>
      </c>
      <c r="R105" s="279" t="s">
        <v>1905</v>
      </c>
      <c r="S105" s="282" t="s">
        <v>1878</v>
      </c>
      <c r="T105" s="283">
        <v>0.2</v>
      </c>
      <c r="U105" s="282" t="s">
        <v>1906</v>
      </c>
      <c r="V105" s="283">
        <v>1</v>
      </c>
      <c r="W105" s="278" t="s">
        <v>1907</v>
      </c>
      <c r="X105" s="279" t="s">
        <v>2944</v>
      </c>
      <c r="Y105" s="282" t="s">
        <v>1878</v>
      </c>
      <c r="Z105" s="284">
        <v>1.2700799999999998E-2</v>
      </c>
      <c r="AA105" s="282" t="s">
        <v>1906</v>
      </c>
      <c r="AB105" s="284">
        <v>0.31640625</v>
      </c>
      <c r="AC105" s="278" t="s">
        <v>1907</v>
      </c>
      <c r="AD105" s="279" t="s">
        <v>2504</v>
      </c>
      <c r="AE105" s="278" t="s">
        <v>1910</v>
      </c>
      <c r="AF105" s="279" t="s">
        <v>1882</v>
      </c>
      <c r="AG105" s="279" t="s">
        <v>1882</v>
      </c>
      <c r="AH105" s="279" t="s">
        <v>1882</v>
      </c>
      <c r="AI105" s="279" t="s">
        <v>1882</v>
      </c>
      <c r="AJ105" s="279" t="s">
        <v>1882</v>
      </c>
      <c r="AK105" s="279" t="s">
        <v>2945</v>
      </c>
      <c r="AL105" s="279" t="s">
        <v>2946</v>
      </c>
      <c r="AM105" s="279" t="s">
        <v>2947</v>
      </c>
      <c r="AN105" s="279" t="s">
        <v>2493</v>
      </c>
      <c r="AO105" s="279" t="s">
        <v>2948</v>
      </c>
      <c r="AP105" s="279" t="s">
        <v>2949</v>
      </c>
      <c r="AQ105" s="279" t="s">
        <v>2950</v>
      </c>
      <c r="AR105" s="279" t="s">
        <v>2951</v>
      </c>
    </row>
    <row r="106" spans="2:44" ht="409.5" x14ac:dyDescent="0.2">
      <c r="B106" s="278" t="s">
        <v>2901</v>
      </c>
      <c r="C106" s="278" t="s">
        <v>2902</v>
      </c>
      <c r="D106" s="279" t="s">
        <v>2903</v>
      </c>
      <c r="E106" s="278" t="s">
        <v>1140</v>
      </c>
      <c r="F106" s="280" t="s">
        <v>2007</v>
      </c>
      <c r="G106" s="279" t="s">
        <v>2952</v>
      </c>
      <c r="H106" s="281" t="s">
        <v>2953</v>
      </c>
      <c r="I106" s="278" t="s">
        <v>1899</v>
      </c>
      <c r="J106" s="278" t="s">
        <v>1925</v>
      </c>
      <c r="K106" s="278" t="s">
        <v>1866</v>
      </c>
      <c r="L106" s="279" t="s">
        <v>2954</v>
      </c>
      <c r="M106" s="279" t="s">
        <v>2941</v>
      </c>
      <c r="N106" s="279" t="s">
        <v>2955</v>
      </c>
      <c r="O106" s="279" t="s">
        <v>2909</v>
      </c>
      <c r="P106" s="279" t="s">
        <v>1871</v>
      </c>
      <c r="Q106" s="279" t="s">
        <v>2956</v>
      </c>
      <c r="R106" s="279" t="s">
        <v>1905</v>
      </c>
      <c r="S106" s="282" t="s">
        <v>1878</v>
      </c>
      <c r="T106" s="283">
        <v>0.2</v>
      </c>
      <c r="U106" s="282" t="s">
        <v>1906</v>
      </c>
      <c r="V106" s="283">
        <v>1</v>
      </c>
      <c r="W106" s="278" t="s">
        <v>1907</v>
      </c>
      <c r="X106" s="279" t="s">
        <v>2504</v>
      </c>
      <c r="Y106" s="282" t="s">
        <v>1878</v>
      </c>
      <c r="Z106" s="284">
        <v>1.8143999999999997E-2</v>
      </c>
      <c r="AA106" s="282" t="s">
        <v>1906</v>
      </c>
      <c r="AB106" s="284">
        <v>0.5625</v>
      </c>
      <c r="AC106" s="278" t="s">
        <v>1907</v>
      </c>
      <c r="AD106" s="279" t="s">
        <v>2504</v>
      </c>
      <c r="AE106" s="278" t="s">
        <v>1910</v>
      </c>
      <c r="AF106" s="279" t="s">
        <v>1882</v>
      </c>
      <c r="AG106" s="279" t="s">
        <v>1882</v>
      </c>
      <c r="AH106" s="279" t="s">
        <v>1882</v>
      </c>
      <c r="AI106" s="279" t="s">
        <v>1882</v>
      </c>
      <c r="AJ106" s="279" t="s">
        <v>1882</v>
      </c>
      <c r="AK106" s="279" t="s">
        <v>2957</v>
      </c>
      <c r="AL106" s="279" t="s">
        <v>2958</v>
      </c>
      <c r="AM106" s="279" t="s">
        <v>2959</v>
      </c>
      <c r="AN106" s="279" t="s">
        <v>2508</v>
      </c>
      <c r="AO106" s="279" t="s">
        <v>2960</v>
      </c>
      <c r="AP106" s="279" t="s">
        <v>2961</v>
      </c>
      <c r="AQ106" s="279" t="s">
        <v>2962</v>
      </c>
      <c r="AR106" s="279" t="s">
        <v>2963</v>
      </c>
    </row>
    <row r="107" spans="2:44" ht="409.5" x14ac:dyDescent="0.2">
      <c r="B107" s="278" t="s">
        <v>723</v>
      </c>
      <c r="C107" s="278" t="s">
        <v>2964</v>
      </c>
      <c r="D107" s="279" t="s">
        <v>2965</v>
      </c>
      <c r="E107" s="278" t="s">
        <v>2966</v>
      </c>
      <c r="F107" s="280" t="s">
        <v>1861</v>
      </c>
      <c r="G107" s="279" t="s">
        <v>2967</v>
      </c>
      <c r="H107" s="281" t="s">
        <v>2968</v>
      </c>
      <c r="I107" s="278" t="s">
        <v>1864</v>
      </c>
      <c r="J107" s="278" t="s">
        <v>1925</v>
      </c>
      <c r="K107" s="278" t="s">
        <v>1952</v>
      </c>
      <c r="L107" s="279" t="s">
        <v>2969</v>
      </c>
      <c r="M107" s="279" t="s">
        <v>2970</v>
      </c>
      <c r="N107" s="279" t="s">
        <v>2971</v>
      </c>
      <c r="O107" s="279" t="s">
        <v>2972</v>
      </c>
      <c r="P107" s="279" t="s">
        <v>1871</v>
      </c>
      <c r="Q107" s="279" t="s">
        <v>1904</v>
      </c>
      <c r="R107" s="279" t="s">
        <v>2293</v>
      </c>
      <c r="S107" s="282" t="s">
        <v>1943</v>
      </c>
      <c r="T107" s="283">
        <v>0.6</v>
      </c>
      <c r="U107" s="282" t="s">
        <v>1875</v>
      </c>
      <c r="V107" s="283">
        <v>0.4</v>
      </c>
      <c r="W107" s="278" t="s">
        <v>1876</v>
      </c>
      <c r="X107" s="279" t="s">
        <v>2973</v>
      </c>
      <c r="Y107" s="282" t="s">
        <v>1878</v>
      </c>
      <c r="Z107" s="284">
        <v>0.1764</v>
      </c>
      <c r="AA107" s="282" t="s">
        <v>1933</v>
      </c>
      <c r="AB107" s="284">
        <v>0.16875000000000001</v>
      </c>
      <c r="AC107" s="278" t="s">
        <v>1879</v>
      </c>
      <c r="AD107" s="279" t="s">
        <v>2974</v>
      </c>
      <c r="AE107" s="278" t="s">
        <v>1881</v>
      </c>
      <c r="AF107" s="279" t="s">
        <v>1882</v>
      </c>
      <c r="AG107" s="279" t="s">
        <v>1882</v>
      </c>
      <c r="AH107" s="279" t="s">
        <v>1882</v>
      </c>
      <c r="AI107" s="279" t="s">
        <v>1882</v>
      </c>
      <c r="AJ107" s="279" t="s">
        <v>1882</v>
      </c>
      <c r="AK107" s="279" t="s">
        <v>1883</v>
      </c>
      <c r="AL107" s="279" t="s">
        <v>1883</v>
      </c>
      <c r="AM107" s="279" t="s">
        <v>1883</v>
      </c>
      <c r="AN107" s="279" t="s">
        <v>1883</v>
      </c>
      <c r="AO107" s="279" t="s">
        <v>1883</v>
      </c>
      <c r="AP107" s="279" t="s">
        <v>2975</v>
      </c>
      <c r="AQ107" s="279" t="s">
        <v>2976</v>
      </c>
      <c r="AR107" s="279" t="s">
        <v>2977</v>
      </c>
    </row>
    <row r="108" spans="2:44" ht="409.5" x14ac:dyDescent="0.2">
      <c r="B108" s="278" t="s">
        <v>723</v>
      </c>
      <c r="C108" s="278" t="s">
        <v>2964</v>
      </c>
      <c r="D108" s="279" t="s">
        <v>2965</v>
      </c>
      <c r="E108" s="278" t="s">
        <v>2966</v>
      </c>
      <c r="F108" s="280" t="s">
        <v>1861</v>
      </c>
      <c r="G108" s="279" t="s">
        <v>2978</v>
      </c>
      <c r="H108" s="281" t="s">
        <v>2979</v>
      </c>
      <c r="I108" s="278" t="s">
        <v>1864</v>
      </c>
      <c r="J108" s="278" t="s">
        <v>1865</v>
      </c>
      <c r="K108" s="278" t="s">
        <v>1952</v>
      </c>
      <c r="L108" s="279" t="s">
        <v>2980</v>
      </c>
      <c r="M108" s="279" t="s">
        <v>2981</v>
      </c>
      <c r="N108" s="279" t="s">
        <v>2982</v>
      </c>
      <c r="O108" s="279" t="s">
        <v>2972</v>
      </c>
      <c r="P108" s="279" t="s">
        <v>1871</v>
      </c>
      <c r="Q108" s="279" t="s">
        <v>2292</v>
      </c>
      <c r="R108" s="279" t="s">
        <v>2293</v>
      </c>
      <c r="S108" s="282" t="s">
        <v>1874</v>
      </c>
      <c r="T108" s="283">
        <v>0.4</v>
      </c>
      <c r="U108" s="282" t="s">
        <v>1875</v>
      </c>
      <c r="V108" s="283">
        <v>0.4</v>
      </c>
      <c r="W108" s="278" t="s">
        <v>1876</v>
      </c>
      <c r="X108" s="279" t="s">
        <v>2983</v>
      </c>
      <c r="Y108" s="282" t="s">
        <v>1878</v>
      </c>
      <c r="Z108" s="284">
        <v>0.11759999999999998</v>
      </c>
      <c r="AA108" s="282" t="s">
        <v>1933</v>
      </c>
      <c r="AB108" s="284">
        <v>0.16875000000000001</v>
      </c>
      <c r="AC108" s="278" t="s">
        <v>1879</v>
      </c>
      <c r="AD108" s="279" t="s">
        <v>2984</v>
      </c>
      <c r="AE108" s="278" t="s">
        <v>1881</v>
      </c>
      <c r="AF108" s="279" t="s">
        <v>1882</v>
      </c>
      <c r="AG108" s="279" t="s">
        <v>1882</v>
      </c>
      <c r="AH108" s="279" t="s">
        <v>1882</v>
      </c>
      <c r="AI108" s="279" t="s">
        <v>1882</v>
      </c>
      <c r="AJ108" s="279" t="s">
        <v>1882</v>
      </c>
      <c r="AK108" s="279" t="s">
        <v>1883</v>
      </c>
      <c r="AL108" s="279" t="s">
        <v>1883</v>
      </c>
      <c r="AM108" s="279" t="s">
        <v>1883</v>
      </c>
      <c r="AN108" s="279" t="s">
        <v>1883</v>
      </c>
      <c r="AO108" s="279" t="s">
        <v>1883</v>
      </c>
      <c r="AP108" s="279" t="s">
        <v>2985</v>
      </c>
      <c r="AQ108" s="279" t="s">
        <v>2986</v>
      </c>
      <c r="AR108" s="279" t="s">
        <v>2987</v>
      </c>
    </row>
    <row r="109" spans="2:44" ht="409.5" x14ac:dyDescent="0.2">
      <c r="B109" s="278" t="s">
        <v>644</v>
      </c>
      <c r="C109" s="278" t="s">
        <v>2988</v>
      </c>
      <c r="D109" s="279" t="s">
        <v>2989</v>
      </c>
      <c r="E109" s="278" t="s">
        <v>2990</v>
      </c>
      <c r="F109" s="280" t="s">
        <v>1861</v>
      </c>
      <c r="G109" s="279" t="s">
        <v>2991</v>
      </c>
      <c r="H109" s="281" t="s">
        <v>2992</v>
      </c>
      <c r="I109" s="278" t="s">
        <v>1864</v>
      </c>
      <c r="J109" s="278" t="s">
        <v>1925</v>
      </c>
      <c r="K109" s="278" t="s">
        <v>1866</v>
      </c>
      <c r="L109" s="279" t="s">
        <v>2993</v>
      </c>
      <c r="M109" s="279" t="s">
        <v>2994</v>
      </c>
      <c r="N109" s="279" t="s">
        <v>2995</v>
      </c>
      <c r="O109" s="279" t="s">
        <v>2996</v>
      </c>
      <c r="P109" s="279" t="s">
        <v>1871</v>
      </c>
      <c r="Q109" s="279" t="s">
        <v>1904</v>
      </c>
      <c r="R109" s="279" t="s">
        <v>2997</v>
      </c>
      <c r="S109" s="282" t="s">
        <v>2471</v>
      </c>
      <c r="T109" s="283">
        <v>1</v>
      </c>
      <c r="U109" s="282" t="s">
        <v>1875</v>
      </c>
      <c r="V109" s="283">
        <v>0.4</v>
      </c>
      <c r="W109" s="278" t="s">
        <v>1945</v>
      </c>
      <c r="X109" s="279" t="s">
        <v>2998</v>
      </c>
      <c r="Y109" s="282" t="s">
        <v>1874</v>
      </c>
      <c r="Z109" s="284">
        <v>0.252</v>
      </c>
      <c r="AA109" s="282" t="s">
        <v>1933</v>
      </c>
      <c r="AB109" s="284">
        <v>0.16875000000000001</v>
      </c>
      <c r="AC109" s="278" t="s">
        <v>1879</v>
      </c>
      <c r="AD109" s="279" t="s">
        <v>2185</v>
      </c>
      <c r="AE109" s="278" t="s">
        <v>1881</v>
      </c>
      <c r="AF109" s="279" t="s">
        <v>1882</v>
      </c>
      <c r="AG109" s="279" t="s">
        <v>1882</v>
      </c>
      <c r="AH109" s="279" t="s">
        <v>1882</v>
      </c>
      <c r="AI109" s="279" t="s">
        <v>1882</v>
      </c>
      <c r="AJ109" s="279" t="s">
        <v>1882</v>
      </c>
      <c r="AK109" s="279" t="s">
        <v>1883</v>
      </c>
      <c r="AL109" s="279" t="s">
        <v>1883</v>
      </c>
      <c r="AM109" s="279" t="s">
        <v>1883</v>
      </c>
      <c r="AN109" s="279" t="s">
        <v>1883</v>
      </c>
      <c r="AO109" s="279" t="s">
        <v>1883</v>
      </c>
      <c r="AP109" s="279" t="s">
        <v>2999</v>
      </c>
      <c r="AQ109" s="279" t="s">
        <v>3000</v>
      </c>
      <c r="AR109" s="279" t="s">
        <v>3001</v>
      </c>
    </row>
    <row r="110" spans="2:44" ht="409.5" x14ac:dyDescent="0.2">
      <c r="B110" s="278" t="s">
        <v>644</v>
      </c>
      <c r="C110" s="278" t="s">
        <v>2988</v>
      </c>
      <c r="D110" s="279" t="s">
        <v>2989</v>
      </c>
      <c r="E110" s="278" t="s">
        <v>2990</v>
      </c>
      <c r="F110" s="280" t="s">
        <v>1861</v>
      </c>
      <c r="G110" s="279" t="s">
        <v>3002</v>
      </c>
      <c r="H110" s="281" t="s">
        <v>3003</v>
      </c>
      <c r="I110" s="278" t="s">
        <v>1864</v>
      </c>
      <c r="J110" s="278" t="s">
        <v>1925</v>
      </c>
      <c r="K110" s="278" t="s">
        <v>1866</v>
      </c>
      <c r="L110" s="279" t="s">
        <v>3004</v>
      </c>
      <c r="M110" s="279" t="s">
        <v>3005</v>
      </c>
      <c r="N110" s="279" t="s">
        <v>3006</v>
      </c>
      <c r="O110" s="279" t="s">
        <v>2996</v>
      </c>
      <c r="P110" s="279" t="s">
        <v>1871</v>
      </c>
      <c r="Q110" s="279" t="s">
        <v>1904</v>
      </c>
      <c r="R110" s="279" t="s">
        <v>2997</v>
      </c>
      <c r="S110" s="282" t="s">
        <v>1874</v>
      </c>
      <c r="T110" s="283">
        <v>0.4</v>
      </c>
      <c r="U110" s="282" t="s">
        <v>1931</v>
      </c>
      <c r="V110" s="283">
        <v>0.6</v>
      </c>
      <c r="W110" s="278" t="s">
        <v>1876</v>
      </c>
      <c r="X110" s="279" t="s">
        <v>3007</v>
      </c>
      <c r="Y110" s="282" t="s">
        <v>1878</v>
      </c>
      <c r="Z110" s="284">
        <v>0.16799999999999998</v>
      </c>
      <c r="AA110" s="282" t="s">
        <v>1875</v>
      </c>
      <c r="AB110" s="284">
        <v>0.25312499999999999</v>
      </c>
      <c r="AC110" s="278" t="s">
        <v>1879</v>
      </c>
      <c r="AD110" s="279" t="s">
        <v>1934</v>
      </c>
      <c r="AE110" s="278" t="s">
        <v>1910</v>
      </c>
      <c r="AF110" s="279" t="s">
        <v>3008</v>
      </c>
      <c r="AG110" s="279" t="s">
        <v>3009</v>
      </c>
      <c r="AH110" s="279" t="s">
        <v>3010</v>
      </c>
      <c r="AI110" s="279" t="s">
        <v>3011</v>
      </c>
      <c r="AJ110" s="279" t="s">
        <v>3012</v>
      </c>
      <c r="AK110" s="279" t="s">
        <v>1883</v>
      </c>
      <c r="AL110" s="279" t="s">
        <v>1883</v>
      </c>
      <c r="AM110" s="279" t="s">
        <v>1883</v>
      </c>
      <c r="AN110" s="279" t="s">
        <v>1883</v>
      </c>
      <c r="AO110" s="279" t="s">
        <v>1883</v>
      </c>
      <c r="AP110" s="279" t="s">
        <v>3013</v>
      </c>
      <c r="AQ110" s="279" t="s">
        <v>3014</v>
      </c>
      <c r="AR110" s="279" t="s">
        <v>3015</v>
      </c>
    </row>
    <row r="111" spans="2:44" ht="409.5" x14ac:dyDescent="0.2">
      <c r="B111" s="278" t="s">
        <v>644</v>
      </c>
      <c r="C111" s="278" t="s">
        <v>2988</v>
      </c>
      <c r="D111" s="279" t="s">
        <v>2989</v>
      </c>
      <c r="E111" s="278" t="s">
        <v>2990</v>
      </c>
      <c r="F111" s="280" t="s">
        <v>1861</v>
      </c>
      <c r="G111" s="279" t="s">
        <v>3016</v>
      </c>
      <c r="H111" s="281" t="s">
        <v>3017</v>
      </c>
      <c r="I111" s="278" t="s">
        <v>1899</v>
      </c>
      <c r="J111" s="278" t="s">
        <v>1900</v>
      </c>
      <c r="K111" s="278" t="s">
        <v>1952</v>
      </c>
      <c r="L111" s="279" t="s">
        <v>3018</v>
      </c>
      <c r="M111" s="279" t="s">
        <v>3019</v>
      </c>
      <c r="N111" s="279" t="s">
        <v>3020</v>
      </c>
      <c r="O111" s="279" t="s">
        <v>2996</v>
      </c>
      <c r="P111" s="279" t="s">
        <v>1871</v>
      </c>
      <c r="Q111" s="279" t="s">
        <v>1904</v>
      </c>
      <c r="R111" s="279" t="s">
        <v>2997</v>
      </c>
      <c r="S111" s="282" t="s">
        <v>1878</v>
      </c>
      <c r="T111" s="283">
        <v>0.2</v>
      </c>
      <c r="U111" s="282" t="s">
        <v>1944</v>
      </c>
      <c r="V111" s="283">
        <v>0.8</v>
      </c>
      <c r="W111" s="278" t="s">
        <v>1945</v>
      </c>
      <c r="X111" s="279" t="s">
        <v>2124</v>
      </c>
      <c r="Y111" s="282" t="s">
        <v>1878</v>
      </c>
      <c r="Z111" s="284">
        <v>5.04E-2</v>
      </c>
      <c r="AA111" s="282" t="s">
        <v>1944</v>
      </c>
      <c r="AB111" s="284">
        <v>0.45000000000000007</v>
      </c>
      <c r="AC111" s="278" t="s">
        <v>1945</v>
      </c>
      <c r="AD111" s="279" t="s">
        <v>2125</v>
      </c>
      <c r="AE111" s="278" t="s">
        <v>1910</v>
      </c>
      <c r="AF111" s="279" t="s">
        <v>3021</v>
      </c>
      <c r="AG111" s="279" t="s">
        <v>3022</v>
      </c>
      <c r="AH111" s="279" t="s">
        <v>3023</v>
      </c>
      <c r="AI111" s="279" t="s">
        <v>2868</v>
      </c>
      <c r="AJ111" s="279" t="s">
        <v>3024</v>
      </c>
      <c r="AK111" s="279" t="s">
        <v>1883</v>
      </c>
      <c r="AL111" s="279" t="s">
        <v>1883</v>
      </c>
      <c r="AM111" s="279" t="s">
        <v>1883</v>
      </c>
      <c r="AN111" s="279" t="s">
        <v>1883</v>
      </c>
      <c r="AO111" s="279" t="s">
        <v>1883</v>
      </c>
      <c r="AP111" s="279" t="s">
        <v>3025</v>
      </c>
      <c r="AQ111" s="279" t="s">
        <v>3026</v>
      </c>
      <c r="AR111" s="279" t="s">
        <v>3027</v>
      </c>
    </row>
    <row r="112" spans="2:44" ht="409.5" x14ac:dyDescent="0.2">
      <c r="B112" s="278" t="s">
        <v>644</v>
      </c>
      <c r="C112" s="278" t="s">
        <v>2988</v>
      </c>
      <c r="D112" s="279" t="s">
        <v>2989</v>
      </c>
      <c r="E112" s="278" t="s">
        <v>2990</v>
      </c>
      <c r="F112" s="280" t="s">
        <v>1861</v>
      </c>
      <c r="G112" s="279" t="s">
        <v>3028</v>
      </c>
      <c r="H112" s="281" t="s">
        <v>3029</v>
      </c>
      <c r="I112" s="278" t="s">
        <v>1864</v>
      </c>
      <c r="J112" s="278" t="s">
        <v>1925</v>
      </c>
      <c r="K112" s="278" t="s">
        <v>1866</v>
      </c>
      <c r="L112" s="279" t="s">
        <v>3030</v>
      </c>
      <c r="M112" s="279" t="s">
        <v>3031</v>
      </c>
      <c r="N112" s="279" t="s">
        <v>3032</v>
      </c>
      <c r="O112" s="279" t="s">
        <v>2996</v>
      </c>
      <c r="P112" s="279" t="s">
        <v>1871</v>
      </c>
      <c r="Q112" s="279" t="s">
        <v>1904</v>
      </c>
      <c r="R112" s="279" t="s">
        <v>2997</v>
      </c>
      <c r="S112" s="282" t="s">
        <v>1874</v>
      </c>
      <c r="T112" s="283">
        <v>0.4</v>
      </c>
      <c r="U112" s="282" t="s">
        <v>1931</v>
      </c>
      <c r="V112" s="283">
        <v>0.6</v>
      </c>
      <c r="W112" s="278" t="s">
        <v>1876</v>
      </c>
      <c r="X112" s="279" t="s">
        <v>3033</v>
      </c>
      <c r="Y112" s="282" t="s">
        <v>1878</v>
      </c>
      <c r="Z112" s="284">
        <v>0.1008</v>
      </c>
      <c r="AA112" s="282" t="s">
        <v>1875</v>
      </c>
      <c r="AB112" s="284">
        <v>0.33749999999999997</v>
      </c>
      <c r="AC112" s="278" t="s">
        <v>1879</v>
      </c>
      <c r="AD112" s="279" t="s">
        <v>3034</v>
      </c>
      <c r="AE112" s="278" t="s">
        <v>1910</v>
      </c>
      <c r="AF112" s="279" t="s">
        <v>3035</v>
      </c>
      <c r="AG112" s="279" t="s">
        <v>3022</v>
      </c>
      <c r="AH112" s="279" t="s">
        <v>3036</v>
      </c>
      <c r="AI112" s="279" t="s">
        <v>3037</v>
      </c>
      <c r="AJ112" s="279" t="s">
        <v>3038</v>
      </c>
      <c r="AK112" s="279" t="s">
        <v>1883</v>
      </c>
      <c r="AL112" s="279" t="s">
        <v>1883</v>
      </c>
      <c r="AM112" s="279" t="s">
        <v>1883</v>
      </c>
      <c r="AN112" s="279" t="s">
        <v>1883</v>
      </c>
      <c r="AO112" s="279" t="s">
        <v>1883</v>
      </c>
      <c r="AP112" s="279" t="s">
        <v>3039</v>
      </c>
      <c r="AQ112" s="279" t="s">
        <v>3040</v>
      </c>
      <c r="AR112" s="279" t="s">
        <v>3041</v>
      </c>
    </row>
    <row r="113" spans="2:44" ht="409.5" x14ac:dyDescent="0.2">
      <c r="B113" s="278" t="s">
        <v>3042</v>
      </c>
      <c r="C113" s="278" t="s">
        <v>3043</v>
      </c>
      <c r="D113" s="279" t="s">
        <v>3044</v>
      </c>
      <c r="E113" s="278" t="s">
        <v>391</v>
      </c>
      <c r="F113" s="280" t="s">
        <v>3045</v>
      </c>
      <c r="G113" s="279" t="s">
        <v>3046</v>
      </c>
      <c r="H113" s="281" t="s">
        <v>3047</v>
      </c>
      <c r="I113" s="278" t="s">
        <v>3048</v>
      </c>
      <c r="J113" s="278" t="s">
        <v>3049</v>
      </c>
      <c r="K113" s="278" t="s">
        <v>1952</v>
      </c>
      <c r="L113" s="279" t="s">
        <v>3050</v>
      </c>
      <c r="M113" s="279" t="s">
        <v>3051</v>
      </c>
      <c r="N113" s="279" t="s">
        <v>3052</v>
      </c>
      <c r="O113" s="279" t="s">
        <v>3053</v>
      </c>
      <c r="P113" s="279" t="s">
        <v>1871</v>
      </c>
      <c r="Q113" s="279" t="s">
        <v>2292</v>
      </c>
      <c r="R113" s="279" t="s">
        <v>3042</v>
      </c>
      <c r="S113" s="282" t="s">
        <v>1943</v>
      </c>
      <c r="T113" s="283">
        <v>0.6</v>
      </c>
      <c r="U113" s="282" t="s">
        <v>1931</v>
      </c>
      <c r="V113" s="283">
        <v>0.6</v>
      </c>
      <c r="W113" s="278" t="s">
        <v>1876</v>
      </c>
      <c r="X113" s="279" t="s">
        <v>3054</v>
      </c>
      <c r="Y113" s="282" t="s">
        <v>1878</v>
      </c>
      <c r="Z113" s="284">
        <v>0.1512</v>
      </c>
      <c r="AA113" s="282" t="s">
        <v>1875</v>
      </c>
      <c r="AB113" s="284">
        <v>0.29249999999999998</v>
      </c>
      <c r="AC113" s="278" t="s">
        <v>1879</v>
      </c>
      <c r="AD113" s="279" t="s">
        <v>3055</v>
      </c>
      <c r="AE113" s="278" t="s">
        <v>1881</v>
      </c>
      <c r="AF113" s="279" t="s">
        <v>1882</v>
      </c>
      <c r="AG113" s="279" t="s">
        <v>1882</v>
      </c>
      <c r="AH113" s="279" t="s">
        <v>1882</v>
      </c>
      <c r="AI113" s="279" t="s">
        <v>1882</v>
      </c>
      <c r="AJ113" s="279" t="s">
        <v>1882</v>
      </c>
      <c r="AK113" s="279" t="s">
        <v>1883</v>
      </c>
      <c r="AL113" s="279" t="s">
        <v>1883</v>
      </c>
      <c r="AM113" s="279" t="s">
        <v>1883</v>
      </c>
      <c r="AN113" s="279" t="s">
        <v>1883</v>
      </c>
      <c r="AO113" s="279" t="s">
        <v>1883</v>
      </c>
      <c r="AP113" s="279" t="s">
        <v>3056</v>
      </c>
      <c r="AQ113" s="279" t="s">
        <v>3057</v>
      </c>
      <c r="AR113" s="279" t="s">
        <v>3058</v>
      </c>
    </row>
    <row r="114" spans="2:44" ht="409.5" x14ac:dyDescent="0.2">
      <c r="B114" s="278" t="s">
        <v>3042</v>
      </c>
      <c r="C114" s="278" t="s">
        <v>3043</v>
      </c>
      <c r="D114" s="279" t="s">
        <v>3044</v>
      </c>
      <c r="E114" s="278" t="s">
        <v>391</v>
      </c>
      <c r="F114" s="280" t="s">
        <v>3045</v>
      </c>
      <c r="G114" s="279" t="s">
        <v>3059</v>
      </c>
      <c r="H114" s="281" t="s">
        <v>3060</v>
      </c>
      <c r="I114" s="278" t="s">
        <v>3048</v>
      </c>
      <c r="J114" s="278" t="s">
        <v>3049</v>
      </c>
      <c r="K114" s="278" t="s">
        <v>1866</v>
      </c>
      <c r="L114" s="279" t="s">
        <v>3061</v>
      </c>
      <c r="M114" s="279" t="s">
        <v>3062</v>
      </c>
      <c r="N114" s="279" t="s">
        <v>3063</v>
      </c>
      <c r="O114" s="279" t="s">
        <v>3053</v>
      </c>
      <c r="P114" s="279" t="s">
        <v>1871</v>
      </c>
      <c r="Q114" s="279" t="s">
        <v>2292</v>
      </c>
      <c r="R114" s="279" t="s">
        <v>3042</v>
      </c>
      <c r="S114" s="282" t="s">
        <v>1943</v>
      </c>
      <c r="T114" s="283">
        <v>0.6</v>
      </c>
      <c r="U114" s="282" t="s">
        <v>1931</v>
      </c>
      <c r="V114" s="283">
        <v>0.6</v>
      </c>
      <c r="W114" s="278" t="s">
        <v>1876</v>
      </c>
      <c r="X114" s="279" t="s">
        <v>3064</v>
      </c>
      <c r="Y114" s="282" t="s">
        <v>1878</v>
      </c>
      <c r="Z114" s="284">
        <v>7.7759999999999996E-2</v>
      </c>
      <c r="AA114" s="282" t="s">
        <v>1875</v>
      </c>
      <c r="AB114" s="284">
        <v>0.33749999999999997</v>
      </c>
      <c r="AC114" s="278" t="s">
        <v>1879</v>
      </c>
      <c r="AD114" s="279" t="s">
        <v>3065</v>
      </c>
      <c r="AE114" s="278" t="s">
        <v>1881</v>
      </c>
      <c r="AF114" s="279" t="s">
        <v>1882</v>
      </c>
      <c r="AG114" s="279" t="s">
        <v>1882</v>
      </c>
      <c r="AH114" s="279" t="s">
        <v>1882</v>
      </c>
      <c r="AI114" s="279" t="s">
        <v>1882</v>
      </c>
      <c r="AJ114" s="279" t="s">
        <v>1882</v>
      </c>
      <c r="AK114" s="279" t="s">
        <v>1883</v>
      </c>
      <c r="AL114" s="279" t="s">
        <v>1883</v>
      </c>
      <c r="AM114" s="279" t="s">
        <v>1883</v>
      </c>
      <c r="AN114" s="279" t="s">
        <v>1883</v>
      </c>
      <c r="AO114" s="279" t="s">
        <v>1883</v>
      </c>
      <c r="AP114" s="279" t="s">
        <v>3066</v>
      </c>
      <c r="AQ114" s="279" t="s">
        <v>3057</v>
      </c>
      <c r="AR114" s="279" t="s">
        <v>3067</v>
      </c>
    </row>
    <row r="115" spans="2:44" ht="409.5" x14ac:dyDescent="0.2">
      <c r="B115" s="278" t="s">
        <v>3042</v>
      </c>
      <c r="C115" s="278" t="s">
        <v>3043</v>
      </c>
      <c r="D115" s="279" t="s">
        <v>3044</v>
      </c>
      <c r="E115" s="278" t="s">
        <v>391</v>
      </c>
      <c r="F115" s="280" t="s">
        <v>3045</v>
      </c>
      <c r="G115" s="279" t="s">
        <v>3068</v>
      </c>
      <c r="H115" s="281" t="s">
        <v>3069</v>
      </c>
      <c r="I115" s="278" t="s">
        <v>3048</v>
      </c>
      <c r="J115" s="278" t="s">
        <v>3049</v>
      </c>
      <c r="K115" s="278" t="s">
        <v>1952</v>
      </c>
      <c r="L115" s="279" t="s">
        <v>3070</v>
      </c>
      <c r="M115" s="279" t="s">
        <v>3071</v>
      </c>
      <c r="N115" s="279" t="s">
        <v>3072</v>
      </c>
      <c r="O115" s="279" t="s">
        <v>3053</v>
      </c>
      <c r="P115" s="279" t="s">
        <v>1871</v>
      </c>
      <c r="Q115" s="279" t="s">
        <v>2292</v>
      </c>
      <c r="R115" s="279" t="s">
        <v>3042</v>
      </c>
      <c r="S115" s="282" t="s">
        <v>1874</v>
      </c>
      <c r="T115" s="283">
        <v>0.4</v>
      </c>
      <c r="U115" s="282" t="s">
        <v>1931</v>
      </c>
      <c r="V115" s="283">
        <v>0.6</v>
      </c>
      <c r="W115" s="278" t="s">
        <v>1876</v>
      </c>
      <c r="X115" s="279" t="s">
        <v>3073</v>
      </c>
      <c r="Y115" s="282" t="s">
        <v>1878</v>
      </c>
      <c r="Z115" s="284">
        <v>0.16799999999999998</v>
      </c>
      <c r="AA115" s="282" t="s">
        <v>1875</v>
      </c>
      <c r="AB115" s="284">
        <v>0.33749999999999997</v>
      </c>
      <c r="AC115" s="278" t="s">
        <v>1879</v>
      </c>
      <c r="AD115" s="279" t="s">
        <v>3074</v>
      </c>
      <c r="AE115" s="278" t="s">
        <v>1881</v>
      </c>
      <c r="AF115" s="279" t="s">
        <v>1882</v>
      </c>
      <c r="AG115" s="279" t="s">
        <v>1882</v>
      </c>
      <c r="AH115" s="279" t="s">
        <v>1882</v>
      </c>
      <c r="AI115" s="279" t="s">
        <v>1882</v>
      </c>
      <c r="AJ115" s="279" t="s">
        <v>1882</v>
      </c>
      <c r="AK115" s="279" t="s">
        <v>1883</v>
      </c>
      <c r="AL115" s="279" t="s">
        <v>1883</v>
      </c>
      <c r="AM115" s="279" t="s">
        <v>1883</v>
      </c>
      <c r="AN115" s="279" t="s">
        <v>1883</v>
      </c>
      <c r="AO115" s="279" t="s">
        <v>1883</v>
      </c>
      <c r="AP115" s="279" t="s">
        <v>3075</v>
      </c>
      <c r="AQ115" s="279" t="s">
        <v>3057</v>
      </c>
      <c r="AR115" s="279" t="s">
        <v>3076</v>
      </c>
    </row>
    <row r="116" spans="2:44" ht="409.5" x14ac:dyDescent="0.2">
      <c r="B116" s="278" t="s">
        <v>3077</v>
      </c>
      <c r="C116" s="278" t="s">
        <v>3078</v>
      </c>
      <c r="D116" s="279" t="s">
        <v>3079</v>
      </c>
      <c r="E116" s="278" t="s">
        <v>3080</v>
      </c>
      <c r="F116" s="280" t="s">
        <v>3045</v>
      </c>
      <c r="G116" s="279" t="s">
        <v>3081</v>
      </c>
      <c r="H116" s="281" t="s">
        <v>3082</v>
      </c>
      <c r="I116" s="278" t="s">
        <v>3048</v>
      </c>
      <c r="J116" s="278" t="s">
        <v>3083</v>
      </c>
      <c r="K116" s="278" t="s">
        <v>1952</v>
      </c>
      <c r="L116" s="279" t="s">
        <v>3084</v>
      </c>
      <c r="M116" s="279" t="s">
        <v>3085</v>
      </c>
      <c r="N116" s="279" t="s">
        <v>3086</v>
      </c>
      <c r="O116" s="279" t="s">
        <v>2590</v>
      </c>
      <c r="P116" s="279" t="s">
        <v>1871</v>
      </c>
      <c r="Q116" s="279" t="s">
        <v>1904</v>
      </c>
      <c r="R116" s="279" t="s">
        <v>3077</v>
      </c>
      <c r="S116" s="282" t="s">
        <v>1874</v>
      </c>
      <c r="T116" s="283">
        <v>0.4</v>
      </c>
      <c r="U116" s="282" t="s">
        <v>1875</v>
      </c>
      <c r="V116" s="283">
        <v>0.4</v>
      </c>
      <c r="W116" s="278" t="s">
        <v>1876</v>
      </c>
      <c r="X116" s="279" t="s">
        <v>3087</v>
      </c>
      <c r="Y116" s="282" t="s">
        <v>1878</v>
      </c>
      <c r="Z116" s="284">
        <v>0.19600000000000001</v>
      </c>
      <c r="AA116" s="282" t="s">
        <v>1933</v>
      </c>
      <c r="AB116" s="284">
        <v>0.16875000000000001</v>
      </c>
      <c r="AC116" s="278" t="s">
        <v>1879</v>
      </c>
      <c r="AD116" s="279" t="s">
        <v>3088</v>
      </c>
      <c r="AE116" s="278" t="s">
        <v>1910</v>
      </c>
      <c r="AF116" s="279" t="s">
        <v>3089</v>
      </c>
      <c r="AG116" s="279" t="s">
        <v>3090</v>
      </c>
      <c r="AH116" s="279" t="s">
        <v>3091</v>
      </c>
      <c r="AI116" s="279" t="s">
        <v>3092</v>
      </c>
      <c r="AJ116" s="279" t="s">
        <v>3093</v>
      </c>
      <c r="AK116" s="279" t="s">
        <v>1883</v>
      </c>
      <c r="AL116" s="279" t="s">
        <v>1883</v>
      </c>
      <c r="AM116" s="279" t="s">
        <v>1883</v>
      </c>
      <c r="AN116" s="279" t="s">
        <v>1883</v>
      </c>
      <c r="AO116" s="279" t="s">
        <v>1883</v>
      </c>
      <c r="AP116" s="279" t="s">
        <v>3094</v>
      </c>
      <c r="AQ116" s="279" t="s">
        <v>3095</v>
      </c>
      <c r="AR116" s="279" t="s">
        <v>3096</v>
      </c>
    </row>
    <row r="117" spans="2:44" ht="409.5" x14ac:dyDescent="0.2">
      <c r="B117" s="278" t="s">
        <v>3077</v>
      </c>
      <c r="C117" s="278" t="s">
        <v>3078</v>
      </c>
      <c r="D117" s="279" t="s">
        <v>3079</v>
      </c>
      <c r="E117" s="278" t="s">
        <v>3080</v>
      </c>
      <c r="F117" s="280" t="s">
        <v>3045</v>
      </c>
      <c r="G117" s="279" t="s">
        <v>3097</v>
      </c>
      <c r="H117" s="281" t="s">
        <v>3098</v>
      </c>
      <c r="I117" s="278" t="s">
        <v>3048</v>
      </c>
      <c r="J117" s="278" t="s">
        <v>3049</v>
      </c>
      <c r="K117" s="278" t="s">
        <v>1952</v>
      </c>
      <c r="L117" s="279" t="s">
        <v>3099</v>
      </c>
      <c r="M117" s="279" t="s">
        <v>2981</v>
      </c>
      <c r="N117" s="279" t="s">
        <v>3100</v>
      </c>
      <c r="O117" s="279" t="s">
        <v>2590</v>
      </c>
      <c r="P117" s="279" t="s">
        <v>1871</v>
      </c>
      <c r="Q117" s="279" t="s">
        <v>1904</v>
      </c>
      <c r="R117" s="279" t="s">
        <v>3077</v>
      </c>
      <c r="S117" s="282" t="s">
        <v>1943</v>
      </c>
      <c r="T117" s="283">
        <v>0.6</v>
      </c>
      <c r="U117" s="282" t="s">
        <v>1931</v>
      </c>
      <c r="V117" s="283">
        <v>0.6</v>
      </c>
      <c r="W117" s="278" t="s">
        <v>1876</v>
      </c>
      <c r="X117" s="279" t="s">
        <v>3101</v>
      </c>
      <c r="Y117" s="282" t="s">
        <v>1874</v>
      </c>
      <c r="Z117" s="284">
        <v>0.216</v>
      </c>
      <c r="AA117" s="282" t="s">
        <v>1933</v>
      </c>
      <c r="AB117" s="284">
        <v>0.18984374999999998</v>
      </c>
      <c r="AC117" s="278" t="s">
        <v>1879</v>
      </c>
      <c r="AD117" s="279" t="s">
        <v>3102</v>
      </c>
      <c r="AE117" s="278" t="s">
        <v>1881</v>
      </c>
      <c r="AF117" s="279" t="s">
        <v>1882</v>
      </c>
      <c r="AG117" s="279" t="s">
        <v>1882</v>
      </c>
      <c r="AH117" s="279" t="s">
        <v>1882</v>
      </c>
      <c r="AI117" s="279" t="s">
        <v>1882</v>
      </c>
      <c r="AJ117" s="279" t="s">
        <v>1882</v>
      </c>
      <c r="AK117" s="279" t="s">
        <v>1883</v>
      </c>
      <c r="AL117" s="279" t="s">
        <v>1883</v>
      </c>
      <c r="AM117" s="279" t="s">
        <v>1883</v>
      </c>
      <c r="AN117" s="279" t="s">
        <v>1883</v>
      </c>
      <c r="AO117" s="279" t="s">
        <v>1883</v>
      </c>
      <c r="AP117" s="279" t="s">
        <v>3103</v>
      </c>
      <c r="AQ117" s="279" t="s">
        <v>3104</v>
      </c>
      <c r="AR117" s="279" t="s">
        <v>3105</v>
      </c>
    </row>
    <row r="118" spans="2:44" ht="409.5" x14ac:dyDescent="0.2">
      <c r="B118" s="278" t="s">
        <v>3077</v>
      </c>
      <c r="C118" s="278" t="s">
        <v>3078</v>
      </c>
      <c r="D118" s="279" t="s">
        <v>3079</v>
      </c>
      <c r="E118" s="278" t="s">
        <v>3080</v>
      </c>
      <c r="F118" s="280" t="s">
        <v>3045</v>
      </c>
      <c r="G118" s="279" t="s">
        <v>3106</v>
      </c>
      <c r="H118" s="281" t="s">
        <v>3107</v>
      </c>
      <c r="I118" s="278" t="s">
        <v>3048</v>
      </c>
      <c r="J118" s="278" t="s">
        <v>3083</v>
      </c>
      <c r="K118" s="278" t="s">
        <v>1952</v>
      </c>
      <c r="L118" s="279" t="s">
        <v>3099</v>
      </c>
      <c r="M118" s="279" t="s">
        <v>2981</v>
      </c>
      <c r="N118" s="279" t="s">
        <v>3086</v>
      </c>
      <c r="O118" s="279" t="s">
        <v>2590</v>
      </c>
      <c r="P118" s="279" t="s">
        <v>1871</v>
      </c>
      <c r="Q118" s="279" t="s">
        <v>1904</v>
      </c>
      <c r="R118" s="279" t="s">
        <v>3077</v>
      </c>
      <c r="S118" s="282" t="s">
        <v>1874</v>
      </c>
      <c r="T118" s="283">
        <v>0.4</v>
      </c>
      <c r="U118" s="282" t="s">
        <v>1931</v>
      </c>
      <c r="V118" s="283">
        <v>0.6</v>
      </c>
      <c r="W118" s="278" t="s">
        <v>1876</v>
      </c>
      <c r="X118" s="279" t="s">
        <v>3108</v>
      </c>
      <c r="Y118" s="282" t="s">
        <v>1878</v>
      </c>
      <c r="Z118" s="284">
        <v>0.14399999999999999</v>
      </c>
      <c r="AA118" s="282" t="s">
        <v>1875</v>
      </c>
      <c r="AB118" s="284">
        <v>0.25312499999999999</v>
      </c>
      <c r="AC118" s="278" t="s">
        <v>1879</v>
      </c>
      <c r="AD118" s="279" t="s">
        <v>3109</v>
      </c>
      <c r="AE118" s="278" t="s">
        <v>1910</v>
      </c>
      <c r="AF118" s="279" t="s">
        <v>3089</v>
      </c>
      <c r="AG118" s="279" t="s">
        <v>3090</v>
      </c>
      <c r="AH118" s="279" t="s">
        <v>3091</v>
      </c>
      <c r="AI118" s="279" t="s">
        <v>3092</v>
      </c>
      <c r="AJ118" s="279" t="s">
        <v>3093</v>
      </c>
      <c r="AK118" s="279" t="s">
        <v>1883</v>
      </c>
      <c r="AL118" s="279" t="s">
        <v>1883</v>
      </c>
      <c r="AM118" s="279" t="s">
        <v>1883</v>
      </c>
      <c r="AN118" s="279" t="s">
        <v>1883</v>
      </c>
      <c r="AO118" s="279" t="s">
        <v>1883</v>
      </c>
      <c r="AP118" s="279" t="s">
        <v>3110</v>
      </c>
      <c r="AQ118" s="279" t="s">
        <v>3111</v>
      </c>
      <c r="AR118" s="279" t="s">
        <v>3112</v>
      </c>
    </row>
    <row r="119" spans="2:44" ht="409.5" x14ac:dyDescent="0.2">
      <c r="B119" s="278" t="s">
        <v>3077</v>
      </c>
      <c r="C119" s="278" t="s">
        <v>3078</v>
      </c>
      <c r="D119" s="279" t="s">
        <v>3079</v>
      </c>
      <c r="E119" s="278" t="s">
        <v>3080</v>
      </c>
      <c r="F119" s="280" t="s">
        <v>3045</v>
      </c>
      <c r="G119" s="279" t="s">
        <v>3113</v>
      </c>
      <c r="H119" s="281" t="s">
        <v>3114</v>
      </c>
      <c r="I119" s="278" t="s">
        <v>3048</v>
      </c>
      <c r="J119" s="278" t="s">
        <v>3083</v>
      </c>
      <c r="K119" s="278" t="s">
        <v>1952</v>
      </c>
      <c r="L119" s="279" t="s">
        <v>3099</v>
      </c>
      <c r="M119" s="279" t="s">
        <v>2981</v>
      </c>
      <c r="N119" s="279" t="s">
        <v>3086</v>
      </c>
      <c r="O119" s="279" t="s">
        <v>2590</v>
      </c>
      <c r="P119" s="279" t="s">
        <v>1871</v>
      </c>
      <c r="Q119" s="279" t="s">
        <v>1904</v>
      </c>
      <c r="R119" s="279" t="s">
        <v>3077</v>
      </c>
      <c r="S119" s="282" t="s">
        <v>1943</v>
      </c>
      <c r="T119" s="283">
        <v>0.6</v>
      </c>
      <c r="U119" s="282" t="s">
        <v>1931</v>
      </c>
      <c r="V119" s="283">
        <v>0.6</v>
      </c>
      <c r="W119" s="278" t="s">
        <v>1876</v>
      </c>
      <c r="X119" s="279" t="s">
        <v>3115</v>
      </c>
      <c r="Y119" s="282" t="s">
        <v>1874</v>
      </c>
      <c r="Z119" s="284">
        <v>0.36</v>
      </c>
      <c r="AA119" s="282" t="s">
        <v>1933</v>
      </c>
      <c r="AB119" s="284">
        <v>0.18984374999999998</v>
      </c>
      <c r="AC119" s="278" t="s">
        <v>1879</v>
      </c>
      <c r="AD119" s="279" t="s">
        <v>3116</v>
      </c>
      <c r="AE119" s="278" t="s">
        <v>1910</v>
      </c>
      <c r="AF119" s="279" t="s">
        <v>3089</v>
      </c>
      <c r="AG119" s="279" t="s">
        <v>3090</v>
      </c>
      <c r="AH119" s="279" t="s">
        <v>3091</v>
      </c>
      <c r="AI119" s="279" t="s">
        <v>3092</v>
      </c>
      <c r="AJ119" s="279" t="s">
        <v>3093</v>
      </c>
      <c r="AK119" s="279" t="s">
        <v>1883</v>
      </c>
      <c r="AL119" s="279" t="s">
        <v>1883</v>
      </c>
      <c r="AM119" s="279" t="s">
        <v>1883</v>
      </c>
      <c r="AN119" s="279" t="s">
        <v>1883</v>
      </c>
      <c r="AO119" s="279" t="s">
        <v>1883</v>
      </c>
      <c r="AP119" s="279" t="s">
        <v>3117</v>
      </c>
      <c r="AQ119" s="279" t="s">
        <v>3118</v>
      </c>
      <c r="AR119" s="279" t="s">
        <v>3119</v>
      </c>
    </row>
    <row r="120" spans="2:44" s="47" customFormat="1" x14ac:dyDescent="0.2">
      <c r="B120" s="13"/>
      <c r="C120" s="13"/>
      <c r="D120" s="13"/>
      <c r="E120" s="13"/>
      <c r="F120" s="13"/>
      <c r="G120" s="13"/>
      <c r="H120" s="13"/>
      <c r="I120" s="13"/>
      <c r="J120" s="13"/>
      <c r="K120" s="13"/>
      <c r="L120" s="13"/>
      <c r="M120" s="13"/>
      <c r="N120" s="13"/>
      <c r="O120" s="13"/>
      <c r="P120" s="13"/>
      <c r="Q120" s="13"/>
      <c r="R120" s="13"/>
      <c r="S120" s="13"/>
      <c r="T120" s="13"/>
      <c r="U120" s="13"/>
      <c r="V120" s="13"/>
    </row>
    <row r="121" spans="2:44" s="47" customFormat="1" x14ac:dyDescent="0.2">
      <c r="B121" s="13"/>
      <c r="C121" s="13"/>
      <c r="D121" s="13"/>
      <c r="E121" s="13"/>
      <c r="F121" s="13"/>
      <c r="G121" s="13"/>
      <c r="H121" s="13"/>
      <c r="I121" s="13"/>
      <c r="J121" s="13"/>
      <c r="K121" s="13"/>
      <c r="L121" s="13"/>
      <c r="M121" s="13"/>
      <c r="N121" s="13"/>
      <c r="O121" s="13"/>
      <c r="P121" s="13"/>
      <c r="Q121" s="13"/>
      <c r="R121" s="13"/>
      <c r="S121" s="13"/>
      <c r="T121" s="13"/>
      <c r="U121" s="13"/>
      <c r="V121" s="13"/>
    </row>
    <row r="122" spans="2:44" s="47" customFormat="1" x14ac:dyDescent="0.2">
      <c r="B122" s="13"/>
      <c r="C122" s="13"/>
      <c r="D122" s="13"/>
      <c r="E122" s="13"/>
      <c r="F122" s="13"/>
      <c r="G122" s="13"/>
      <c r="H122" s="13"/>
      <c r="I122" s="13"/>
      <c r="J122" s="13"/>
      <c r="K122" s="13"/>
      <c r="L122" s="13"/>
      <c r="M122" s="13"/>
      <c r="N122" s="13"/>
      <c r="O122" s="13"/>
      <c r="P122" s="13"/>
      <c r="Q122" s="13"/>
      <c r="R122" s="13"/>
      <c r="S122" s="13"/>
      <c r="T122" s="13"/>
      <c r="U122" s="13"/>
      <c r="V122" s="13"/>
    </row>
    <row r="123" spans="2:44" s="47" customFormat="1" x14ac:dyDescent="0.2">
      <c r="B123" s="13"/>
      <c r="C123" s="13"/>
      <c r="D123" s="13"/>
      <c r="E123" s="13"/>
      <c r="F123" s="13"/>
      <c r="G123" s="13"/>
      <c r="H123" s="13"/>
      <c r="I123" s="13"/>
      <c r="J123" s="13"/>
      <c r="K123" s="13"/>
      <c r="L123" s="13"/>
      <c r="M123" s="13"/>
      <c r="N123" s="13"/>
      <c r="O123" s="13"/>
      <c r="P123" s="13"/>
      <c r="Q123" s="13"/>
      <c r="R123" s="13"/>
      <c r="S123" s="13"/>
      <c r="T123" s="13"/>
      <c r="U123" s="13"/>
      <c r="V123" s="13"/>
    </row>
    <row r="124" spans="2:44" s="47" customFormat="1" x14ac:dyDescent="0.2">
      <c r="B124" s="13"/>
      <c r="C124" s="13"/>
      <c r="D124" s="13"/>
      <c r="E124" s="13"/>
      <c r="F124" s="13"/>
      <c r="G124" s="13"/>
      <c r="H124" s="13"/>
      <c r="I124" s="13"/>
      <c r="J124" s="13"/>
      <c r="K124" s="13"/>
      <c r="L124" s="13"/>
      <c r="M124" s="13"/>
      <c r="N124" s="13"/>
      <c r="O124" s="13"/>
      <c r="P124" s="13"/>
      <c r="Q124" s="13"/>
      <c r="R124" s="13"/>
      <c r="S124" s="13"/>
      <c r="T124" s="13"/>
      <c r="U124" s="13"/>
      <c r="V124" s="13"/>
    </row>
    <row r="125" spans="2:44" s="47" customFormat="1" x14ac:dyDescent="0.2">
      <c r="B125" s="13"/>
      <c r="C125" s="13"/>
      <c r="D125" s="13"/>
      <c r="E125" s="13"/>
      <c r="F125" s="13"/>
      <c r="G125" s="13"/>
      <c r="H125" s="13"/>
      <c r="I125" s="13"/>
      <c r="J125" s="13"/>
      <c r="K125" s="13"/>
      <c r="L125" s="13"/>
      <c r="M125" s="13"/>
      <c r="N125" s="13"/>
      <c r="O125" s="13"/>
      <c r="P125" s="13"/>
      <c r="Q125" s="13"/>
      <c r="R125" s="13"/>
      <c r="S125" s="13"/>
      <c r="T125" s="13"/>
      <c r="U125" s="13"/>
      <c r="V125" s="13"/>
    </row>
    <row r="126" spans="2:44" s="47" customFormat="1" x14ac:dyDescent="0.2">
      <c r="B126" s="13"/>
      <c r="C126" s="13"/>
      <c r="D126" s="13"/>
      <c r="E126" s="13"/>
      <c r="F126" s="13"/>
      <c r="G126" s="13"/>
      <c r="H126" s="13"/>
      <c r="I126" s="13"/>
      <c r="J126" s="13"/>
      <c r="K126" s="13"/>
      <c r="L126" s="13"/>
      <c r="M126" s="13"/>
      <c r="N126" s="13"/>
      <c r="O126" s="13"/>
      <c r="P126" s="13"/>
      <c r="Q126" s="13"/>
      <c r="R126" s="13"/>
      <c r="S126" s="13"/>
      <c r="T126" s="13"/>
      <c r="U126" s="13"/>
      <c r="V126" s="13"/>
    </row>
    <row r="127" spans="2:44" s="47" customFormat="1" x14ac:dyDescent="0.2">
      <c r="B127" s="13"/>
      <c r="C127" s="13"/>
      <c r="D127" s="13"/>
      <c r="E127" s="13"/>
      <c r="F127" s="13"/>
      <c r="G127" s="13"/>
      <c r="H127" s="13"/>
      <c r="I127" s="13"/>
      <c r="J127" s="13"/>
      <c r="K127" s="13"/>
      <c r="L127" s="13"/>
      <c r="M127" s="13"/>
      <c r="N127" s="13"/>
      <c r="O127" s="13"/>
      <c r="P127" s="13"/>
      <c r="Q127" s="13"/>
      <c r="R127" s="13"/>
      <c r="S127" s="13"/>
      <c r="T127" s="13"/>
      <c r="U127" s="13"/>
      <c r="V127" s="13"/>
    </row>
    <row r="128" spans="2:44" s="47" customFormat="1" x14ac:dyDescent="0.2">
      <c r="B128" s="13"/>
      <c r="C128" s="13"/>
      <c r="D128" s="13"/>
      <c r="E128" s="13"/>
      <c r="F128" s="13"/>
      <c r="G128" s="13"/>
      <c r="H128" s="13"/>
      <c r="I128" s="13"/>
      <c r="J128" s="13"/>
      <c r="K128" s="13"/>
      <c r="L128" s="13"/>
      <c r="M128" s="13"/>
      <c r="N128" s="13"/>
      <c r="O128" s="13"/>
      <c r="P128" s="13"/>
      <c r="Q128" s="13"/>
      <c r="R128" s="13"/>
      <c r="S128" s="13"/>
      <c r="T128" s="13"/>
      <c r="U128" s="13"/>
      <c r="V128" s="13"/>
    </row>
    <row r="129" spans="2:22" s="47" customFormat="1" x14ac:dyDescent="0.2">
      <c r="B129" s="13"/>
      <c r="C129" s="13"/>
      <c r="D129" s="13"/>
      <c r="E129" s="13"/>
      <c r="F129" s="13"/>
      <c r="G129" s="13"/>
      <c r="H129" s="13"/>
      <c r="I129" s="13"/>
      <c r="J129" s="13"/>
      <c r="K129" s="13"/>
      <c r="L129" s="13"/>
      <c r="M129" s="13"/>
      <c r="N129" s="13"/>
      <c r="O129" s="13"/>
      <c r="P129" s="13"/>
      <c r="Q129" s="13"/>
      <c r="R129" s="13"/>
      <c r="S129" s="13"/>
      <c r="T129" s="13"/>
      <c r="U129" s="13"/>
      <c r="V129" s="13"/>
    </row>
    <row r="130" spans="2:22" s="47" customFormat="1" x14ac:dyDescent="0.2">
      <c r="B130" s="13"/>
      <c r="C130" s="13"/>
      <c r="D130" s="13"/>
      <c r="E130" s="13"/>
      <c r="F130" s="13"/>
      <c r="G130" s="13"/>
      <c r="H130" s="13"/>
      <c r="I130" s="13"/>
      <c r="J130" s="13"/>
      <c r="K130" s="13"/>
      <c r="L130" s="13"/>
      <c r="M130" s="13"/>
      <c r="N130" s="13"/>
      <c r="O130" s="13"/>
      <c r="P130" s="13"/>
      <c r="Q130" s="13"/>
      <c r="R130" s="13"/>
      <c r="S130" s="13"/>
      <c r="T130" s="13"/>
      <c r="U130" s="13"/>
      <c r="V130" s="13"/>
    </row>
    <row r="131" spans="2:22" s="47" customFormat="1" x14ac:dyDescent="0.2">
      <c r="B131" s="13"/>
      <c r="C131" s="13"/>
      <c r="D131" s="13"/>
      <c r="E131" s="13"/>
      <c r="F131" s="13"/>
      <c r="G131" s="13"/>
      <c r="H131" s="13"/>
      <c r="I131" s="13"/>
      <c r="J131" s="13"/>
      <c r="K131" s="13"/>
      <c r="L131" s="13"/>
      <c r="M131" s="13"/>
      <c r="N131" s="13"/>
      <c r="O131" s="13"/>
      <c r="P131" s="13"/>
      <c r="Q131" s="13"/>
      <c r="R131" s="13"/>
      <c r="S131" s="13"/>
      <c r="T131" s="13"/>
      <c r="U131" s="13"/>
      <c r="V131" s="13"/>
    </row>
    <row r="132" spans="2:22" s="47" customFormat="1" x14ac:dyDescent="0.2">
      <c r="B132" s="13"/>
      <c r="C132" s="13"/>
      <c r="D132" s="13"/>
      <c r="E132" s="13"/>
      <c r="F132" s="13"/>
      <c r="G132" s="13"/>
      <c r="H132" s="13"/>
      <c r="I132" s="13"/>
      <c r="J132" s="13"/>
      <c r="K132" s="13"/>
      <c r="L132" s="13"/>
      <c r="M132" s="13"/>
      <c r="N132" s="13"/>
      <c r="O132" s="13"/>
      <c r="P132" s="13"/>
      <c r="Q132" s="13"/>
      <c r="R132" s="13"/>
      <c r="S132" s="13"/>
      <c r="T132" s="13"/>
      <c r="U132" s="13"/>
      <c r="V132" s="13"/>
    </row>
    <row r="133" spans="2:22" s="47" customFormat="1" x14ac:dyDescent="0.2">
      <c r="B133" s="13"/>
      <c r="C133" s="13"/>
      <c r="D133" s="13"/>
      <c r="E133" s="13"/>
      <c r="F133" s="13"/>
      <c r="G133" s="13"/>
      <c r="H133" s="13"/>
      <c r="I133" s="13"/>
      <c r="J133" s="13"/>
      <c r="K133" s="13"/>
      <c r="L133" s="13"/>
      <c r="M133" s="13"/>
      <c r="N133" s="13"/>
      <c r="O133" s="13"/>
      <c r="P133" s="13"/>
      <c r="Q133" s="13"/>
      <c r="R133" s="13"/>
      <c r="S133" s="13"/>
      <c r="T133" s="13"/>
      <c r="U133" s="13"/>
      <c r="V133" s="13"/>
    </row>
    <row r="134" spans="2:22" s="47" customFormat="1" x14ac:dyDescent="0.2">
      <c r="B134" s="13"/>
      <c r="C134" s="13"/>
      <c r="D134" s="13"/>
      <c r="E134" s="13"/>
      <c r="F134" s="13"/>
      <c r="G134" s="13"/>
      <c r="H134" s="13"/>
      <c r="I134" s="13"/>
      <c r="J134" s="13"/>
      <c r="K134" s="13"/>
      <c r="L134" s="13"/>
      <c r="M134" s="13"/>
      <c r="N134" s="13"/>
      <c r="O134" s="13"/>
      <c r="P134" s="13"/>
      <c r="Q134" s="13"/>
      <c r="R134" s="13"/>
      <c r="S134" s="13"/>
      <c r="T134" s="13"/>
      <c r="U134" s="13"/>
      <c r="V134" s="13"/>
    </row>
    <row r="135" spans="2:22" s="47" customFormat="1" x14ac:dyDescent="0.2">
      <c r="B135" s="13"/>
      <c r="C135" s="13"/>
      <c r="D135" s="13"/>
      <c r="E135" s="13"/>
      <c r="F135" s="13"/>
      <c r="G135" s="13"/>
      <c r="H135" s="13"/>
      <c r="I135" s="13"/>
      <c r="J135" s="13"/>
      <c r="K135" s="13"/>
      <c r="L135" s="13"/>
      <c r="M135" s="13"/>
      <c r="N135" s="13"/>
      <c r="O135" s="13"/>
      <c r="P135" s="13"/>
      <c r="Q135" s="13"/>
      <c r="R135" s="13"/>
      <c r="S135" s="13"/>
      <c r="T135" s="13"/>
      <c r="U135" s="13"/>
      <c r="V135" s="13"/>
    </row>
    <row r="136" spans="2:22" s="47" customFormat="1" x14ac:dyDescent="0.2">
      <c r="B136" s="13"/>
      <c r="C136" s="13"/>
      <c r="D136" s="13"/>
      <c r="E136" s="13"/>
      <c r="F136" s="13"/>
      <c r="G136" s="13"/>
      <c r="H136" s="13"/>
      <c r="I136" s="13"/>
      <c r="J136" s="13"/>
      <c r="K136" s="13"/>
      <c r="L136" s="13"/>
      <c r="M136" s="13"/>
      <c r="N136" s="13"/>
      <c r="O136" s="13"/>
      <c r="P136" s="13"/>
      <c r="Q136" s="13"/>
      <c r="R136" s="13"/>
      <c r="S136" s="13"/>
      <c r="T136" s="13"/>
      <c r="U136" s="13"/>
      <c r="V136" s="13"/>
    </row>
    <row r="137" spans="2:22" s="47" customFormat="1" x14ac:dyDescent="0.2">
      <c r="B137" s="13"/>
      <c r="C137" s="13"/>
      <c r="D137" s="13"/>
      <c r="E137" s="13"/>
      <c r="F137" s="13"/>
      <c r="G137" s="13"/>
      <c r="H137" s="13"/>
      <c r="I137" s="13"/>
      <c r="J137" s="13"/>
      <c r="K137" s="13"/>
      <c r="L137" s="13"/>
      <c r="M137" s="13"/>
      <c r="N137" s="13"/>
      <c r="O137" s="13"/>
      <c r="P137" s="13"/>
      <c r="Q137" s="13"/>
      <c r="R137" s="13"/>
      <c r="S137" s="13"/>
      <c r="T137" s="13"/>
      <c r="U137" s="13"/>
      <c r="V137" s="13"/>
    </row>
    <row r="138" spans="2:22" s="47" customFormat="1" x14ac:dyDescent="0.2">
      <c r="B138" s="13"/>
      <c r="C138" s="13"/>
      <c r="D138" s="13"/>
      <c r="E138" s="13"/>
      <c r="F138" s="13"/>
      <c r="G138" s="13"/>
      <c r="H138" s="13"/>
      <c r="I138" s="13"/>
      <c r="J138" s="13"/>
      <c r="K138" s="13"/>
      <c r="L138" s="13"/>
      <c r="M138" s="13"/>
      <c r="N138" s="13"/>
      <c r="O138" s="13"/>
      <c r="P138" s="13"/>
      <c r="Q138" s="13"/>
      <c r="R138" s="13"/>
      <c r="S138" s="13"/>
      <c r="T138" s="13"/>
      <c r="U138" s="13"/>
      <c r="V138" s="13"/>
    </row>
    <row r="139" spans="2:22" s="47" customFormat="1" x14ac:dyDescent="0.2">
      <c r="B139" s="13"/>
      <c r="C139" s="13"/>
      <c r="D139" s="13"/>
      <c r="E139" s="13"/>
      <c r="F139" s="13"/>
      <c r="G139" s="13"/>
      <c r="H139" s="13"/>
      <c r="I139" s="13"/>
      <c r="J139" s="13"/>
      <c r="K139" s="13"/>
      <c r="L139" s="13"/>
      <c r="M139" s="13"/>
      <c r="N139" s="13"/>
      <c r="O139" s="13"/>
      <c r="P139" s="13"/>
      <c r="Q139" s="13"/>
      <c r="R139" s="13"/>
      <c r="S139" s="13"/>
      <c r="T139" s="13"/>
      <c r="U139" s="13"/>
      <c r="V139" s="13"/>
    </row>
    <row r="140" spans="2:22" s="47" customFormat="1" x14ac:dyDescent="0.2">
      <c r="B140" s="13"/>
      <c r="C140" s="13"/>
      <c r="D140" s="13"/>
      <c r="E140" s="13"/>
      <c r="F140" s="13"/>
      <c r="G140" s="13"/>
      <c r="H140" s="13"/>
      <c r="I140" s="13"/>
      <c r="J140" s="13"/>
      <c r="K140" s="13"/>
      <c r="L140" s="13"/>
      <c r="M140" s="13"/>
      <c r="N140" s="13"/>
      <c r="O140" s="13"/>
      <c r="P140" s="13"/>
      <c r="Q140" s="13"/>
      <c r="R140" s="13"/>
      <c r="S140" s="13"/>
      <c r="T140" s="13"/>
      <c r="U140" s="13"/>
      <c r="V140" s="13"/>
    </row>
    <row r="141" spans="2:22" s="47" customFormat="1" x14ac:dyDescent="0.2">
      <c r="B141" s="13"/>
      <c r="C141" s="13"/>
      <c r="D141" s="13"/>
      <c r="E141" s="13"/>
      <c r="F141" s="13"/>
      <c r="G141" s="13"/>
      <c r="H141" s="13"/>
      <c r="I141" s="13"/>
      <c r="J141" s="13"/>
      <c r="K141" s="13"/>
      <c r="L141" s="13"/>
      <c r="M141" s="13"/>
      <c r="N141" s="13"/>
      <c r="O141" s="13"/>
      <c r="P141" s="13"/>
      <c r="Q141" s="13"/>
      <c r="R141" s="13"/>
      <c r="S141" s="13"/>
      <c r="T141" s="13"/>
      <c r="U141" s="13"/>
      <c r="V141" s="13"/>
    </row>
    <row r="142" spans="2:22" s="47" customFormat="1" x14ac:dyDescent="0.2">
      <c r="B142" s="13"/>
      <c r="C142" s="13"/>
      <c r="D142" s="13"/>
      <c r="E142" s="13"/>
      <c r="F142" s="13"/>
      <c r="G142" s="13"/>
      <c r="H142" s="13"/>
      <c r="I142" s="13"/>
      <c r="J142" s="13"/>
      <c r="K142" s="13"/>
      <c r="L142" s="13"/>
      <c r="M142" s="13"/>
      <c r="N142" s="13"/>
      <c r="O142" s="13"/>
      <c r="P142" s="13"/>
      <c r="Q142" s="13"/>
      <c r="R142" s="13"/>
      <c r="S142" s="13"/>
      <c r="T142" s="13"/>
      <c r="U142" s="13"/>
      <c r="V142" s="13"/>
    </row>
    <row r="143" spans="2:22" s="47" customFormat="1" x14ac:dyDescent="0.2">
      <c r="B143" s="13"/>
      <c r="C143" s="13"/>
      <c r="D143" s="13"/>
      <c r="E143" s="13"/>
      <c r="F143" s="13"/>
      <c r="G143" s="13"/>
      <c r="H143" s="13"/>
      <c r="I143" s="13"/>
      <c r="J143" s="13"/>
      <c r="K143" s="13"/>
      <c r="L143" s="13"/>
      <c r="M143" s="13"/>
      <c r="N143" s="13"/>
      <c r="O143" s="13"/>
      <c r="P143" s="13"/>
      <c r="Q143" s="13"/>
      <c r="R143" s="13"/>
      <c r="S143" s="13"/>
      <c r="T143" s="13"/>
      <c r="U143" s="13"/>
      <c r="V143" s="13"/>
    </row>
    <row r="144" spans="2:22" s="47" customFormat="1" x14ac:dyDescent="0.2">
      <c r="B144" s="13"/>
      <c r="C144" s="13"/>
      <c r="D144" s="13"/>
      <c r="E144" s="13"/>
      <c r="F144" s="13"/>
      <c r="G144" s="13"/>
      <c r="H144" s="13"/>
      <c r="I144" s="13"/>
      <c r="J144" s="13"/>
      <c r="K144" s="13"/>
      <c r="L144" s="13"/>
      <c r="M144" s="13"/>
      <c r="N144" s="13"/>
      <c r="O144" s="13"/>
      <c r="P144" s="13"/>
      <c r="Q144" s="13"/>
      <c r="R144" s="13"/>
      <c r="S144" s="13"/>
      <c r="T144" s="13"/>
      <c r="U144" s="13"/>
      <c r="V144" s="13"/>
    </row>
    <row r="145" spans="2:22" s="47" customFormat="1" x14ac:dyDescent="0.2">
      <c r="B145" s="13"/>
      <c r="C145" s="13"/>
      <c r="D145" s="13"/>
      <c r="E145" s="13"/>
      <c r="F145" s="13"/>
      <c r="G145" s="13"/>
      <c r="H145" s="13"/>
      <c r="I145" s="13"/>
      <c r="J145" s="13"/>
      <c r="K145" s="13"/>
      <c r="L145" s="13"/>
      <c r="M145" s="13"/>
      <c r="N145" s="13"/>
      <c r="O145" s="13"/>
      <c r="P145" s="13"/>
      <c r="Q145" s="13"/>
      <c r="R145" s="13"/>
      <c r="S145" s="13"/>
      <c r="T145" s="13"/>
      <c r="U145" s="13"/>
      <c r="V145" s="13"/>
    </row>
    <row r="146" spans="2:22" s="47" customFormat="1" x14ac:dyDescent="0.2">
      <c r="B146" s="13"/>
      <c r="C146" s="13"/>
      <c r="D146" s="13"/>
      <c r="E146" s="13"/>
      <c r="F146" s="13"/>
      <c r="G146" s="13"/>
      <c r="H146" s="13"/>
      <c r="I146" s="13"/>
      <c r="J146" s="13"/>
      <c r="K146" s="13"/>
      <c r="L146" s="13"/>
      <c r="M146" s="13"/>
      <c r="N146" s="13"/>
      <c r="O146" s="13"/>
      <c r="P146" s="13"/>
      <c r="Q146" s="13"/>
      <c r="R146" s="13"/>
      <c r="S146" s="13"/>
      <c r="T146" s="13"/>
      <c r="U146" s="13"/>
      <c r="V146" s="13"/>
    </row>
    <row r="147" spans="2:22" s="47" customFormat="1" x14ac:dyDescent="0.2">
      <c r="B147" s="13"/>
      <c r="C147" s="13"/>
      <c r="D147" s="13"/>
      <c r="E147" s="13"/>
      <c r="F147" s="13"/>
      <c r="G147" s="13"/>
      <c r="H147" s="13"/>
      <c r="I147" s="13"/>
      <c r="J147" s="13"/>
      <c r="K147" s="13"/>
      <c r="L147" s="13"/>
      <c r="M147" s="13"/>
      <c r="N147" s="13"/>
      <c r="O147" s="13"/>
      <c r="P147" s="13"/>
      <c r="Q147" s="13"/>
      <c r="R147" s="13"/>
      <c r="S147" s="13"/>
      <c r="T147" s="13"/>
      <c r="U147" s="13"/>
      <c r="V147" s="13"/>
    </row>
    <row r="148" spans="2:22" s="47" customFormat="1" x14ac:dyDescent="0.2">
      <c r="B148" s="13"/>
      <c r="C148" s="13"/>
      <c r="D148" s="13"/>
      <c r="E148" s="13"/>
      <c r="F148" s="13"/>
      <c r="G148" s="13"/>
      <c r="H148" s="13"/>
      <c r="I148" s="13"/>
      <c r="J148" s="13"/>
      <c r="K148" s="13"/>
      <c r="L148" s="13"/>
      <c r="M148" s="13"/>
      <c r="N148" s="13"/>
      <c r="O148" s="13"/>
      <c r="P148" s="13"/>
      <c r="Q148" s="13"/>
      <c r="R148" s="13"/>
      <c r="S148" s="13"/>
      <c r="T148" s="13"/>
      <c r="U148" s="13"/>
      <c r="V148" s="13"/>
    </row>
    <row r="149" spans="2:22" s="47" customFormat="1" x14ac:dyDescent="0.2">
      <c r="B149" s="13"/>
      <c r="C149" s="13"/>
      <c r="D149" s="13"/>
      <c r="E149" s="13"/>
      <c r="F149" s="13"/>
      <c r="G149" s="13"/>
      <c r="H149" s="13"/>
      <c r="I149" s="13"/>
      <c r="J149" s="13"/>
      <c r="K149" s="13"/>
      <c r="L149" s="13"/>
      <c r="M149" s="13"/>
      <c r="N149" s="13"/>
      <c r="O149" s="13"/>
      <c r="P149" s="13"/>
      <c r="Q149" s="13"/>
      <c r="R149" s="13"/>
      <c r="S149" s="13"/>
      <c r="T149" s="13"/>
      <c r="U149" s="13"/>
      <c r="V149" s="13"/>
    </row>
    <row r="150" spans="2:22" s="47" customFormat="1" x14ac:dyDescent="0.2">
      <c r="B150" s="13"/>
      <c r="C150" s="13"/>
      <c r="D150" s="13"/>
      <c r="E150" s="13"/>
      <c r="F150" s="13"/>
      <c r="G150" s="13"/>
      <c r="H150" s="13"/>
      <c r="I150" s="13"/>
      <c r="J150" s="13"/>
      <c r="K150" s="13"/>
      <c r="L150" s="13"/>
      <c r="M150" s="13"/>
      <c r="N150" s="13"/>
      <c r="O150" s="13"/>
      <c r="P150" s="13"/>
      <c r="Q150" s="13"/>
      <c r="R150" s="13"/>
      <c r="S150" s="13"/>
      <c r="T150" s="13"/>
      <c r="U150" s="13"/>
      <c r="V150" s="13"/>
    </row>
    <row r="151" spans="2:22" s="47" customFormat="1" x14ac:dyDescent="0.2">
      <c r="B151" s="13"/>
      <c r="C151" s="13"/>
      <c r="D151" s="13"/>
      <c r="E151" s="13"/>
      <c r="F151" s="13"/>
      <c r="G151" s="13"/>
      <c r="H151" s="13"/>
      <c r="I151" s="13"/>
      <c r="J151" s="13"/>
      <c r="K151" s="13"/>
      <c r="L151" s="13"/>
      <c r="M151" s="13"/>
      <c r="N151" s="13"/>
      <c r="O151" s="13"/>
      <c r="P151" s="13"/>
      <c r="Q151" s="13"/>
      <c r="R151" s="13"/>
      <c r="S151" s="13"/>
      <c r="T151" s="13"/>
      <c r="U151" s="13"/>
      <c r="V151" s="13"/>
    </row>
    <row r="152" spans="2:22" s="47" customFormat="1" x14ac:dyDescent="0.2">
      <c r="B152" s="13"/>
      <c r="C152" s="13"/>
      <c r="D152" s="13"/>
      <c r="E152" s="13"/>
      <c r="F152" s="13"/>
      <c r="G152" s="13"/>
      <c r="H152" s="13"/>
      <c r="I152" s="13"/>
      <c r="J152" s="13"/>
      <c r="K152" s="13"/>
      <c r="L152" s="13"/>
      <c r="M152" s="13"/>
      <c r="N152" s="13"/>
      <c r="O152" s="13"/>
      <c r="P152" s="13"/>
      <c r="Q152" s="13"/>
      <c r="R152" s="13"/>
      <c r="S152" s="13"/>
      <c r="T152" s="13"/>
      <c r="U152" s="13"/>
      <c r="V152" s="13"/>
    </row>
    <row r="153" spans="2:22" s="47" customFormat="1" x14ac:dyDescent="0.2">
      <c r="B153" s="13"/>
      <c r="C153" s="13"/>
      <c r="D153" s="13"/>
      <c r="E153" s="13"/>
      <c r="F153" s="13"/>
      <c r="G153" s="13"/>
      <c r="H153" s="13"/>
      <c r="I153" s="13"/>
      <c r="J153" s="13"/>
      <c r="K153" s="13"/>
      <c r="L153" s="13"/>
      <c r="M153" s="13"/>
      <c r="N153" s="13"/>
      <c r="O153" s="13"/>
      <c r="P153" s="13"/>
      <c r="Q153" s="13"/>
      <c r="R153" s="13"/>
      <c r="S153" s="13"/>
      <c r="T153" s="13"/>
      <c r="U153" s="13"/>
      <c r="V153" s="13"/>
    </row>
    <row r="154" spans="2:22" s="47" customFormat="1" x14ac:dyDescent="0.2">
      <c r="B154" s="13"/>
      <c r="C154" s="13"/>
      <c r="D154" s="13"/>
      <c r="E154" s="13"/>
      <c r="F154" s="13"/>
      <c r="G154" s="13"/>
      <c r="H154" s="13"/>
      <c r="I154" s="13"/>
      <c r="J154" s="13"/>
      <c r="K154" s="13"/>
      <c r="L154" s="13"/>
      <c r="M154" s="13"/>
      <c r="N154" s="13"/>
      <c r="O154" s="13"/>
      <c r="P154" s="13"/>
      <c r="Q154" s="13"/>
      <c r="R154" s="13"/>
      <c r="S154" s="13"/>
      <c r="T154" s="13"/>
      <c r="U154" s="13"/>
      <c r="V154" s="13"/>
    </row>
    <row r="155" spans="2:22" s="47" customFormat="1" x14ac:dyDescent="0.2">
      <c r="B155" s="13"/>
      <c r="C155" s="13"/>
      <c r="D155" s="13"/>
      <c r="E155" s="13"/>
      <c r="F155" s="13"/>
      <c r="G155" s="13"/>
      <c r="H155" s="13"/>
      <c r="I155" s="13"/>
      <c r="J155" s="13"/>
      <c r="K155" s="13"/>
      <c r="L155" s="13"/>
      <c r="M155" s="13"/>
      <c r="N155" s="13"/>
      <c r="O155" s="13"/>
      <c r="P155" s="13"/>
      <c r="Q155" s="13"/>
      <c r="R155" s="13"/>
      <c r="S155" s="13"/>
      <c r="T155" s="13"/>
      <c r="U155" s="13"/>
      <c r="V155" s="13"/>
    </row>
    <row r="156" spans="2:22" s="47" customFormat="1" x14ac:dyDescent="0.2">
      <c r="B156" s="13"/>
      <c r="C156" s="13"/>
      <c r="D156" s="13"/>
      <c r="E156" s="13"/>
      <c r="F156" s="13"/>
      <c r="G156" s="13"/>
      <c r="H156" s="13"/>
      <c r="I156" s="13"/>
      <c r="J156" s="13"/>
      <c r="K156" s="13"/>
      <c r="L156" s="13"/>
      <c r="M156" s="13"/>
      <c r="N156" s="13"/>
      <c r="O156" s="13"/>
      <c r="P156" s="13"/>
      <c r="Q156" s="13"/>
      <c r="R156" s="13"/>
      <c r="S156" s="13"/>
      <c r="T156" s="13"/>
      <c r="U156" s="13"/>
      <c r="V156" s="13"/>
    </row>
    <row r="157" spans="2:22" s="47" customFormat="1" x14ac:dyDescent="0.2">
      <c r="B157" s="13"/>
      <c r="C157" s="13"/>
      <c r="D157" s="13"/>
      <c r="E157" s="13"/>
      <c r="F157" s="13"/>
      <c r="G157" s="13"/>
      <c r="H157" s="13"/>
      <c r="I157" s="13"/>
      <c r="J157" s="13"/>
      <c r="K157" s="13"/>
      <c r="L157" s="13"/>
      <c r="M157" s="13"/>
      <c r="N157" s="13"/>
      <c r="O157" s="13"/>
      <c r="P157" s="13"/>
      <c r="Q157" s="13"/>
      <c r="R157" s="13"/>
      <c r="S157" s="13"/>
      <c r="T157" s="13"/>
      <c r="U157" s="13"/>
      <c r="V157" s="13"/>
    </row>
    <row r="158" spans="2:22" s="47" customFormat="1" x14ac:dyDescent="0.2">
      <c r="B158" s="13"/>
      <c r="C158" s="13"/>
      <c r="D158" s="13"/>
      <c r="E158" s="13"/>
      <c r="F158" s="13"/>
      <c r="G158" s="13"/>
      <c r="H158" s="13"/>
      <c r="I158" s="13"/>
      <c r="J158" s="13"/>
      <c r="K158" s="13"/>
      <c r="L158" s="13"/>
      <c r="M158" s="13"/>
      <c r="N158" s="13"/>
      <c r="O158" s="13"/>
      <c r="P158" s="13"/>
      <c r="Q158" s="13"/>
      <c r="R158" s="13"/>
      <c r="S158" s="13"/>
      <c r="T158" s="13"/>
      <c r="U158" s="13"/>
      <c r="V158" s="13"/>
    </row>
    <row r="159" spans="2:22" s="47" customFormat="1" x14ac:dyDescent="0.2">
      <c r="B159" s="13"/>
      <c r="C159" s="13"/>
      <c r="D159" s="13"/>
      <c r="E159" s="13"/>
      <c r="F159" s="13"/>
      <c r="G159" s="13"/>
      <c r="H159" s="13"/>
      <c r="I159" s="13"/>
      <c r="J159" s="13"/>
      <c r="K159" s="13"/>
      <c r="L159" s="13"/>
      <c r="M159" s="13"/>
      <c r="N159" s="13"/>
      <c r="O159" s="13"/>
      <c r="P159" s="13"/>
      <c r="Q159" s="13"/>
      <c r="R159" s="13"/>
      <c r="S159" s="13"/>
      <c r="T159" s="13"/>
      <c r="U159" s="13"/>
      <c r="V159" s="13"/>
    </row>
    <row r="160" spans="2:22" s="47" customFormat="1" x14ac:dyDescent="0.2">
      <c r="B160" s="13"/>
      <c r="C160" s="13"/>
      <c r="D160" s="13"/>
      <c r="E160" s="13"/>
      <c r="F160" s="13"/>
      <c r="G160" s="13"/>
      <c r="H160" s="13"/>
      <c r="I160" s="13"/>
      <c r="J160" s="13"/>
      <c r="K160" s="13"/>
      <c r="L160" s="13"/>
      <c r="M160" s="13"/>
      <c r="N160" s="13"/>
      <c r="O160" s="13"/>
      <c r="P160" s="13"/>
      <c r="Q160" s="13"/>
      <c r="R160" s="13"/>
      <c r="S160" s="13"/>
      <c r="T160" s="13"/>
      <c r="U160" s="13"/>
      <c r="V160" s="13"/>
    </row>
    <row r="161" spans="2:22" s="47" customFormat="1" x14ac:dyDescent="0.2">
      <c r="B161" s="13"/>
      <c r="C161" s="13"/>
      <c r="D161" s="13"/>
      <c r="E161" s="13"/>
      <c r="F161" s="13"/>
      <c r="G161" s="13"/>
      <c r="H161" s="13"/>
      <c r="I161" s="13"/>
      <c r="J161" s="13"/>
      <c r="K161" s="13"/>
      <c r="L161" s="13"/>
      <c r="M161" s="13"/>
      <c r="N161" s="13"/>
      <c r="O161" s="13"/>
      <c r="P161" s="13"/>
      <c r="Q161" s="13"/>
      <c r="R161" s="13"/>
      <c r="S161" s="13"/>
      <c r="T161" s="13"/>
      <c r="U161" s="13"/>
      <c r="V161" s="13"/>
    </row>
    <row r="162" spans="2:22" s="47" customFormat="1" x14ac:dyDescent="0.2">
      <c r="B162" s="13"/>
      <c r="C162" s="13"/>
      <c r="D162" s="13"/>
      <c r="E162" s="13"/>
      <c r="F162" s="13"/>
      <c r="G162" s="13"/>
      <c r="H162" s="13"/>
      <c r="I162" s="13"/>
      <c r="J162" s="13"/>
      <c r="K162" s="13"/>
      <c r="L162" s="13"/>
      <c r="M162" s="13"/>
      <c r="N162" s="13"/>
      <c r="O162" s="13"/>
      <c r="P162" s="13"/>
      <c r="Q162" s="13"/>
      <c r="R162" s="13"/>
      <c r="S162" s="13"/>
      <c r="T162" s="13"/>
      <c r="U162" s="13"/>
      <c r="V162" s="13"/>
    </row>
    <row r="163" spans="2:22" s="47" customFormat="1" x14ac:dyDescent="0.2">
      <c r="B163" s="13"/>
      <c r="C163" s="13"/>
      <c r="D163" s="13"/>
      <c r="E163" s="13"/>
      <c r="F163" s="13"/>
      <c r="G163" s="13"/>
      <c r="H163" s="13"/>
      <c r="I163" s="13"/>
      <c r="J163" s="13"/>
      <c r="K163" s="13"/>
      <c r="L163" s="13"/>
      <c r="M163" s="13"/>
      <c r="N163" s="13"/>
      <c r="O163" s="13"/>
      <c r="P163" s="13"/>
      <c r="Q163" s="13"/>
      <c r="R163" s="13"/>
      <c r="S163" s="13"/>
      <c r="T163" s="13"/>
      <c r="U163" s="13"/>
      <c r="V163" s="13"/>
    </row>
    <row r="164" spans="2:22" s="47" customFormat="1" x14ac:dyDescent="0.2">
      <c r="B164" s="13"/>
      <c r="C164" s="13"/>
      <c r="D164" s="13"/>
      <c r="E164" s="13"/>
      <c r="F164" s="13"/>
      <c r="G164" s="13"/>
      <c r="H164" s="13"/>
      <c r="I164" s="13"/>
      <c r="J164" s="13"/>
      <c r="K164" s="13"/>
      <c r="L164" s="13"/>
      <c r="M164" s="13"/>
      <c r="N164" s="13"/>
      <c r="O164" s="13"/>
      <c r="P164" s="13"/>
      <c r="Q164" s="13"/>
      <c r="R164" s="13"/>
      <c r="S164" s="13"/>
      <c r="T164" s="13"/>
      <c r="U164" s="13"/>
      <c r="V164" s="13"/>
    </row>
    <row r="165" spans="2:22" s="47" customFormat="1" x14ac:dyDescent="0.2">
      <c r="B165" s="13"/>
      <c r="C165" s="13"/>
      <c r="D165" s="13"/>
      <c r="E165" s="13"/>
      <c r="F165" s="13"/>
      <c r="G165" s="13"/>
      <c r="H165" s="13"/>
      <c r="I165" s="13"/>
      <c r="J165" s="13"/>
      <c r="K165" s="13"/>
      <c r="L165" s="13"/>
      <c r="M165" s="13"/>
      <c r="N165" s="13"/>
      <c r="O165" s="13"/>
      <c r="P165" s="13"/>
      <c r="Q165" s="13"/>
      <c r="R165" s="13"/>
      <c r="S165" s="13"/>
      <c r="T165" s="13"/>
      <c r="U165" s="13"/>
      <c r="V165" s="13"/>
    </row>
    <row r="166" spans="2:22" s="47" customFormat="1" x14ac:dyDescent="0.2">
      <c r="B166" s="13"/>
      <c r="C166" s="13"/>
      <c r="D166" s="13"/>
      <c r="E166" s="13"/>
      <c r="F166" s="13"/>
      <c r="G166" s="13"/>
      <c r="H166" s="13"/>
      <c r="I166" s="13"/>
      <c r="J166" s="13"/>
      <c r="K166" s="13"/>
      <c r="L166" s="13"/>
      <c r="M166" s="13"/>
      <c r="N166" s="13"/>
      <c r="O166" s="13"/>
      <c r="P166" s="13"/>
      <c r="Q166" s="13"/>
      <c r="R166" s="13"/>
      <c r="S166" s="13"/>
      <c r="T166" s="13"/>
      <c r="U166" s="13"/>
      <c r="V166" s="13"/>
    </row>
    <row r="167" spans="2:22" s="47" customFormat="1" x14ac:dyDescent="0.2">
      <c r="B167" s="13"/>
      <c r="C167" s="13"/>
      <c r="D167" s="13"/>
      <c r="E167" s="13"/>
      <c r="F167" s="13"/>
      <c r="G167" s="13"/>
      <c r="H167" s="13"/>
      <c r="I167" s="13"/>
      <c r="J167" s="13"/>
      <c r="K167" s="13"/>
      <c r="L167" s="13"/>
      <c r="M167" s="13"/>
      <c r="N167" s="13"/>
      <c r="O167" s="13"/>
      <c r="P167" s="13"/>
      <c r="Q167" s="13"/>
      <c r="R167" s="13"/>
      <c r="S167" s="13"/>
      <c r="T167" s="13"/>
      <c r="U167" s="13"/>
      <c r="V167" s="13"/>
    </row>
    <row r="168" spans="2:22" s="47" customFormat="1" x14ac:dyDescent="0.2">
      <c r="B168" s="13"/>
      <c r="C168" s="13"/>
      <c r="D168" s="13"/>
      <c r="E168" s="13"/>
      <c r="F168" s="13"/>
      <c r="G168" s="13"/>
      <c r="H168" s="13"/>
      <c r="I168" s="13"/>
      <c r="J168" s="13"/>
      <c r="K168" s="13"/>
      <c r="L168" s="13"/>
      <c r="M168" s="13"/>
      <c r="N168" s="13"/>
      <c r="O168" s="13"/>
      <c r="P168" s="13"/>
      <c r="Q168" s="13"/>
      <c r="R168" s="13"/>
      <c r="S168" s="13"/>
      <c r="T168" s="13"/>
      <c r="U168" s="13"/>
      <c r="V168" s="13"/>
    </row>
    <row r="169" spans="2:22" s="47" customFormat="1" x14ac:dyDescent="0.2">
      <c r="B169" s="13"/>
      <c r="C169" s="13"/>
      <c r="D169" s="13"/>
      <c r="E169" s="13"/>
      <c r="F169" s="13"/>
      <c r="G169" s="13"/>
      <c r="H169" s="13"/>
      <c r="I169" s="13"/>
      <c r="J169" s="13"/>
      <c r="K169" s="13"/>
      <c r="L169" s="13"/>
      <c r="M169" s="13"/>
      <c r="N169" s="13"/>
      <c r="O169" s="13"/>
      <c r="P169" s="13"/>
      <c r="Q169" s="13"/>
      <c r="R169" s="13"/>
      <c r="S169" s="13"/>
      <c r="T169" s="13"/>
      <c r="U169" s="13"/>
      <c r="V169" s="13"/>
    </row>
    <row r="170" spans="2:22" s="47" customFormat="1" x14ac:dyDescent="0.2">
      <c r="B170" s="13"/>
      <c r="C170" s="13"/>
      <c r="D170" s="13"/>
      <c r="E170" s="13"/>
      <c r="F170" s="13"/>
      <c r="G170" s="13"/>
      <c r="H170" s="13"/>
      <c r="I170" s="13"/>
      <c r="J170" s="13"/>
      <c r="K170" s="13"/>
      <c r="L170" s="13"/>
      <c r="M170" s="13"/>
      <c r="N170" s="13"/>
      <c r="O170" s="13"/>
      <c r="P170" s="13"/>
      <c r="Q170" s="13"/>
      <c r="R170" s="13"/>
      <c r="S170" s="13"/>
      <c r="T170" s="13"/>
      <c r="U170" s="13"/>
      <c r="V170" s="13"/>
    </row>
    <row r="171" spans="2:22" s="47" customFormat="1" x14ac:dyDescent="0.2">
      <c r="B171" s="13"/>
      <c r="C171" s="13"/>
      <c r="D171" s="13"/>
      <c r="E171" s="13"/>
      <c r="F171" s="13"/>
      <c r="G171" s="13"/>
      <c r="H171" s="13"/>
      <c r="I171" s="13"/>
      <c r="J171" s="13"/>
      <c r="K171" s="13"/>
      <c r="L171" s="13"/>
      <c r="M171" s="13"/>
      <c r="N171" s="13"/>
      <c r="O171" s="13"/>
      <c r="P171" s="13"/>
      <c r="Q171" s="13"/>
      <c r="R171" s="13"/>
      <c r="S171" s="13"/>
      <c r="T171" s="13"/>
      <c r="U171" s="13"/>
      <c r="V171" s="13"/>
    </row>
    <row r="172" spans="2:22" s="47" customFormat="1" x14ac:dyDescent="0.2">
      <c r="B172" s="13"/>
      <c r="C172" s="13"/>
      <c r="D172" s="13"/>
      <c r="E172" s="13"/>
      <c r="F172" s="13"/>
      <c r="G172" s="13"/>
      <c r="H172" s="13"/>
      <c r="I172" s="13"/>
      <c r="J172" s="13"/>
      <c r="K172" s="13"/>
      <c r="L172" s="13"/>
      <c r="M172" s="13"/>
      <c r="N172" s="13"/>
      <c r="O172" s="13"/>
      <c r="P172" s="13"/>
      <c r="Q172" s="13"/>
      <c r="R172" s="13"/>
      <c r="S172" s="13"/>
      <c r="T172" s="13"/>
      <c r="U172" s="13"/>
      <c r="V172" s="13"/>
    </row>
    <row r="173" spans="2:22" s="47" customFormat="1" x14ac:dyDescent="0.2">
      <c r="B173" s="13"/>
      <c r="C173" s="13"/>
      <c r="D173" s="13"/>
      <c r="E173" s="13"/>
      <c r="F173" s="13"/>
      <c r="G173" s="13"/>
      <c r="H173" s="13"/>
      <c r="I173" s="13"/>
      <c r="J173" s="13"/>
      <c r="K173" s="13"/>
      <c r="L173" s="13"/>
      <c r="M173" s="13"/>
      <c r="N173" s="13"/>
      <c r="O173" s="13"/>
      <c r="P173" s="13"/>
      <c r="Q173" s="13"/>
      <c r="R173" s="13"/>
      <c r="S173" s="13"/>
      <c r="T173" s="13"/>
      <c r="U173" s="13"/>
      <c r="V173" s="13"/>
    </row>
    <row r="174" spans="2:22" s="47" customFormat="1" x14ac:dyDescent="0.2">
      <c r="B174" s="13"/>
      <c r="C174" s="13"/>
      <c r="D174" s="13"/>
      <c r="E174" s="13"/>
      <c r="F174" s="13"/>
      <c r="G174" s="13"/>
      <c r="H174" s="13"/>
      <c r="I174" s="13"/>
      <c r="J174" s="13"/>
      <c r="K174" s="13"/>
      <c r="L174" s="13"/>
      <c r="M174" s="13"/>
      <c r="N174" s="13"/>
      <c r="O174" s="13"/>
      <c r="P174" s="13"/>
      <c r="Q174" s="13"/>
      <c r="R174" s="13"/>
      <c r="S174" s="13"/>
      <c r="T174" s="13"/>
      <c r="U174" s="13"/>
      <c r="V174" s="13"/>
    </row>
    <row r="175" spans="2:22" s="47" customFormat="1" x14ac:dyDescent="0.2">
      <c r="B175" s="13"/>
      <c r="C175" s="13"/>
      <c r="D175" s="13"/>
      <c r="E175" s="13"/>
      <c r="F175" s="13"/>
      <c r="G175" s="13"/>
      <c r="H175" s="13"/>
      <c r="I175" s="13"/>
      <c r="J175" s="13"/>
      <c r="K175" s="13"/>
      <c r="L175" s="13"/>
      <c r="M175" s="13"/>
      <c r="N175" s="13"/>
      <c r="O175" s="13"/>
      <c r="P175" s="13"/>
      <c r="Q175" s="13"/>
      <c r="R175" s="13"/>
      <c r="S175" s="13"/>
      <c r="T175" s="13"/>
      <c r="U175" s="13"/>
      <c r="V175" s="13"/>
    </row>
    <row r="176" spans="2:22" s="47" customFormat="1" x14ac:dyDescent="0.2">
      <c r="B176" s="13"/>
      <c r="C176" s="13"/>
      <c r="D176" s="13"/>
      <c r="E176" s="13"/>
      <c r="F176" s="13"/>
      <c r="G176" s="13"/>
      <c r="H176" s="13"/>
      <c r="I176" s="13"/>
      <c r="J176" s="13"/>
      <c r="K176" s="13"/>
      <c r="L176" s="13"/>
      <c r="M176" s="13"/>
      <c r="N176" s="13"/>
      <c r="O176" s="13"/>
      <c r="P176" s="13"/>
      <c r="Q176" s="13"/>
      <c r="R176" s="13"/>
      <c r="S176" s="13"/>
      <c r="T176" s="13"/>
      <c r="U176" s="13"/>
      <c r="V176" s="13"/>
    </row>
    <row r="177" spans="2:22" s="47" customFormat="1" x14ac:dyDescent="0.2">
      <c r="B177" s="13"/>
      <c r="C177" s="13"/>
      <c r="D177" s="13"/>
      <c r="E177" s="13"/>
      <c r="F177" s="13"/>
      <c r="G177" s="13"/>
      <c r="H177" s="13"/>
      <c r="I177" s="13"/>
      <c r="J177" s="13"/>
      <c r="K177" s="13"/>
      <c r="L177" s="13"/>
      <c r="M177" s="13"/>
      <c r="N177" s="13"/>
      <c r="O177" s="13"/>
      <c r="P177" s="13"/>
      <c r="Q177" s="13"/>
      <c r="R177" s="13"/>
      <c r="S177" s="13"/>
      <c r="T177" s="13"/>
      <c r="U177" s="13"/>
      <c r="V177" s="13"/>
    </row>
    <row r="178" spans="2:22" s="47" customFormat="1" x14ac:dyDescent="0.2">
      <c r="B178" s="13"/>
      <c r="C178" s="13"/>
      <c r="D178" s="13"/>
      <c r="E178" s="13"/>
      <c r="F178" s="13"/>
      <c r="G178" s="13"/>
      <c r="H178" s="13"/>
      <c r="I178" s="13"/>
      <c r="J178" s="13"/>
      <c r="K178" s="13"/>
      <c r="L178" s="13"/>
      <c r="M178" s="13"/>
      <c r="N178" s="13"/>
      <c r="O178" s="13"/>
      <c r="P178" s="13"/>
      <c r="Q178" s="13"/>
      <c r="R178" s="13"/>
      <c r="S178" s="13"/>
      <c r="T178" s="13"/>
      <c r="U178" s="13"/>
      <c r="V178" s="13"/>
    </row>
    <row r="179" spans="2:22" s="47" customFormat="1" x14ac:dyDescent="0.2">
      <c r="B179" s="13"/>
      <c r="C179" s="13"/>
      <c r="D179" s="13"/>
      <c r="E179" s="13"/>
      <c r="F179" s="13"/>
      <c r="G179" s="13"/>
      <c r="H179" s="13"/>
      <c r="I179" s="13"/>
      <c r="J179" s="13"/>
      <c r="K179" s="13"/>
      <c r="L179" s="13"/>
      <c r="M179" s="13"/>
      <c r="N179" s="13"/>
      <c r="O179" s="13"/>
      <c r="P179" s="13"/>
      <c r="Q179" s="13"/>
      <c r="R179" s="13"/>
      <c r="S179" s="13"/>
      <c r="T179" s="13"/>
      <c r="U179" s="13"/>
      <c r="V179" s="13"/>
    </row>
    <row r="180" spans="2:22" s="47" customFormat="1" x14ac:dyDescent="0.2">
      <c r="B180" s="13"/>
      <c r="C180" s="13"/>
      <c r="D180" s="13"/>
      <c r="E180" s="13"/>
      <c r="F180" s="13"/>
      <c r="G180" s="13"/>
      <c r="H180" s="13"/>
      <c r="I180" s="13"/>
      <c r="J180" s="13"/>
      <c r="K180" s="13"/>
      <c r="L180" s="13"/>
      <c r="M180" s="13"/>
      <c r="N180" s="13"/>
      <c r="O180" s="13"/>
      <c r="P180" s="13"/>
      <c r="Q180" s="13"/>
      <c r="R180" s="13"/>
      <c r="S180" s="13"/>
      <c r="T180" s="13"/>
      <c r="U180" s="13"/>
      <c r="V180" s="13"/>
    </row>
    <row r="181" spans="2:22" s="47" customFormat="1" x14ac:dyDescent="0.2">
      <c r="B181" s="13"/>
      <c r="C181" s="13"/>
      <c r="D181" s="13"/>
      <c r="E181" s="13"/>
      <c r="F181" s="13"/>
      <c r="G181" s="13"/>
      <c r="H181" s="13"/>
      <c r="I181" s="13"/>
      <c r="J181" s="13"/>
      <c r="K181" s="13"/>
      <c r="L181" s="13"/>
      <c r="M181" s="13"/>
      <c r="N181" s="13"/>
      <c r="O181" s="13"/>
      <c r="P181" s="13"/>
      <c r="Q181" s="13"/>
      <c r="R181" s="13"/>
      <c r="S181" s="13"/>
      <c r="T181" s="13"/>
      <c r="U181" s="13"/>
      <c r="V181" s="13"/>
    </row>
    <row r="182" spans="2:22" s="47" customFormat="1" x14ac:dyDescent="0.2">
      <c r="B182" s="13"/>
      <c r="C182" s="13"/>
      <c r="D182" s="13"/>
      <c r="E182" s="13"/>
      <c r="F182" s="13"/>
      <c r="G182" s="13"/>
      <c r="H182" s="13"/>
      <c r="I182" s="13"/>
      <c r="J182" s="13"/>
      <c r="K182" s="13"/>
      <c r="L182" s="13"/>
      <c r="M182" s="13"/>
      <c r="N182" s="13"/>
      <c r="O182" s="13"/>
      <c r="P182" s="13"/>
      <c r="Q182" s="13"/>
      <c r="R182" s="13"/>
      <c r="S182" s="13"/>
      <c r="T182" s="13"/>
      <c r="U182" s="13"/>
      <c r="V182" s="13"/>
    </row>
    <row r="183" spans="2:22" s="47" customFormat="1" x14ac:dyDescent="0.2">
      <c r="B183" s="13"/>
      <c r="C183" s="13"/>
      <c r="D183" s="13"/>
      <c r="E183" s="13"/>
      <c r="F183" s="13"/>
      <c r="G183" s="13"/>
      <c r="H183" s="13"/>
      <c r="I183" s="13"/>
      <c r="J183" s="13"/>
      <c r="K183" s="13"/>
      <c r="L183" s="13"/>
      <c r="M183" s="13"/>
      <c r="N183" s="13"/>
      <c r="O183" s="13"/>
      <c r="P183" s="13"/>
      <c r="Q183" s="13"/>
      <c r="R183" s="13"/>
      <c r="S183" s="13"/>
      <c r="T183" s="13"/>
      <c r="U183" s="13"/>
      <c r="V183" s="13"/>
    </row>
    <row r="184" spans="2:22" s="47" customFormat="1" x14ac:dyDescent="0.2">
      <c r="B184" s="13"/>
      <c r="C184" s="13"/>
      <c r="D184" s="13"/>
      <c r="E184" s="13"/>
      <c r="F184" s="13"/>
      <c r="G184" s="13"/>
      <c r="H184" s="13"/>
      <c r="I184" s="13"/>
      <c r="J184" s="13"/>
      <c r="K184" s="13"/>
      <c r="L184" s="13"/>
      <c r="M184" s="13"/>
      <c r="N184" s="13"/>
      <c r="O184" s="13"/>
      <c r="P184" s="13"/>
      <c r="Q184" s="13"/>
      <c r="R184" s="13"/>
      <c r="S184" s="13"/>
      <c r="T184" s="13"/>
      <c r="U184" s="13"/>
      <c r="V184" s="13"/>
    </row>
    <row r="185" spans="2:22" s="47" customFormat="1" x14ac:dyDescent="0.2">
      <c r="B185" s="13"/>
      <c r="C185" s="13"/>
      <c r="D185" s="13"/>
      <c r="E185" s="13"/>
      <c r="F185" s="13"/>
      <c r="G185" s="13"/>
      <c r="H185" s="13"/>
      <c r="I185" s="13"/>
      <c r="J185" s="13"/>
      <c r="K185" s="13"/>
      <c r="L185" s="13"/>
      <c r="M185" s="13"/>
      <c r="N185" s="13"/>
      <c r="O185" s="13"/>
      <c r="P185" s="13"/>
      <c r="Q185" s="13"/>
      <c r="R185" s="13"/>
      <c r="S185" s="13"/>
      <c r="T185" s="13"/>
      <c r="U185" s="13"/>
      <c r="V185" s="13"/>
    </row>
    <row r="186" spans="2:22" s="47" customFormat="1" x14ac:dyDescent="0.2">
      <c r="B186" s="13"/>
      <c r="C186" s="13"/>
      <c r="D186" s="13"/>
      <c r="E186" s="13"/>
      <c r="F186" s="13"/>
      <c r="G186" s="13"/>
      <c r="H186" s="13"/>
      <c r="I186" s="13"/>
      <c r="J186" s="13"/>
      <c r="K186" s="13"/>
      <c r="L186" s="13"/>
      <c r="M186" s="13"/>
      <c r="N186" s="13"/>
      <c r="O186" s="13"/>
      <c r="P186" s="13"/>
      <c r="Q186" s="13"/>
      <c r="R186" s="13"/>
      <c r="S186" s="13"/>
      <c r="T186" s="13"/>
      <c r="U186" s="13"/>
      <c r="V186" s="13"/>
    </row>
    <row r="187" spans="2:22" s="47" customFormat="1" x14ac:dyDescent="0.2">
      <c r="B187" s="13"/>
      <c r="C187" s="13"/>
      <c r="D187" s="13"/>
      <c r="E187" s="13"/>
      <c r="F187" s="13"/>
      <c r="G187" s="13"/>
      <c r="H187" s="13"/>
      <c r="I187" s="13"/>
      <c r="J187" s="13"/>
      <c r="K187" s="13"/>
      <c r="L187" s="13"/>
      <c r="M187" s="13"/>
      <c r="N187" s="13"/>
      <c r="O187" s="13"/>
      <c r="P187" s="13"/>
      <c r="Q187" s="13"/>
      <c r="R187" s="13"/>
      <c r="S187" s="13"/>
      <c r="T187" s="13"/>
      <c r="U187" s="13"/>
      <c r="V187" s="13"/>
    </row>
    <row r="188" spans="2:22" s="47" customFormat="1" x14ac:dyDescent="0.2">
      <c r="B188" s="13"/>
      <c r="C188" s="13"/>
      <c r="D188" s="13"/>
      <c r="E188" s="13"/>
      <c r="F188" s="13"/>
      <c r="G188" s="13"/>
      <c r="H188" s="13"/>
      <c r="I188" s="13"/>
      <c r="J188" s="13"/>
      <c r="K188" s="13"/>
      <c r="L188" s="13"/>
      <c r="M188" s="13"/>
      <c r="N188" s="13"/>
      <c r="O188" s="13"/>
      <c r="P188" s="13"/>
      <c r="Q188" s="13"/>
      <c r="R188" s="13"/>
      <c r="S188" s="13"/>
      <c r="T188" s="13"/>
      <c r="U188" s="13"/>
      <c r="V188" s="13"/>
    </row>
    <row r="189" spans="2:22" s="47" customFormat="1" x14ac:dyDescent="0.2">
      <c r="B189" s="13"/>
      <c r="C189" s="13"/>
      <c r="D189" s="13"/>
      <c r="E189" s="13"/>
      <c r="F189" s="13"/>
      <c r="G189" s="13"/>
      <c r="H189" s="13"/>
      <c r="I189" s="13"/>
      <c r="J189" s="13"/>
      <c r="K189" s="13"/>
      <c r="L189" s="13"/>
      <c r="M189" s="13"/>
      <c r="N189" s="13"/>
      <c r="O189" s="13"/>
      <c r="P189" s="13"/>
      <c r="Q189" s="13"/>
      <c r="R189" s="13"/>
      <c r="S189" s="13"/>
      <c r="T189" s="13"/>
      <c r="U189" s="13"/>
      <c r="V189" s="13"/>
    </row>
    <row r="190" spans="2:22" s="47" customFormat="1" x14ac:dyDescent="0.2">
      <c r="B190" s="13"/>
      <c r="C190" s="13"/>
      <c r="D190" s="13"/>
      <c r="E190" s="13"/>
      <c r="F190" s="13"/>
      <c r="G190" s="13"/>
      <c r="H190" s="13"/>
      <c r="I190" s="13"/>
      <c r="J190" s="13"/>
      <c r="K190" s="13"/>
      <c r="L190" s="13"/>
      <c r="M190" s="13"/>
      <c r="N190" s="13"/>
      <c r="O190" s="13"/>
      <c r="P190" s="13"/>
      <c r="Q190" s="13"/>
      <c r="R190" s="13"/>
      <c r="S190" s="13"/>
      <c r="T190" s="13"/>
      <c r="U190" s="13"/>
      <c r="V190" s="13"/>
    </row>
    <row r="191" spans="2:22" s="47" customFormat="1" x14ac:dyDescent="0.2">
      <c r="B191" s="13"/>
      <c r="C191" s="13"/>
      <c r="D191" s="13"/>
      <c r="E191" s="13"/>
      <c r="F191" s="13"/>
      <c r="G191" s="13"/>
      <c r="H191" s="13"/>
      <c r="I191" s="13"/>
      <c r="J191" s="13"/>
      <c r="K191" s="13"/>
      <c r="L191" s="13"/>
      <c r="M191" s="13"/>
      <c r="N191" s="13"/>
      <c r="O191" s="13"/>
      <c r="P191" s="13"/>
      <c r="Q191" s="13"/>
      <c r="R191" s="13"/>
      <c r="S191" s="13"/>
      <c r="T191" s="13"/>
      <c r="U191" s="13"/>
      <c r="V191" s="13"/>
    </row>
    <row r="192" spans="2:22" s="47" customFormat="1" x14ac:dyDescent="0.2">
      <c r="B192" s="13"/>
      <c r="C192" s="13"/>
      <c r="D192" s="13"/>
      <c r="E192" s="13"/>
      <c r="F192" s="13"/>
      <c r="G192" s="13"/>
      <c r="H192" s="13"/>
      <c r="I192" s="13"/>
      <c r="J192" s="13"/>
      <c r="K192" s="13"/>
      <c r="L192" s="13"/>
      <c r="M192" s="13"/>
      <c r="N192" s="13"/>
      <c r="O192" s="13"/>
      <c r="P192" s="13"/>
      <c r="Q192" s="13"/>
      <c r="R192" s="13"/>
      <c r="S192" s="13"/>
      <c r="T192" s="13"/>
      <c r="U192" s="13"/>
      <c r="V192" s="13"/>
    </row>
    <row r="193" spans="2:22" s="47" customFormat="1" x14ac:dyDescent="0.2">
      <c r="B193" s="13"/>
      <c r="C193" s="13"/>
      <c r="D193" s="13"/>
      <c r="E193" s="13"/>
      <c r="F193" s="13"/>
      <c r="G193" s="13"/>
      <c r="H193" s="13"/>
      <c r="I193" s="13"/>
      <c r="J193" s="13"/>
      <c r="K193" s="13"/>
      <c r="L193" s="13"/>
      <c r="M193" s="13"/>
      <c r="N193" s="13"/>
      <c r="O193" s="13"/>
      <c r="P193" s="13"/>
      <c r="Q193" s="13"/>
      <c r="R193" s="13"/>
      <c r="S193" s="13"/>
      <c r="T193" s="13"/>
      <c r="U193" s="13"/>
      <c r="V193" s="13"/>
    </row>
    <row r="194" spans="2:22" s="47" customFormat="1" x14ac:dyDescent="0.2">
      <c r="B194" s="13"/>
      <c r="C194" s="13"/>
      <c r="D194" s="13"/>
      <c r="E194" s="13"/>
      <c r="F194" s="13"/>
      <c r="G194" s="13"/>
      <c r="H194" s="13"/>
      <c r="I194" s="13"/>
      <c r="J194" s="13"/>
      <c r="K194" s="13"/>
      <c r="L194" s="13"/>
      <c r="M194" s="13"/>
      <c r="N194" s="13"/>
      <c r="O194" s="13"/>
      <c r="P194" s="13"/>
      <c r="Q194" s="13"/>
      <c r="R194" s="13"/>
      <c r="S194" s="13"/>
      <c r="T194" s="13"/>
      <c r="U194" s="13"/>
      <c r="V194" s="13"/>
    </row>
    <row r="195" spans="2:22" s="47" customFormat="1" x14ac:dyDescent="0.2">
      <c r="B195" s="13"/>
      <c r="C195" s="13"/>
      <c r="D195" s="13"/>
      <c r="E195" s="13"/>
      <c r="F195" s="13"/>
      <c r="G195" s="13"/>
      <c r="H195" s="13"/>
      <c r="I195" s="13"/>
      <c r="J195" s="13"/>
      <c r="K195" s="13"/>
      <c r="L195" s="13"/>
      <c r="M195" s="13"/>
      <c r="N195" s="13"/>
      <c r="O195" s="13"/>
      <c r="P195" s="13"/>
      <c r="Q195" s="13"/>
      <c r="R195" s="13"/>
      <c r="S195" s="13"/>
      <c r="T195" s="13"/>
      <c r="U195" s="13"/>
      <c r="V195" s="13"/>
    </row>
    <row r="196" spans="2:22" s="47" customFormat="1" x14ac:dyDescent="0.2">
      <c r="B196" s="13"/>
      <c r="C196" s="13"/>
      <c r="D196" s="13"/>
      <c r="E196" s="13"/>
      <c r="F196" s="13"/>
      <c r="G196" s="13"/>
      <c r="H196" s="13"/>
      <c r="I196" s="13"/>
      <c r="J196" s="13"/>
      <c r="K196" s="13"/>
      <c r="L196" s="13"/>
      <c r="M196" s="13"/>
      <c r="N196" s="13"/>
      <c r="O196" s="13"/>
      <c r="P196" s="13"/>
      <c r="Q196" s="13"/>
      <c r="R196" s="13"/>
      <c r="S196" s="13"/>
      <c r="T196" s="13"/>
      <c r="U196" s="13"/>
      <c r="V196" s="13"/>
    </row>
    <row r="197" spans="2:22" s="47" customFormat="1" x14ac:dyDescent="0.2">
      <c r="B197" s="13"/>
      <c r="C197" s="13"/>
      <c r="D197" s="13"/>
      <c r="E197" s="13"/>
      <c r="F197" s="13"/>
      <c r="G197" s="13"/>
      <c r="H197" s="13"/>
      <c r="I197" s="13"/>
      <c r="J197" s="13"/>
      <c r="K197" s="13"/>
      <c r="L197" s="13"/>
      <c r="M197" s="13"/>
      <c r="N197" s="13"/>
      <c r="O197" s="13"/>
      <c r="P197" s="13"/>
      <c r="Q197" s="13"/>
      <c r="R197" s="13"/>
      <c r="S197" s="13"/>
      <c r="T197" s="13"/>
      <c r="U197" s="13"/>
      <c r="V197" s="13"/>
    </row>
    <row r="198" spans="2:22" s="47" customFormat="1" x14ac:dyDescent="0.2">
      <c r="B198" s="13"/>
      <c r="C198" s="13"/>
      <c r="D198" s="13"/>
      <c r="E198" s="13"/>
      <c r="F198" s="13"/>
      <c r="G198" s="13"/>
      <c r="H198" s="13"/>
      <c r="I198" s="13"/>
      <c r="J198" s="13"/>
      <c r="K198" s="13"/>
      <c r="L198" s="13"/>
      <c r="M198" s="13"/>
      <c r="N198" s="13"/>
      <c r="O198" s="13"/>
      <c r="P198" s="13"/>
      <c r="Q198" s="13"/>
      <c r="R198" s="13"/>
      <c r="S198" s="13"/>
      <c r="T198" s="13"/>
      <c r="U198" s="13"/>
      <c r="V198" s="13"/>
    </row>
    <row r="199" spans="2:22" s="47" customFormat="1" x14ac:dyDescent="0.2">
      <c r="B199" s="13"/>
      <c r="C199" s="13"/>
      <c r="D199" s="13"/>
      <c r="E199" s="13"/>
      <c r="F199" s="13"/>
      <c r="G199" s="13"/>
      <c r="H199" s="13"/>
      <c r="I199" s="13"/>
      <c r="J199" s="13"/>
      <c r="K199" s="13"/>
      <c r="L199" s="13"/>
      <c r="M199" s="13"/>
      <c r="N199" s="13"/>
      <c r="O199" s="13"/>
      <c r="P199" s="13"/>
      <c r="Q199" s="13"/>
      <c r="R199" s="13"/>
      <c r="S199" s="13"/>
      <c r="T199" s="13"/>
      <c r="U199" s="13"/>
      <c r="V199" s="13"/>
    </row>
    <row r="200" spans="2:22" s="47" customFormat="1" x14ac:dyDescent="0.2">
      <c r="B200" s="13"/>
      <c r="C200" s="13"/>
      <c r="D200" s="13"/>
      <c r="E200" s="13"/>
      <c r="F200" s="13"/>
      <c r="G200" s="13"/>
      <c r="H200" s="13"/>
      <c r="I200" s="13"/>
      <c r="J200" s="13"/>
      <c r="K200" s="13"/>
      <c r="L200" s="13"/>
      <c r="M200" s="13"/>
      <c r="N200" s="13"/>
      <c r="O200" s="13"/>
      <c r="P200" s="13"/>
      <c r="Q200" s="13"/>
      <c r="R200" s="13"/>
      <c r="S200" s="13"/>
      <c r="T200" s="13"/>
      <c r="U200" s="13"/>
      <c r="V200" s="13"/>
    </row>
    <row r="201" spans="2:22" s="47" customFormat="1" x14ac:dyDescent="0.2">
      <c r="B201" s="13"/>
      <c r="C201" s="13"/>
      <c r="D201" s="13"/>
      <c r="E201" s="13"/>
      <c r="F201" s="13"/>
      <c r="G201" s="13"/>
      <c r="H201" s="13"/>
      <c r="I201" s="13"/>
      <c r="J201" s="13"/>
      <c r="K201" s="13"/>
      <c r="L201" s="13"/>
      <c r="M201" s="13"/>
      <c r="N201" s="13"/>
      <c r="O201" s="13"/>
      <c r="P201" s="13"/>
      <c r="Q201" s="13"/>
      <c r="R201" s="13"/>
      <c r="S201" s="13"/>
      <c r="T201" s="13"/>
      <c r="U201" s="13"/>
      <c r="V201" s="13"/>
    </row>
    <row r="202" spans="2:22" s="47" customFormat="1" x14ac:dyDescent="0.2">
      <c r="B202" s="13"/>
      <c r="C202" s="13"/>
      <c r="D202" s="13"/>
      <c r="E202" s="13"/>
      <c r="F202" s="13"/>
      <c r="G202" s="13"/>
      <c r="H202" s="13"/>
      <c r="I202" s="13"/>
      <c r="J202" s="13"/>
      <c r="K202" s="13"/>
      <c r="L202" s="13"/>
      <c r="M202" s="13"/>
      <c r="N202" s="13"/>
      <c r="O202" s="13"/>
      <c r="P202" s="13"/>
      <c r="Q202" s="13"/>
      <c r="R202" s="13"/>
      <c r="S202" s="13"/>
      <c r="T202" s="13"/>
      <c r="U202" s="13"/>
      <c r="V202" s="13"/>
    </row>
    <row r="203" spans="2:22" s="47" customFormat="1" x14ac:dyDescent="0.2">
      <c r="B203" s="13"/>
      <c r="C203" s="13"/>
      <c r="D203" s="13"/>
      <c r="E203" s="13"/>
      <c r="F203" s="13"/>
      <c r="G203" s="13"/>
      <c r="H203" s="13"/>
      <c r="I203" s="13"/>
      <c r="J203" s="13"/>
      <c r="K203" s="13"/>
      <c r="L203" s="13"/>
      <c r="M203" s="13"/>
      <c r="N203" s="13"/>
      <c r="O203" s="13"/>
      <c r="P203" s="13"/>
      <c r="Q203" s="13"/>
      <c r="R203" s="13"/>
      <c r="S203" s="13"/>
      <c r="T203" s="13"/>
      <c r="U203" s="13"/>
      <c r="V203" s="13"/>
    </row>
    <row r="204" spans="2:22" s="47" customFormat="1" x14ac:dyDescent="0.2">
      <c r="B204" s="13"/>
      <c r="C204" s="13"/>
      <c r="D204" s="13"/>
      <c r="E204" s="13"/>
      <c r="F204" s="13"/>
      <c r="G204" s="13"/>
      <c r="H204" s="13"/>
      <c r="I204" s="13"/>
      <c r="J204" s="13"/>
      <c r="K204" s="13"/>
      <c r="L204" s="13"/>
      <c r="M204" s="13"/>
      <c r="N204" s="13"/>
      <c r="O204" s="13"/>
      <c r="P204" s="13"/>
      <c r="Q204" s="13"/>
      <c r="R204" s="13"/>
      <c r="S204" s="13"/>
      <c r="T204" s="13"/>
      <c r="U204" s="13"/>
      <c r="V204" s="13"/>
    </row>
    <row r="205" spans="2:22" s="47" customFormat="1" x14ac:dyDescent="0.2">
      <c r="B205" s="13"/>
      <c r="C205" s="13"/>
      <c r="D205" s="13"/>
      <c r="E205" s="13"/>
      <c r="F205" s="13"/>
      <c r="G205" s="13"/>
      <c r="H205" s="13"/>
      <c r="I205" s="13"/>
      <c r="J205" s="13"/>
      <c r="K205" s="13"/>
      <c r="L205" s="13"/>
      <c r="M205" s="13"/>
      <c r="N205" s="13"/>
      <c r="O205" s="13"/>
      <c r="P205" s="13"/>
      <c r="Q205" s="13"/>
      <c r="R205" s="13"/>
      <c r="S205" s="13"/>
      <c r="T205" s="13"/>
      <c r="U205" s="13"/>
      <c r="V205" s="13"/>
    </row>
    <row r="206" spans="2:22" s="47" customFormat="1" x14ac:dyDescent="0.2">
      <c r="B206" s="13"/>
      <c r="C206" s="13"/>
      <c r="D206" s="13"/>
      <c r="E206" s="13"/>
      <c r="F206" s="13"/>
      <c r="G206" s="13"/>
      <c r="H206" s="13"/>
      <c r="I206" s="13"/>
      <c r="J206" s="13"/>
      <c r="K206" s="13"/>
      <c r="L206" s="13"/>
      <c r="M206" s="13"/>
      <c r="N206" s="13"/>
      <c r="O206" s="13"/>
      <c r="P206" s="13"/>
      <c r="Q206" s="13"/>
      <c r="R206" s="13"/>
      <c r="S206" s="13"/>
      <c r="T206" s="13"/>
      <c r="U206" s="13"/>
      <c r="V206" s="13"/>
    </row>
    <row r="207" spans="2:22" s="47" customFormat="1" x14ac:dyDescent="0.2">
      <c r="B207" s="13"/>
      <c r="C207" s="13"/>
      <c r="D207" s="13"/>
      <c r="E207" s="13"/>
      <c r="F207" s="13"/>
      <c r="G207" s="13"/>
      <c r="H207" s="13"/>
      <c r="I207" s="13"/>
      <c r="J207" s="13"/>
      <c r="K207" s="13"/>
      <c r="L207" s="13"/>
      <c r="M207" s="13"/>
      <c r="N207" s="13"/>
      <c r="O207" s="13"/>
      <c r="P207" s="13"/>
      <c r="Q207" s="13"/>
      <c r="R207" s="13"/>
      <c r="S207" s="13"/>
      <c r="T207" s="13"/>
      <c r="U207" s="13"/>
      <c r="V207" s="13"/>
    </row>
    <row r="208" spans="2:22" s="47" customFormat="1" x14ac:dyDescent="0.2">
      <c r="B208" s="13"/>
      <c r="C208" s="13"/>
      <c r="D208" s="13"/>
      <c r="E208" s="13"/>
      <c r="F208" s="13"/>
      <c r="G208" s="13"/>
      <c r="H208" s="13"/>
      <c r="I208" s="13"/>
      <c r="J208" s="13"/>
      <c r="K208" s="13"/>
      <c r="L208" s="13"/>
      <c r="M208" s="13"/>
      <c r="N208" s="13"/>
      <c r="O208" s="13"/>
      <c r="P208" s="13"/>
      <c r="Q208" s="13"/>
      <c r="R208" s="13"/>
      <c r="S208" s="13"/>
      <c r="T208" s="13"/>
      <c r="U208" s="13"/>
      <c r="V208" s="13"/>
    </row>
    <row r="209" spans="2:22" s="47" customFormat="1" x14ac:dyDescent="0.2">
      <c r="B209" s="13"/>
      <c r="C209" s="13"/>
      <c r="D209" s="13"/>
      <c r="E209" s="13"/>
      <c r="F209" s="13"/>
      <c r="G209" s="13"/>
      <c r="H209" s="13"/>
      <c r="I209" s="13"/>
      <c r="J209" s="13"/>
      <c r="K209" s="13"/>
      <c r="L209" s="13"/>
      <c r="M209" s="13"/>
      <c r="N209" s="13"/>
      <c r="O209" s="13"/>
      <c r="P209" s="13"/>
      <c r="Q209" s="13"/>
      <c r="R209" s="13"/>
      <c r="S209" s="13"/>
      <c r="T209" s="13"/>
      <c r="U209" s="13"/>
      <c r="V209" s="13"/>
    </row>
    <row r="210" spans="2:22" s="47" customFormat="1" x14ac:dyDescent="0.2">
      <c r="B210" s="13"/>
      <c r="C210" s="13"/>
      <c r="D210" s="13"/>
      <c r="E210" s="13"/>
      <c r="F210" s="13"/>
      <c r="G210" s="13"/>
      <c r="H210" s="13"/>
      <c r="I210" s="13"/>
      <c r="J210" s="13"/>
      <c r="K210" s="13"/>
      <c r="L210" s="13"/>
      <c r="M210" s="13"/>
      <c r="N210" s="13"/>
      <c r="O210" s="13"/>
      <c r="P210" s="13"/>
      <c r="Q210" s="13"/>
      <c r="R210" s="13"/>
      <c r="S210" s="13"/>
      <c r="T210" s="13"/>
      <c r="U210" s="13"/>
      <c r="V210" s="13"/>
    </row>
    <row r="211" spans="2:22" s="47" customFormat="1" x14ac:dyDescent="0.2">
      <c r="B211" s="13"/>
      <c r="C211" s="13"/>
      <c r="D211" s="13"/>
      <c r="E211" s="13"/>
      <c r="F211" s="13"/>
      <c r="G211" s="13"/>
      <c r="H211" s="13"/>
      <c r="I211" s="13"/>
      <c r="J211" s="13"/>
      <c r="K211" s="13"/>
      <c r="L211" s="13"/>
      <c r="M211" s="13"/>
      <c r="N211" s="13"/>
      <c r="O211" s="13"/>
      <c r="P211" s="13"/>
      <c r="Q211" s="13"/>
      <c r="R211" s="13"/>
      <c r="S211" s="13"/>
      <c r="T211" s="13"/>
      <c r="U211" s="13"/>
      <c r="V211" s="13"/>
    </row>
    <row r="212" spans="2:22" s="47" customFormat="1" x14ac:dyDescent="0.2">
      <c r="B212" s="13"/>
      <c r="C212" s="13"/>
      <c r="D212" s="13"/>
      <c r="E212" s="13"/>
      <c r="F212" s="13"/>
      <c r="G212" s="13"/>
      <c r="H212" s="13"/>
      <c r="I212" s="13"/>
      <c r="J212" s="13"/>
      <c r="K212" s="13"/>
      <c r="L212" s="13"/>
      <c r="M212" s="13"/>
      <c r="N212" s="13"/>
      <c r="O212" s="13"/>
      <c r="P212" s="13"/>
      <c r="Q212" s="13"/>
      <c r="R212" s="13"/>
      <c r="S212" s="13"/>
      <c r="T212" s="13"/>
      <c r="U212" s="13"/>
      <c r="V212" s="13"/>
    </row>
    <row r="213" spans="2:22" s="47" customFormat="1" x14ac:dyDescent="0.2">
      <c r="B213" s="13"/>
      <c r="C213" s="13"/>
      <c r="D213" s="13"/>
      <c r="E213" s="13"/>
      <c r="F213" s="13"/>
      <c r="G213" s="13"/>
      <c r="H213" s="13"/>
      <c r="I213" s="13"/>
      <c r="J213" s="13"/>
      <c r="K213" s="13"/>
      <c r="L213" s="13"/>
      <c r="M213" s="13"/>
      <c r="N213" s="13"/>
      <c r="O213" s="13"/>
      <c r="P213" s="13"/>
      <c r="Q213" s="13"/>
      <c r="R213" s="13"/>
      <c r="S213" s="13"/>
      <c r="T213" s="13"/>
      <c r="U213" s="13"/>
      <c r="V213" s="13"/>
    </row>
    <row r="214" spans="2:22" s="47" customFormat="1" x14ac:dyDescent="0.2">
      <c r="B214" s="13"/>
      <c r="C214" s="13"/>
      <c r="D214" s="13"/>
      <c r="E214" s="13"/>
      <c r="F214" s="13"/>
      <c r="G214" s="13"/>
      <c r="H214" s="13"/>
      <c r="I214" s="13"/>
      <c r="J214" s="13"/>
      <c r="K214" s="13"/>
      <c r="L214" s="13"/>
      <c r="M214" s="13"/>
      <c r="N214" s="13"/>
      <c r="O214" s="13"/>
      <c r="P214" s="13"/>
      <c r="Q214" s="13"/>
      <c r="R214" s="13"/>
      <c r="S214" s="13"/>
      <c r="T214" s="13"/>
      <c r="U214" s="13"/>
      <c r="V214" s="13"/>
    </row>
    <row r="215" spans="2:22" s="47" customFormat="1" x14ac:dyDescent="0.2">
      <c r="B215" s="13"/>
      <c r="C215" s="13"/>
      <c r="D215" s="13"/>
      <c r="E215" s="13"/>
      <c r="F215" s="13"/>
      <c r="G215" s="13"/>
      <c r="H215" s="13"/>
      <c r="I215" s="13"/>
      <c r="J215" s="13"/>
      <c r="K215" s="13"/>
      <c r="L215" s="13"/>
      <c r="M215" s="13"/>
      <c r="N215" s="13"/>
      <c r="O215" s="13"/>
      <c r="P215" s="13"/>
      <c r="Q215" s="13"/>
      <c r="R215" s="13"/>
      <c r="S215" s="13"/>
      <c r="T215" s="13"/>
      <c r="U215" s="13"/>
      <c r="V215" s="13"/>
    </row>
    <row r="216" spans="2:22" s="47" customFormat="1" x14ac:dyDescent="0.2">
      <c r="B216" s="13"/>
      <c r="C216" s="13"/>
      <c r="D216" s="13"/>
      <c r="E216" s="13"/>
      <c r="F216" s="13"/>
      <c r="G216" s="13"/>
      <c r="H216" s="13"/>
      <c r="I216" s="13"/>
      <c r="J216" s="13"/>
      <c r="K216" s="13"/>
      <c r="L216" s="13"/>
      <c r="M216" s="13"/>
      <c r="N216" s="13"/>
      <c r="O216" s="13"/>
      <c r="P216" s="13"/>
      <c r="Q216" s="13"/>
      <c r="R216" s="13"/>
      <c r="S216" s="13"/>
      <c r="T216" s="13"/>
      <c r="U216" s="13"/>
      <c r="V216" s="13"/>
    </row>
    <row r="217" spans="2:22" s="47" customFormat="1" x14ac:dyDescent="0.2">
      <c r="B217" s="13"/>
      <c r="C217" s="13"/>
      <c r="D217" s="13"/>
      <c r="E217" s="13"/>
      <c r="F217" s="13"/>
      <c r="G217" s="13"/>
      <c r="H217" s="13"/>
      <c r="I217" s="13"/>
      <c r="J217" s="13"/>
      <c r="K217" s="13"/>
      <c r="L217" s="13"/>
      <c r="M217" s="13"/>
      <c r="N217" s="13"/>
      <c r="O217" s="13"/>
      <c r="P217" s="13"/>
      <c r="Q217" s="13"/>
      <c r="R217" s="13"/>
      <c r="S217" s="13"/>
      <c r="T217" s="13"/>
      <c r="U217" s="13"/>
      <c r="V217" s="13"/>
    </row>
    <row r="218" spans="2:22" s="47" customFormat="1" x14ac:dyDescent="0.2">
      <c r="B218" s="13"/>
      <c r="C218" s="13"/>
      <c r="D218" s="13"/>
      <c r="E218" s="13"/>
      <c r="F218" s="13"/>
      <c r="G218" s="13"/>
      <c r="H218" s="13"/>
      <c r="I218" s="13"/>
      <c r="J218" s="13"/>
      <c r="K218" s="13"/>
      <c r="L218" s="13"/>
      <c r="M218" s="13"/>
      <c r="N218" s="13"/>
      <c r="O218" s="13"/>
      <c r="P218" s="13"/>
      <c r="Q218" s="13"/>
      <c r="R218" s="13"/>
      <c r="S218" s="13"/>
      <c r="T218" s="13"/>
      <c r="U218" s="13"/>
      <c r="V218" s="13"/>
    </row>
    <row r="219" spans="2:22" s="47" customFormat="1" x14ac:dyDescent="0.2">
      <c r="B219" s="13"/>
      <c r="C219" s="13"/>
      <c r="D219" s="13"/>
      <c r="E219" s="13"/>
      <c r="F219" s="13"/>
      <c r="G219" s="13"/>
      <c r="H219" s="13"/>
      <c r="I219" s="13"/>
      <c r="J219" s="13"/>
      <c r="K219" s="13"/>
      <c r="L219" s="13"/>
      <c r="M219" s="13"/>
      <c r="N219" s="13"/>
      <c r="O219" s="13"/>
      <c r="P219" s="13"/>
      <c r="Q219" s="13"/>
      <c r="R219" s="13"/>
      <c r="S219" s="13"/>
      <c r="T219" s="13"/>
      <c r="U219" s="13"/>
      <c r="V219" s="13"/>
    </row>
    <row r="220" spans="2:22" s="47" customFormat="1" x14ac:dyDescent="0.2">
      <c r="B220" s="13"/>
      <c r="C220" s="13"/>
      <c r="D220" s="13"/>
      <c r="E220" s="13"/>
      <c r="F220" s="13"/>
      <c r="G220" s="13"/>
      <c r="H220" s="13"/>
      <c r="I220" s="13"/>
      <c r="J220" s="13"/>
      <c r="K220" s="13"/>
      <c r="L220" s="13"/>
      <c r="M220" s="13"/>
      <c r="N220" s="13"/>
      <c r="O220" s="13"/>
      <c r="P220" s="13"/>
      <c r="Q220" s="13"/>
      <c r="R220" s="13"/>
      <c r="S220" s="13"/>
      <c r="T220" s="13"/>
      <c r="U220" s="13"/>
      <c r="V220" s="13"/>
    </row>
    <row r="221" spans="2:22" s="47" customFormat="1" x14ac:dyDescent="0.2">
      <c r="B221" s="13"/>
      <c r="C221" s="13"/>
      <c r="D221" s="13"/>
      <c r="E221" s="13"/>
      <c r="F221" s="13"/>
      <c r="G221" s="13"/>
      <c r="H221" s="13"/>
      <c r="I221" s="13"/>
      <c r="J221" s="13"/>
      <c r="K221" s="13"/>
      <c r="L221" s="13"/>
      <c r="M221" s="13"/>
      <c r="N221" s="13"/>
      <c r="O221" s="13"/>
      <c r="P221" s="13"/>
      <c r="Q221" s="13"/>
      <c r="R221" s="13"/>
      <c r="S221" s="13"/>
      <c r="T221" s="13"/>
      <c r="U221" s="13"/>
      <c r="V221" s="13"/>
    </row>
    <row r="222" spans="2:22" s="47" customFormat="1" x14ac:dyDescent="0.2">
      <c r="B222" s="13"/>
      <c r="C222" s="13"/>
      <c r="D222" s="13"/>
      <c r="E222" s="13"/>
      <c r="F222" s="13"/>
      <c r="G222" s="13"/>
      <c r="H222" s="13"/>
      <c r="I222" s="13"/>
      <c r="J222" s="13"/>
      <c r="K222" s="13"/>
      <c r="L222" s="13"/>
      <c r="M222" s="13"/>
      <c r="N222" s="13"/>
      <c r="O222" s="13"/>
      <c r="P222" s="13"/>
      <c r="Q222" s="13"/>
      <c r="R222" s="13"/>
      <c r="S222" s="13"/>
      <c r="T222" s="13"/>
      <c r="U222" s="13"/>
      <c r="V222" s="13"/>
    </row>
    <row r="223" spans="2:22" s="47" customFormat="1" x14ac:dyDescent="0.2">
      <c r="B223" s="13"/>
      <c r="C223" s="13"/>
      <c r="D223" s="13"/>
      <c r="E223" s="13"/>
      <c r="F223" s="13"/>
      <c r="G223" s="13"/>
      <c r="H223" s="13"/>
      <c r="I223" s="13"/>
      <c r="J223" s="13"/>
      <c r="K223" s="13"/>
      <c r="L223" s="13"/>
      <c r="M223" s="13"/>
      <c r="N223" s="13"/>
      <c r="O223" s="13"/>
      <c r="P223" s="13"/>
      <c r="Q223" s="13"/>
      <c r="R223" s="13"/>
      <c r="S223" s="13"/>
      <c r="T223" s="13"/>
      <c r="U223" s="13"/>
      <c r="V223" s="13"/>
    </row>
    <row r="224" spans="2:22" s="47" customFormat="1" x14ac:dyDescent="0.2">
      <c r="B224" s="13"/>
      <c r="C224" s="13"/>
      <c r="D224" s="13"/>
      <c r="E224" s="13"/>
      <c r="F224" s="13"/>
      <c r="G224" s="13"/>
      <c r="H224" s="13"/>
      <c r="I224" s="13"/>
      <c r="J224" s="13"/>
      <c r="K224" s="13"/>
      <c r="L224" s="13"/>
      <c r="M224" s="13"/>
      <c r="N224" s="13"/>
      <c r="O224" s="13"/>
      <c r="P224" s="13"/>
      <c r="Q224" s="13"/>
      <c r="R224" s="13"/>
      <c r="S224" s="13"/>
      <c r="T224" s="13"/>
      <c r="U224" s="13"/>
      <c r="V224" s="13"/>
    </row>
    <row r="225" spans="2:22" s="47" customFormat="1" x14ac:dyDescent="0.2">
      <c r="B225" s="13"/>
      <c r="C225" s="13"/>
      <c r="D225" s="13"/>
      <c r="E225" s="13"/>
      <c r="F225" s="13"/>
      <c r="G225" s="13"/>
      <c r="H225" s="13"/>
      <c r="I225" s="13"/>
      <c r="J225" s="13"/>
      <c r="K225" s="13"/>
      <c r="L225" s="13"/>
      <c r="M225" s="13"/>
      <c r="N225" s="13"/>
      <c r="O225" s="13"/>
      <c r="P225" s="13"/>
      <c r="Q225" s="13"/>
      <c r="R225" s="13"/>
      <c r="S225" s="13"/>
      <c r="T225" s="13"/>
      <c r="U225" s="13"/>
      <c r="V225" s="13"/>
    </row>
    <row r="226" spans="2:22" s="47" customFormat="1" x14ac:dyDescent="0.2">
      <c r="B226" s="13"/>
      <c r="C226" s="13"/>
      <c r="D226" s="13"/>
      <c r="E226" s="13"/>
      <c r="F226" s="13"/>
      <c r="G226" s="13"/>
      <c r="H226" s="13"/>
      <c r="I226" s="13"/>
      <c r="J226" s="13"/>
      <c r="K226" s="13"/>
      <c r="L226" s="13"/>
      <c r="M226" s="13"/>
      <c r="N226" s="13"/>
      <c r="O226" s="13"/>
      <c r="P226" s="13"/>
      <c r="Q226" s="13"/>
      <c r="R226" s="13"/>
      <c r="S226" s="13"/>
      <c r="T226" s="13"/>
      <c r="U226" s="13"/>
      <c r="V226" s="13"/>
    </row>
    <row r="227" spans="2:22" s="47" customFormat="1" x14ac:dyDescent="0.2">
      <c r="B227" s="13"/>
      <c r="C227" s="13"/>
      <c r="D227" s="13"/>
      <c r="E227" s="13"/>
      <c r="F227" s="13"/>
      <c r="G227" s="13"/>
      <c r="H227" s="13"/>
      <c r="I227" s="13"/>
      <c r="J227" s="13"/>
      <c r="K227" s="13"/>
      <c r="L227" s="13"/>
      <c r="M227" s="13"/>
      <c r="N227" s="13"/>
      <c r="O227" s="13"/>
      <c r="P227" s="13"/>
      <c r="Q227" s="13"/>
      <c r="R227" s="13"/>
      <c r="S227" s="13"/>
      <c r="T227" s="13"/>
      <c r="U227" s="13"/>
      <c r="V227" s="13"/>
    </row>
    <row r="228" spans="2:22" s="47" customFormat="1" x14ac:dyDescent="0.2">
      <c r="B228" s="13"/>
      <c r="C228" s="13"/>
      <c r="D228" s="13"/>
      <c r="E228" s="13"/>
      <c r="F228" s="13"/>
      <c r="G228" s="13"/>
      <c r="H228" s="13"/>
      <c r="I228" s="13"/>
      <c r="J228" s="13"/>
      <c r="K228" s="13"/>
      <c r="L228" s="13"/>
      <c r="M228" s="13"/>
      <c r="N228" s="13"/>
      <c r="O228" s="13"/>
      <c r="P228" s="13"/>
      <c r="Q228" s="13"/>
      <c r="R228" s="13"/>
      <c r="S228" s="13"/>
      <c r="T228" s="13"/>
      <c r="U228" s="13"/>
      <c r="V228" s="13"/>
    </row>
    <row r="229" spans="2:22" s="47" customFormat="1" x14ac:dyDescent="0.2">
      <c r="B229" s="13"/>
      <c r="C229" s="13"/>
      <c r="D229" s="13"/>
      <c r="E229" s="13"/>
      <c r="F229" s="13"/>
      <c r="G229" s="13"/>
      <c r="H229" s="13"/>
      <c r="I229" s="13"/>
      <c r="J229" s="13"/>
      <c r="K229" s="13"/>
      <c r="L229" s="13"/>
      <c r="M229" s="13"/>
      <c r="N229" s="13"/>
      <c r="O229" s="13"/>
      <c r="P229" s="13"/>
      <c r="Q229" s="13"/>
      <c r="R229" s="13"/>
      <c r="S229" s="13"/>
      <c r="T229" s="13"/>
      <c r="U229" s="13"/>
      <c r="V229" s="13"/>
    </row>
    <row r="230" spans="2:22" s="47" customFormat="1" x14ac:dyDescent="0.2">
      <c r="B230" s="13"/>
      <c r="C230" s="13"/>
      <c r="D230" s="13"/>
      <c r="E230" s="13"/>
      <c r="F230" s="13"/>
      <c r="G230" s="13"/>
      <c r="H230" s="13"/>
      <c r="I230" s="13"/>
      <c r="J230" s="13"/>
      <c r="K230" s="13"/>
      <c r="L230" s="13"/>
      <c r="M230" s="13"/>
      <c r="N230" s="13"/>
      <c r="O230" s="13"/>
      <c r="P230" s="13"/>
      <c r="Q230" s="13"/>
      <c r="R230" s="13"/>
      <c r="S230" s="13"/>
      <c r="T230" s="13"/>
      <c r="U230" s="13"/>
      <c r="V230" s="13"/>
    </row>
    <row r="231" spans="2:22" s="47" customFormat="1" x14ac:dyDescent="0.2">
      <c r="B231" s="13"/>
      <c r="C231" s="13"/>
      <c r="D231" s="13"/>
      <c r="E231" s="13"/>
      <c r="F231" s="13"/>
      <c r="G231" s="13"/>
      <c r="H231" s="13"/>
      <c r="I231" s="13"/>
      <c r="J231" s="13"/>
      <c r="K231" s="13"/>
      <c r="L231" s="13"/>
      <c r="M231" s="13"/>
      <c r="N231" s="13"/>
      <c r="O231" s="13"/>
      <c r="P231" s="13"/>
      <c r="Q231" s="13"/>
      <c r="R231" s="13"/>
      <c r="S231" s="13"/>
      <c r="T231" s="13"/>
      <c r="U231" s="13"/>
      <c r="V231" s="13"/>
    </row>
    <row r="232" spans="2:22" s="47" customFormat="1" x14ac:dyDescent="0.2">
      <c r="B232" s="13"/>
      <c r="C232" s="13"/>
      <c r="D232" s="13"/>
      <c r="E232" s="13"/>
      <c r="F232" s="13"/>
      <c r="G232" s="13"/>
      <c r="H232" s="13"/>
      <c r="I232" s="13"/>
      <c r="J232" s="13"/>
      <c r="K232" s="13"/>
      <c r="L232" s="13"/>
      <c r="M232" s="13"/>
      <c r="N232" s="13"/>
      <c r="O232" s="13"/>
      <c r="P232" s="13"/>
      <c r="Q232" s="13"/>
      <c r="R232" s="13"/>
      <c r="S232" s="13"/>
      <c r="T232" s="13"/>
      <c r="U232" s="13"/>
      <c r="V232" s="13"/>
    </row>
    <row r="233" spans="2:22" s="47" customFormat="1" x14ac:dyDescent="0.2">
      <c r="B233" s="13"/>
      <c r="C233" s="13"/>
      <c r="D233" s="13"/>
      <c r="E233" s="13"/>
      <c r="F233" s="13"/>
      <c r="G233" s="13"/>
      <c r="H233" s="13"/>
      <c r="I233" s="13"/>
      <c r="J233" s="13"/>
      <c r="K233" s="13"/>
      <c r="L233" s="13"/>
      <c r="M233" s="13"/>
      <c r="N233" s="13"/>
      <c r="O233" s="13"/>
      <c r="P233" s="13"/>
      <c r="Q233" s="13"/>
      <c r="R233" s="13"/>
      <c r="S233" s="13"/>
      <c r="T233" s="13"/>
      <c r="U233" s="13"/>
      <c r="V233" s="13"/>
    </row>
    <row r="234" spans="2:22" s="47" customFormat="1" x14ac:dyDescent="0.2">
      <c r="B234" s="13"/>
      <c r="C234" s="13"/>
      <c r="D234" s="13"/>
      <c r="E234" s="13"/>
      <c r="F234" s="13"/>
      <c r="G234" s="13"/>
      <c r="H234" s="13"/>
      <c r="I234" s="13"/>
      <c r="J234" s="13"/>
      <c r="K234" s="13"/>
      <c r="L234" s="13"/>
      <c r="M234" s="13"/>
      <c r="N234" s="13"/>
      <c r="O234" s="13"/>
      <c r="P234" s="13"/>
      <c r="Q234" s="13"/>
      <c r="R234" s="13"/>
      <c r="S234" s="13"/>
      <c r="T234" s="13"/>
      <c r="U234" s="13"/>
      <c r="V234" s="13"/>
    </row>
    <row r="235" spans="2:22" s="47" customFormat="1" x14ac:dyDescent="0.2">
      <c r="B235" s="13"/>
      <c r="C235" s="13"/>
      <c r="D235" s="13"/>
      <c r="E235" s="13"/>
      <c r="F235" s="13"/>
      <c r="G235" s="13"/>
      <c r="H235" s="13"/>
      <c r="I235" s="13"/>
      <c r="J235" s="13"/>
      <c r="K235" s="13"/>
      <c r="L235" s="13"/>
      <c r="M235" s="13"/>
      <c r="N235" s="13"/>
      <c r="O235" s="13"/>
      <c r="P235" s="13"/>
      <c r="Q235" s="13"/>
      <c r="R235" s="13"/>
      <c r="S235" s="13"/>
      <c r="T235" s="13"/>
      <c r="U235" s="13"/>
      <c r="V235" s="13"/>
    </row>
    <row r="236" spans="2:22" s="47" customFormat="1" x14ac:dyDescent="0.2">
      <c r="B236" s="13"/>
      <c r="C236" s="13"/>
      <c r="D236" s="13"/>
      <c r="E236" s="13"/>
      <c r="F236" s="13"/>
      <c r="G236" s="13"/>
      <c r="H236" s="13"/>
      <c r="I236" s="13"/>
      <c r="J236" s="13"/>
      <c r="K236" s="13"/>
      <c r="L236" s="13"/>
      <c r="M236" s="13"/>
      <c r="N236" s="13"/>
      <c r="O236" s="13"/>
      <c r="P236" s="13"/>
      <c r="Q236" s="13"/>
      <c r="R236" s="13"/>
      <c r="S236" s="13"/>
      <c r="T236" s="13"/>
      <c r="U236" s="13"/>
      <c r="V236" s="13"/>
    </row>
    <row r="237" spans="2:22" s="47" customFormat="1" x14ac:dyDescent="0.2">
      <c r="B237" s="13"/>
      <c r="C237" s="13"/>
      <c r="D237" s="13"/>
      <c r="E237" s="13"/>
      <c r="F237" s="13"/>
      <c r="G237" s="13"/>
      <c r="H237" s="13"/>
      <c r="I237" s="13"/>
      <c r="J237" s="13"/>
      <c r="K237" s="13"/>
      <c r="L237" s="13"/>
      <c r="M237" s="13"/>
      <c r="N237" s="13"/>
      <c r="O237" s="13"/>
      <c r="P237" s="13"/>
      <c r="Q237" s="13"/>
      <c r="R237" s="13"/>
      <c r="S237" s="13"/>
      <c r="T237" s="13"/>
      <c r="U237" s="13"/>
      <c r="V237" s="13"/>
    </row>
    <row r="238" spans="2:22" s="47" customFormat="1" x14ac:dyDescent="0.2">
      <c r="B238" s="13"/>
      <c r="C238" s="13"/>
      <c r="D238" s="13"/>
      <c r="E238" s="13"/>
      <c r="F238" s="13"/>
      <c r="G238" s="13"/>
      <c r="H238" s="13"/>
      <c r="I238" s="13"/>
      <c r="J238" s="13"/>
      <c r="K238" s="13"/>
      <c r="L238" s="13"/>
      <c r="M238" s="13"/>
      <c r="N238" s="13"/>
      <c r="O238" s="13"/>
      <c r="P238" s="13"/>
      <c r="Q238" s="13"/>
      <c r="R238" s="13"/>
      <c r="S238" s="13"/>
      <c r="T238" s="13"/>
      <c r="U238" s="13"/>
      <c r="V238" s="13"/>
    </row>
    <row r="239" spans="2:22" s="47" customFormat="1" x14ac:dyDescent="0.2">
      <c r="B239" s="13"/>
      <c r="C239" s="13"/>
      <c r="D239" s="13"/>
      <c r="E239" s="13"/>
      <c r="F239" s="13"/>
      <c r="G239" s="13"/>
      <c r="H239" s="13"/>
      <c r="I239" s="13"/>
      <c r="J239" s="13"/>
      <c r="K239" s="13"/>
      <c r="L239" s="13"/>
      <c r="M239" s="13"/>
      <c r="N239" s="13"/>
      <c r="O239" s="13"/>
      <c r="P239" s="13"/>
      <c r="Q239" s="13"/>
      <c r="R239" s="13"/>
      <c r="S239" s="13"/>
      <c r="T239" s="13"/>
      <c r="U239" s="13"/>
      <c r="V239" s="13"/>
    </row>
    <row r="240" spans="2:22" s="47" customFormat="1" x14ac:dyDescent="0.2">
      <c r="B240" s="13"/>
      <c r="C240" s="13"/>
      <c r="D240" s="13"/>
      <c r="E240" s="13"/>
      <c r="F240" s="13"/>
      <c r="G240" s="13"/>
      <c r="H240" s="13"/>
      <c r="I240" s="13"/>
      <c r="J240" s="13"/>
      <c r="K240" s="13"/>
      <c r="L240" s="13"/>
      <c r="M240" s="13"/>
      <c r="N240" s="13"/>
      <c r="O240" s="13"/>
      <c r="P240" s="13"/>
      <c r="Q240" s="13"/>
      <c r="R240" s="13"/>
      <c r="S240" s="13"/>
      <c r="T240" s="13"/>
      <c r="U240" s="13"/>
      <c r="V240" s="13"/>
    </row>
    <row r="241" spans="2:22" s="47" customFormat="1" x14ac:dyDescent="0.2">
      <c r="B241" s="13"/>
      <c r="C241" s="13"/>
      <c r="D241" s="13"/>
      <c r="E241" s="13"/>
      <c r="F241" s="13"/>
      <c r="G241" s="13"/>
      <c r="H241" s="13"/>
      <c r="I241" s="13"/>
      <c r="J241" s="13"/>
      <c r="K241" s="13"/>
      <c r="L241" s="13"/>
      <c r="M241" s="13"/>
      <c r="N241" s="13"/>
      <c r="O241" s="13"/>
      <c r="P241" s="13"/>
      <c r="Q241" s="13"/>
      <c r="R241" s="13"/>
      <c r="S241" s="13"/>
      <c r="T241" s="13"/>
      <c r="U241" s="13"/>
      <c r="V241" s="13"/>
    </row>
    <row r="242" spans="2:22" s="47" customFormat="1" x14ac:dyDescent="0.2">
      <c r="B242" s="13"/>
      <c r="C242" s="13"/>
      <c r="D242" s="13"/>
      <c r="E242" s="13"/>
      <c r="F242" s="13"/>
      <c r="G242" s="13"/>
      <c r="H242" s="13"/>
      <c r="I242" s="13"/>
      <c r="J242" s="13"/>
      <c r="K242" s="13"/>
      <c r="L242" s="13"/>
      <c r="M242" s="13"/>
      <c r="N242" s="13"/>
      <c r="O242" s="13"/>
      <c r="P242" s="13"/>
      <c r="Q242" s="13"/>
      <c r="R242" s="13"/>
      <c r="S242" s="13"/>
      <c r="T242" s="13"/>
      <c r="U242" s="13"/>
      <c r="V242" s="13"/>
    </row>
    <row r="243" spans="2:22" s="47" customFormat="1" x14ac:dyDescent="0.2">
      <c r="B243" s="13"/>
      <c r="C243" s="13"/>
      <c r="D243" s="13"/>
      <c r="E243" s="13"/>
      <c r="F243" s="13"/>
      <c r="G243" s="13"/>
      <c r="H243" s="13"/>
      <c r="I243" s="13"/>
      <c r="J243" s="13"/>
      <c r="K243" s="13"/>
      <c r="L243" s="13"/>
      <c r="M243" s="13"/>
      <c r="N243" s="13"/>
      <c r="O243" s="13"/>
      <c r="P243" s="13"/>
      <c r="Q243" s="13"/>
      <c r="R243" s="13"/>
      <c r="S243" s="13"/>
      <c r="T243" s="13"/>
      <c r="U243" s="13"/>
      <c r="V243" s="13"/>
    </row>
    <row r="244" spans="2:22" s="47" customFormat="1" x14ac:dyDescent="0.2">
      <c r="B244" s="13"/>
      <c r="C244" s="13"/>
      <c r="D244" s="13"/>
      <c r="E244" s="13"/>
      <c r="F244" s="13"/>
      <c r="G244" s="13"/>
      <c r="H244" s="13"/>
      <c r="I244" s="13"/>
      <c r="J244" s="13"/>
      <c r="K244" s="13"/>
      <c r="L244" s="13"/>
      <c r="M244" s="13"/>
      <c r="N244" s="13"/>
      <c r="O244" s="13"/>
      <c r="P244" s="13"/>
      <c r="Q244" s="13"/>
      <c r="R244" s="13"/>
      <c r="S244" s="13"/>
      <c r="T244" s="13"/>
      <c r="U244" s="13"/>
      <c r="V244" s="13"/>
    </row>
    <row r="245" spans="2:22" s="47" customFormat="1" x14ac:dyDescent="0.2">
      <c r="B245" s="13"/>
      <c r="C245" s="13"/>
      <c r="D245" s="13"/>
      <c r="E245" s="13"/>
      <c r="F245" s="13"/>
      <c r="G245" s="13"/>
      <c r="H245" s="13"/>
      <c r="I245" s="13"/>
      <c r="J245" s="13"/>
      <c r="K245" s="13"/>
      <c r="L245" s="13"/>
      <c r="M245" s="13"/>
      <c r="N245" s="13"/>
      <c r="O245" s="13"/>
      <c r="P245" s="13"/>
      <c r="Q245" s="13"/>
      <c r="R245" s="13"/>
      <c r="S245" s="13"/>
      <c r="T245" s="13"/>
      <c r="U245" s="13"/>
      <c r="V245" s="13"/>
    </row>
    <row r="246" spans="2:22" s="47" customFormat="1" x14ac:dyDescent="0.2">
      <c r="B246" s="13"/>
      <c r="C246" s="13"/>
      <c r="D246" s="13"/>
      <c r="E246" s="13"/>
      <c r="F246" s="13"/>
      <c r="G246" s="13"/>
      <c r="H246" s="13"/>
      <c r="I246" s="13"/>
      <c r="J246" s="13"/>
      <c r="K246" s="13"/>
      <c r="L246" s="13"/>
      <c r="M246" s="13"/>
      <c r="N246" s="13"/>
      <c r="O246" s="13"/>
      <c r="P246" s="13"/>
      <c r="Q246" s="13"/>
      <c r="R246" s="13"/>
      <c r="S246" s="13"/>
      <c r="T246" s="13"/>
      <c r="U246" s="13"/>
      <c r="V246" s="13"/>
    </row>
    <row r="247" spans="2:22" s="47" customFormat="1" x14ac:dyDescent="0.2">
      <c r="B247" s="13"/>
      <c r="C247" s="13"/>
      <c r="D247" s="13"/>
      <c r="E247" s="13"/>
      <c r="F247" s="13"/>
      <c r="G247" s="13"/>
      <c r="H247" s="13"/>
      <c r="I247" s="13"/>
      <c r="J247" s="13"/>
      <c r="K247" s="13"/>
      <c r="L247" s="13"/>
      <c r="M247" s="13"/>
      <c r="N247" s="13"/>
      <c r="O247" s="13"/>
      <c r="P247" s="13"/>
      <c r="Q247" s="13"/>
      <c r="R247" s="13"/>
      <c r="S247" s="13"/>
      <c r="T247" s="13"/>
      <c r="U247" s="13"/>
      <c r="V247" s="13"/>
    </row>
    <row r="248" spans="2:22" s="47" customFormat="1" x14ac:dyDescent="0.2">
      <c r="B248" s="13"/>
      <c r="C248" s="13"/>
      <c r="D248" s="13"/>
      <c r="E248" s="13"/>
      <c r="F248" s="13"/>
      <c r="G248" s="13"/>
      <c r="H248" s="13"/>
      <c r="I248" s="13"/>
      <c r="J248" s="13"/>
      <c r="K248" s="13"/>
      <c r="L248" s="13"/>
      <c r="M248" s="13"/>
      <c r="N248" s="13"/>
      <c r="O248" s="13"/>
      <c r="P248" s="13"/>
      <c r="Q248" s="13"/>
      <c r="R248" s="13"/>
      <c r="S248" s="13"/>
      <c r="T248" s="13"/>
      <c r="U248" s="13"/>
      <c r="V248" s="13"/>
    </row>
    <row r="249" spans="2:22" s="47" customFormat="1" x14ac:dyDescent="0.2">
      <c r="B249" s="13"/>
      <c r="C249" s="13"/>
      <c r="D249" s="13"/>
      <c r="E249" s="13"/>
      <c r="F249" s="13"/>
      <c r="G249" s="13"/>
      <c r="H249" s="13"/>
      <c r="I249" s="13"/>
      <c r="J249" s="13"/>
      <c r="K249" s="13"/>
      <c r="L249" s="13"/>
      <c r="M249" s="13"/>
      <c r="N249" s="13"/>
      <c r="O249" s="13"/>
      <c r="P249" s="13"/>
      <c r="Q249" s="13"/>
      <c r="R249" s="13"/>
      <c r="S249" s="13"/>
      <c r="T249" s="13"/>
      <c r="U249" s="13"/>
      <c r="V249" s="13"/>
    </row>
    <row r="250" spans="2:22" s="47" customFormat="1" x14ac:dyDescent="0.2">
      <c r="B250" s="13"/>
      <c r="C250" s="13"/>
      <c r="D250" s="13"/>
      <c r="E250" s="13"/>
      <c r="F250" s="13"/>
      <c r="G250" s="13"/>
      <c r="H250" s="13"/>
      <c r="I250" s="13"/>
      <c r="J250" s="13"/>
      <c r="K250" s="13"/>
      <c r="L250" s="13"/>
      <c r="M250" s="13"/>
      <c r="N250" s="13"/>
      <c r="O250" s="13"/>
      <c r="P250" s="13"/>
      <c r="Q250" s="13"/>
      <c r="R250" s="13"/>
      <c r="S250" s="13"/>
      <c r="T250" s="13"/>
      <c r="U250" s="13"/>
      <c r="V250" s="13"/>
    </row>
    <row r="251" spans="2:22" s="47" customFormat="1" x14ac:dyDescent="0.2">
      <c r="B251" s="13"/>
      <c r="C251" s="13"/>
      <c r="D251" s="13"/>
      <c r="E251" s="13"/>
      <c r="F251" s="13"/>
      <c r="G251" s="13"/>
      <c r="H251" s="13"/>
      <c r="I251" s="13"/>
      <c r="J251" s="13"/>
      <c r="K251" s="13"/>
      <c r="L251" s="13"/>
      <c r="M251" s="13"/>
      <c r="N251" s="13"/>
      <c r="O251" s="13"/>
      <c r="P251" s="13"/>
      <c r="Q251" s="13"/>
      <c r="R251" s="13"/>
      <c r="S251" s="13"/>
      <c r="T251" s="13"/>
      <c r="U251" s="13"/>
      <c r="V251" s="13"/>
    </row>
    <row r="252" spans="2:22" s="47" customFormat="1" x14ac:dyDescent="0.2">
      <c r="B252" s="13"/>
      <c r="C252" s="13"/>
      <c r="D252" s="13"/>
      <c r="E252" s="13"/>
      <c r="F252" s="13"/>
      <c r="G252" s="13"/>
      <c r="H252" s="13"/>
      <c r="I252" s="13"/>
      <c r="J252" s="13"/>
      <c r="K252" s="13"/>
      <c r="L252" s="13"/>
      <c r="M252" s="13"/>
      <c r="N252" s="13"/>
      <c r="O252" s="13"/>
      <c r="P252" s="13"/>
      <c r="Q252" s="13"/>
      <c r="R252" s="13"/>
      <c r="S252" s="13"/>
      <c r="T252" s="13"/>
      <c r="U252" s="13"/>
      <c r="V252" s="13"/>
    </row>
    <row r="253" spans="2:22" s="47" customFormat="1" x14ac:dyDescent="0.2">
      <c r="B253" s="13"/>
      <c r="C253" s="13"/>
      <c r="D253" s="13"/>
      <c r="E253" s="13"/>
      <c r="F253" s="13"/>
      <c r="G253" s="13"/>
      <c r="H253" s="13"/>
      <c r="I253" s="13"/>
      <c r="J253" s="13"/>
      <c r="K253" s="13"/>
      <c r="L253" s="13"/>
      <c r="M253" s="13"/>
      <c r="N253" s="13"/>
      <c r="O253" s="13"/>
      <c r="P253" s="13"/>
      <c r="Q253" s="13"/>
      <c r="R253" s="13"/>
      <c r="S253" s="13"/>
      <c r="T253" s="13"/>
      <c r="U253" s="13"/>
      <c r="V253" s="13"/>
    </row>
    <row r="254" spans="2:22" s="47" customFormat="1" x14ac:dyDescent="0.2">
      <c r="B254" s="13"/>
      <c r="C254" s="13"/>
      <c r="D254" s="13"/>
      <c r="E254" s="13"/>
      <c r="F254" s="13"/>
      <c r="G254" s="13"/>
      <c r="H254" s="13"/>
      <c r="I254" s="13"/>
      <c r="J254" s="13"/>
      <c r="K254" s="13"/>
      <c r="L254" s="13"/>
      <c r="M254" s="13"/>
      <c r="N254" s="13"/>
      <c r="O254" s="13"/>
      <c r="P254" s="13"/>
      <c r="Q254" s="13"/>
      <c r="R254" s="13"/>
      <c r="S254" s="13"/>
      <c r="T254" s="13"/>
      <c r="U254" s="13"/>
      <c r="V254" s="13"/>
    </row>
    <row r="255" spans="2:22" s="47" customFormat="1" x14ac:dyDescent="0.2">
      <c r="B255" s="13"/>
      <c r="C255" s="13"/>
      <c r="D255" s="13"/>
      <c r="E255" s="13"/>
      <c r="F255" s="13"/>
      <c r="G255" s="13"/>
      <c r="H255" s="13"/>
      <c r="I255" s="13"/>
      <c r="J255" s="13"/>
      <c r="K255" s="13"/>
      <c r="L255" s="13"/>
      <c r="M255" s="13"/>
      <c r="N255" s="13"/>
      <c r="O255" s="13"/>
      <c r="P255" s="13"/>
      <c r="Q255" s="13"/>
      <c r="R255" s="13"/>
      <c r="S255" s="13"/>
      <c r="T255" s="13"/>
      <c r="U255" s="13"/>
      <c r="V255" s="13"/>
    </row>
    <row r="256" spans="2:22" s="47" customFormat="1" x14ac:dyDescent="0.2">
      <c r="B256" s="13"/>
      <c r="C256" s="13"/>
      <c r="D256" s="13"/>
      <c r="E256" s="13"/>
      <c r="F256" s="13"/>
      <c r="G256" s="13"/>
      <c r="H256" s="13"/>
      <c r="I256" s="13"/>
      <c r="J256" s="13"/>
      <c r="K256" s="13"/>
      <c r="L256" s="13"/>
      <c r="M256" s="13"/>
      <c r="N256" s="13"/>
      <c r="O256" s="13"/>
      <c r="P256" s="13"/>
      <c r="Q256" s="13"/>
      <c r="R256" s="13"/>
      <c r="S256" s="13"/>
      <c r="T256" s="13"/>
      <c r="U256" s="13"/>
      <c r="V256" s="13"/>
    </row>
    <row r="257" spans="2:22" s="47" customFormat="1" x14ac:dyDescent="0.2">
      <c r="B257" s="13"/>
      <c r="C257" s="13"/>
      <c r="D257" s="13"/>
      <c r="E257" s="13"/>
      <c r="F257" s="13"/>
      <c r="G257" s="13"/>
      <c r="H257" s="13"/>
      <c r="I257" s="13"/>
      <c r="J257" s="13"/>
      <c r="K257" s="13"/>
      <c r="L257" s="13"/>
      <c r="M257" s="13"/>
      <c r="N257" s="13"/>
      <c r="O257" s="13"/>
      <c r="P257" s="13"/>
      <c r="Q257" s="13"/>
      <c r="R257" s="13"/>
      <c r="S257" s="13"/>
      <c r="T257" s="13"/>
      <c r="U257" s="13"/>
      <c r="V257" s="13"/>
    </row>
    <row r="258" spans="2:22" s="47" customFormat="1" x14ac:dyDescent="0.2">
      <c r="B258" s="13"/>
      <c r="C258" s="13"/>
      <c r="D258" s="13"/>
      <c r="E258" s="13"/>
      <c r="F258" s="13"/>
      <c r="G258" s="13"/>
      <c r="H258" s="13"/>
      <c r="I258" s="13"/>
      <c r="J258" s="13"/>
      <c r="K258" s="13"/>
      <c r="L258" s="13"/>
      <c r="M258" s="13"/>
      <c r="N258" s="13"/>
      <c r="O258" s="13"/>
      <c r="P258" s="13"/>
      <c r="Q258" s="13"/>
      <c r="R258" s="13"/>
      <c r="S258" s="13"/>
      <c r="T258" s="13"/>
      <c r="U258" s="13"/>
      <c r="V258" s="13"/>
    </row>
    <row r="259" spans="2:22" s="47" customFormat="1" x14ac:dyDescent="0.2">
      <c r="B259" s="13"/>
      <c r="C259" s="13"/>
      <c r="D259" s="13"/>
      <c r="E259" s="13"/>
      <c r="F259" s="13"/>
      <c r="G259" s="13"/>
      <c r="H259" s="13"/>
      <c r="I259" s="13"/>
      <c r="J259" s="13"/>
      <c r="K259" s="13"/>
      <c r="L259" s="13"/>
      <c r="M259" s="13"/>
      <c r="N259" s="13"/>
      <c r="O259" s="13"/>
      <c r="P259" s="13"/>
      <c r="Q259" s="13"/>
      <c r="R259" s="13"/>
      <c r="S259" s="13"/>
      <c r="T259" s="13"/>
      <c r="U259" s="13"/>
      <c r="V259" s="13"/>
    </row>
    <row r="260" spans="2:22" s="47" customFormat="1" x14ac:dyDescent="0.2">
      <c r="B260" s="13"/>
      <c r="C260" s="13"/>
      <c r="D260" s="13"/>
      <c r="E260" s="13"/>
      <c r="F260" s="13"/>
      <c r="G260" s="13"/>
      <c r="H260" s="13"/>
      <c r="I260" s="13"/>
      <c r="J260" s="13"/>
      <c r="K260" s="13"/>
      <c r="L260" s="13"/>
      <c r="M260" s="13"/>
      <c r="N260" s="13"/>
      <c r="O260" s="13"/>
      <c r="P260" s="13"/>
      <c r="Q260" s="13"/>
      <c r="R260" s="13"/>
      <c r="S260" s="13"/>
      <c r="T260" s="13"/>
      <c r="U260" s="13"/>
      <c r="V260" s="13"/>
    </row>
    <row r="261" spans="2:22" s="47" customFormat="1" x14ac:dyDescent="0.2">
      <c r="B261" s="13"/>
      <c r="C261" s="13"/>
      <c r="D261" s="13"/>
      <c r="E261" s="13"/>
      <c r="F261" s="13"/>
      <c r="G261" s="13"/>
      <c r="H261" s="13"/>
      <c r="I261" s="13"/>
      <c r="J261" s="13"/>
      <c r="K261" s="13"/>
      <c r="L261" s="13"/>
      <c r="M261" s="13"/>
      <c r="N261" s="13"/>
      <c r="O261" s="13"/>
      <c r="P261" s="13"/>
      <c r="Q261" s="13"/>
      <c r="R261" s="13"/>
      <c r="S261" s="13"/>
      <c r="T261" s="13"/>
      <c r="U261" s="13"/>
      <c r="V261" s="13"/>
    </row>
    <row r="262" spans="2:22" s="47" customFormat="1" x14ac:dyDescent="0.2">
      <c r="B262" s="13"/>
      <c r="C262" s="13"/>
      <c r="D262" s="13"/>
      <c r="E262" s="13"/>
      <c r="F262" s="13"/>
      <c r="G262" s="13"/>
      <c r="H262" s="13"/>
      <c r="I262" s="13"/>
      <c r="J262" s="13"/>
      <c r="K262" s="13"/>
      <c r="L262" s="13"/>
      <c r="M262" s="13"/>
      <c r="N262" s="13"/>
      <c r="O262" s="13"/>
      <c r="P262" s="13"/>
      <c r="Q262" s="13"/>
      <c r="R262" s="13"/>
      <c r="S262" s="13"/>
      <c r="T262" s="13"/>
      <c r="U262" s="13"/>
      <c r="V262" s="13"/>
    </row>
    <row r="263" spans="2:22" s="47" customFormat="1" x14ac:dyDescent="0.2">
      <c r="B263" s="13"/>
      <c r="C263" s="13"/>
      <c r="D263" s="13"/>
      <c r="E263" s="13"/>
      <c r="F263" s="13"/>
      <c r="G263" s="13"/>
      <c r="H263" s="13"/>
      <c r="I263" s="13"/>
      <c r="J263" s="13"/>
      <c r="K263" s="13"/>
      <c r="L263" s="13"/>
      <c r="M263" s="13"/>
      <c r="N263" s="13"/>
      <c r="O263" s="13"/>
      <c r="P263" s="13"/>
      <c r="Q263" s="13"/>
      <c r="R263" s="13"/>
      <c r="S263" s="13"/>
      <c r="T263" s="13"/>
      <c r="U263" s="13"/>
      <c r="V263" s="13"/>
    </row>
    <row r="264" spans="2:22" s="47" customFormat="1" x14ac:dyDescent="0.2">
      <c r="B264" s="13"/>
      <c r="C264" s="13"/>
      <c r="D264" s="13"/>
      <c r="E264" s="13"/>
      <c r="F264" s="13"/>
      <c r="G264" s="13"/>
      <c r="H264" s="13"/>
      <c r="I264" s="13"/>
      <c r="J264" s="13"/>
      <c r="K264" s="13"/>
      <c r="L264" s="13"/>
      <c r="M264" s="13"/>
      <c r="N264" s="13"/>
      <c r="O264" s="13"/>
      <c r="P264" s="13"/>
      <c r="Q264" s="13"/>
      <c r="R264" s="13"/>
      <c r="S264" s="13"/>
      <c r="T264" s="13"/>
      <c r="U264" s="13"/>
      <c r="V264" s="13"/>
    </row>
    <row r="265" spans="2:22" s="47" customFormat="1" x14ac:dyDescent="0.2">
      <c r="B265" s="13"/>
      <c r="C265" s="13"/>
      <c r="D265" s="13"/>
      <c r="E265" s="13"/>
      <c r="F265" s="13"/>
      <c r="G265" s="13"/>
      <c r="H265" s="13"/>
      <c r="I265" s="13"/>
      <c r="J265" s="13"/>
      <c r="K265" s="13"/>
      <c r="L265" s="13"/>
      <c r="M265" s="13"/>
      <c r="N265" s="13"/>
      <c r="O265" s="13"/>
      <c r="P265" s="13"/>
      <c r="Q265" s="13"/>
      <c r="R265" s="13"/>
      <c r="S265" s="13"/>
      <c r="T265" s="13"/>
      <c r="U265" s="13"/>
      <c r="V265" s="13"/>
    </row>
    <row r="266" spans="2:22" s="47" customFormat="1" x14ac:dyDescent="0.2">
      <c r="B266" s="13"/>
      <c r="C266" s="13"/>
      <c r="D266" s="13"/>
      <c r="E266" s="13"/>
      <c r="F266" s="13"/>
      <c r="G266" s="13"/>
      <c r="H266" s="13"/>
      <c r="I266" s="13"/>
      <c r="J266" s="13"/>
      <c r="K266" s="13"/>
      <c r="L266" s="13"/>
      <c r="M266" s="13"/>
      <c r="N266" s="13"/>
      <c r="O266" s="13"/>
      <c r="P266" s="13"/>
      <c r="Q266" s="13"/>
      <c r="R266" s="13"/>
      <c r="S266" s="13"/>
      <c r="T266" s="13"/>
      <c r="U266" s="13"/>
      <c r="V266" s="13"/>
    </row>
    <row r="267" spans="2:22" s="47" customFormat="1" x14ac:dyDescent="0.2">
      <c r="B267" s="13"/>
      <c r="C267" s="13"/>
      <c r="D267" s="13"/>
      <c r="E267" s="13"/>
      <c r="F267" s="13"/>
      <c r="G267" s="13"/>
      <c r="H267" s="13"/>
      <c r="I267" s="13"/>
      <c r="J267" s="13"/>
      <c r="K267" s="13"/>
      <c r="L267" s="13"/>
      <c r="M267" s="13"/>
      <c r="N267" s="13"/>
      <c r="O267" s="13"/>
      <c r="P267" s="13"/>
      <c r="Q267" s="13"/>
      <c r="R267" s="13"/>
      <c r="S267" s="13"/>
      <c r="T267" s="13"/>
      <c r="U267" s="13"/>
      <c r="V267" s="13"/>
    </row>
    <row r="268" spans="2:22" s="47" customFormat="1" x14ac:dyDescent="0.2">
      <c r="B268" s="13"/>
      <c r="C268" s="13"/>
      <c r="D268" s="13"/>
      <c r="E268" s="13"/>
      <c r="F268" s="13"/>
      <c r="G268" s="13"/>
      <c r="H268" s="13"/>
      <c r="I268" s="13"/>
      <c r="J268" s="13"/>
      <c r="K268" s="13"/>
      <c r="L268" s="13"/>
      <c r="M268" s="13"/>
      <c r="N268" s="13"/>
      <c r="O268" s="13"/>
      <c r="P268" s="13"/>
      <c r="Q268" s="13"/>
      <c r="R268" s="13"/>
      <c r="S268" s="13"/>
      <c r="T268" s="13"/>
      <c r="U268" s="13"/>
      <c r="V268" s="13"/>
    </row>
    <row r="269" spans="2:22" s="47" customFormat="1" x14ac:dyDescent="0.2">
      <c r="B269" s="13"/>
      <c r="C269" s="13"/>
      <c r="D269" s="13"/>
      <c r="E269" s="13"/>
      <c r="F269" s="13"/>
      <c r="G269" s="13"/>
      <c r="H269" s="13"/>
      <c r="I269" s="13"/>
      <c r="J269" s="13"/>
      <c r="K269" s="13"/>
      <c r="L269" s="13"/>
      <c r="M269" s="13"/>
      <c r="N269" s="13"/>
      <c r="O269" s="13"/>
      <c r="P269" s="13"/>
      <c r="Q269" s="13"/>
      <c r="R269" s="13"/>
      <c r="S269" s="13"/>
      <c r="T269" s="13"/>
      <c r="U269" s="13"/>
      <c r="V269" s="13"/>
    </row>
    <row r="270" spans="2:22" s="47" customFormat="1" x14ac:dyDescent="0.2">
      <c r="B270" s="13"/>
      <c r="C270" s="13"/>
      <c r="D270" s="13"/>
      <c r="E270" s="13"/>
      <c r="F270" s="13"/>
      <c r="G270" s="13"/>
      <c r="H270" s="13"/>
      <c r="I270" s="13"/>
      <c r="J270" s="13"/>
      <c r="K270" s="13"/>
      <c r="L270" s="13"/>
      <c r="M270" s="13"/>
      <c r="N270" s="13"/>
      <c r="O270" s="13"/>
      <c r="P270" s="13"/>
      <c r="Q270" s="13"/>
      <c r="R270" s="13"/>
      <c r="S270" s="13"/>
      <c r="T270" s="13"/>
      <c r="U270" s="13"/>
      <c r="V270" s="13"/>
    </row>
    <row r="271" spans="2:22" s="47" customFormat="1" x14ac:dyDescent="0.2">
      <c r="B271" s="13"/>
      <c r="C271" s="13"/>
      <c r="D271" s="13"/>
      <c r="E271" s="13"/>
      <c r="F271" s="13"/>
      <c r="G271" s="13"/>
      <c r="H271" s="13"/>
      <c r="I271" s="13"/>
      <c r="J271" s="13"/>
      <c r="K271" s="13"/>
      <c r="L271" s="13"/>
      <c r="M271" s="13"/>
      <c r="N271" s="13"/>
      <c r="O271" s="13"/>
      <c r="P271" s="13"/>
      <c r="Q271" s="13"/>
      <c r="R271" s="13"/>
      <c r="S271" s="13"/>
      <c r="T271" s="13"/>
      <c r="U271" s="13"/>
      <c r="V271" s="13"/>
    </row>
    <row r="272" spans="2:22" s="47" customFormat="1" x14ac:dyDescent="0.2">
      <c r="B272" s="13"/>
      <c r="C272" s="13"/>
      <c r="D272" s="13"/>
      <c r="E272" s="13"/>
      <c r="F272" s="13"/>
      <c r="G272" s="13"/>
      <c r="H272" s="13"/>
      <c r="I272" s="13"/>
      <c r="J272" s="13"/>
      <c r="K272" s="13"/>
      <c r="L272" s="13"/>
      <c r="M272" s="13"/>
      <c r="N272" s="13"/>
      <c r="O272" s="13"/>
      <c r="P272" s="13"/>
      <c r="Q272" s="13"/>
      <c r="R272" s="13"/>
      <c r="S272" s="13"/>
      <c r="T272" s="13"/>
      <c r="U272" s="13"/>
      <c r="V272" s="13"/>
    </row>
    <row r="273" spans="2:22" s="47" customFormat="1" x14ac:dyDescent="0.2">
      <c r="B273" s="13"/>
      <c r="C273" s="13"/>
      <c r="D273" s="13"/>
      <c r="E273" s="13"/>
      <c r="F273" s="13"/>
      <c r="G273" s="13"/>
      <c r="H273" s="13"/>
      <c r="I273" s="13"/>
      <c r="J273" s="13"/>
      <c r="K273" s="13"/>
      <c r="L273" s="13"/>
      <c r="M273" s="13"/>
      <c r="N273" s="13"/>
      <c r="O273" s="13"/>
      <c r="P273" s="13"/>
      <c r="Q273" s="13"/>
      <c r="R273" s="13"/>
      <c r="S273" s="13"/>
      <c r="T273" s="13"/>
      <c r="U273" s="13"/>
      <c r="V273" s="13"/>
    </row>
    <row r="274" spans="2:22" s="47" customFormat="1" x14ac:dyDescent="0.2">
      <c r="B274" s="13"/>
      <c r="C274" s="13"/>
      <c r="D274" s="13"/>
      <c r="E274" s="13"/>
      <c r="F274" s="13"/>
      <c r="G274" s="13"/>
      <c r="H274" s="13"/>
      <c r="I274" s="13"/>
      <c r="J274" s="13"/>
      <c r="K274" s="13"/>
      <c r="L274" s="13"/>
      <c r="M274" s="13"/>
      <c r="N274" s="13"/>
      <c r="O274" s="13"/>
      <c r="P274" s="13"/>
      <c r="Q274" s="13"/>
      <c r="R274" s="13"/>
      <c r="S274" s="13"/>
      <c r="T274" s="13"/>
      <c r="U274" s="13"/>
      <c r="V274" s="13"/>
    </row>
    <row r="275" spans="2:22" s="47" customFormat="1" x14ac:dyDescent="0.2">
      <c r="B275" s="13"/>
      <c r="C275" s="13"/>
      <c r="D275" s="13"/>
      <c r="E275" s="13"/>
      <c r="F275" s="13"/>
      <c r="G275" s="13"/>
      <c r="H275" s="13"/>
      <c r="I275" s="13"/>
      <c r="J275" s="13"/>
      <c r="K275" s="13"/>
      <c r="L275" s="13"/>
      <c r="M275" s="13"/>
      <c r="N275" s="13"/>
      <c r="O275" s="13"/>
      <c r="P275" s="13"/>
      <c r="Q275" s="13"/>
      <c r="R275" s="13"/>
      <c r="S275" s="13"/>
      <c r="T275" s="13"/>
      <c r="U275" s="13"/>
      <c r="V275" s="13"/>
    </row>
    <row r="276" spans="2:22" s="47" customFormat="1" x14ac:dyDescent="0.2">
      <c r="B276" s="13"/>
      <c r="C276" s="13"/>
      <c r="D276" s="13"/>
      <c r="E276" s="13"/>
      <c r="F276" s="13"/>
      <c r="G276" s="13"/>
      <c r="H276" s="13"/>
      <c r="I276" s="13"/>
      <c r="J276" s="13"/>
      <c r="K276" s="13"/>
      <c r="L276" s="13"/>
      <c r="M276" s="13"/>
      <c r="N276" s="13"/>
      <c r="O276" s="13"/>
      <c r="P276" s="13"/>
      <c r="Q276" s="13"/>
      <c r="R276" s="13"/>
      <c r="S276" s="13"/>
      <c r="T276" s="13"/>
      <c r="U276" s="13"/>
      <c r="V276" s="13"/>
    </row>
    <row r="277" spans="2:22" s="47" customFormat="1" x14ac:dyDescent="0.2">
      <c r="B277" s="13"/>
      <c r="C277" s="13"/>
      <c r="D277" s="13"/>
      <c r="E277" s="13"/>
      <c r="F277" s="13"/>
      <c r="G277" s="13"/>
      <c r="H277" s="13"/>
      <c r="I277" s="13"/>
      <c r="J277" s="13"/>
      <c r="K277" s="13"/>
      <c r="L277" s="13"/>
      <c r="M277" s="13"/>
      <c r="N277" s="13"/>
      <c r="O277" s="13"/>
      <c r="P277" s="13"/>
      <c r="Q277" s="13"/>
      <c r="R277" s="13"/>
      <c r="S277" s="13"/>
      <c r="T277" s="13"/>
      <c r="U277" s="13"/>
      <c r="V277" s="13"/>
    </row>
    <row r="278" spans="2:22" s="47" customFormat="1" x14ac:dyDescent="0.2">
      <c r="B278" s="13"/>
      <c r="C278" s="13"/>
      <c r="D278" s="13"/>
      <c r="E278" s="13"/>
      <c r="F278" s="13"/>
      <c r="G278" s="13"/>
      <c r="H278" s="13"/>
      <c r="I278" s="13"/>
      <c r="J278" s="13"/>
      <c r="K278" s="13"/>
      <c r="L278" s="13"/>
      <c r="M278" s="13"/>
      <c r="N278" s="13"/>
      <c r="O278" s="13"/>
      <c r="P278" s="13"/>
      <c r="Q278" s="13"/>
      <c r="R278" s="13"/>
      <c r="S278" s="13"/>
      <c r="T278" s="13"/>
      <c r="U278" s="13"/>
      <c r="V278" s="13"/>
    </row>
    <row r="279" spans="2:22" s="47" customFormat="1" x14ac:dyDescent="0.2">
      <c r="B279" s="13"/>
      <c r="C279" s="13"/>
      <c r="D279" s="13"/>
      <c r="E279" s="13"/>
      <c r="F279" s="13"/>
      <c r="G279" s="13"/>
      <c r="H279" s="13"/>
      <c r="I279" s="13"/>
      <c r="J279" s="13"/>
      <c r="K279" s="13"/>
      <c r="L279" s="13"/>
      <c r="M279" s="13"/>
      <c r="N279" s="13"/>
      <c r="O279" s="13"/>
      <c r="P279" s="13"/>
      <c r="Q279" s="13"/>
      <c r="R279" s="13"/>
      <c r="S279" s="13"/>
      <c r="T279" s="13"/>
      <c r="U279" s="13"/>
      <c r="V279" s="13"/>
    </row>
    <row r="280" spans="2:22" s="47" customFormat="1" x14ac:dyDescent="0.2">
      <c r="B280" s="13"/>
      <c r="C280" s="13"/>
      <c r="D280" s="13"/>
      <c r="E280" s="13"/>
      <c r="F280" s="13"/>
      <c r="G280" s="13"/>
      <c r="H280" s="13"/>
      <c r="I280" s="13"/>
      <c r="J280" s="13"/>
      <c r="K280" s="13"/>
      <c r="L280" s="13"/>
      <c r="M280" s="13"/>
      <c r="N280" s="13"/>
      <c r="O280" s="13"/>
      <c r="P280" s="13"/>
      <c r="Q280" s="13"/>
      <c r="R280" s="13"/>
      <c r="S280" s="13"/>
      <c r="T280" s="13"/>
      <c r="U280" s="13"/>
      <c r="V280" s="13"/>
    </row>
    <row r="281" spans="2:22" s="47" customFormat="1" x14ac:dyDescent="0.2">
      <c r="B281" s="13"/>
      <c r="C281" s="13"/>
      <c r="D281" s="13"/>
      <c r="E281" s="13"/>
      <c r="F281" s="13"/>
      <c r="G281" s="13"/>
      <c r="H281" s="13"/>
      <c r="I281" s="13"/>
      <c r="J281" s="13"/>
      <c r="K281" s="13"/>
      <c r="L281" s="13"/>
      <c r="M281" s="13"/>
      <c r="N281" s="13"/>
      <c r="O281" s="13"/>
      <c r="P281" s="13"/>
      <c r="Q281" s="13"/>
      <c r="R281" s="13"/>
      <c r="S281" s="13"/>
      <c r="T281" s="13"/>
      <c r="U281" s="13"/>
      <c r="V281" s="13"/>
    </row>
    <row r="282" spans="2:22" s="47" customFormat="1" x14ac:dyDescent="0.2">
      <c r="B282" s="13"/>
      <c r="C282" s="13"/>
      <c r="D282" s="13"/>
      <c r="E282" s="13"/>
      <c r="F282" s="13"/>
      <c r="G282" s="13"/>
      <c r="H282" s="13"/>
      <c r="I282" s="13"/>
      <c r="J282" s="13"/>
      <c r="K282" s="13"/>
      <c r="L282" s="13"/>
      <c r="M282" s="13"/>
      <c r="N282" s="13"/>
      <c r="O282" s="13"/>
      <c r="P282" s="13"/>
      <c r="Q282" s="13"/>
      <c r="R282" s="13"/>
      <c r="S282" s="13"/>
      <c r="T282" s="13"/>
      <c r="U282" s="13"/>
      <c r="V282" s="13"/>
    </row>
    <row r="283" spans="2:22" s="47" customFormat="1" x14ac:dyDescent="0.2">
      <c r="B283" s="13"/>
      <c r="C283" s="13"/>
      <c r="D283" s="13"/>
      <c r="E283" s="13"/>
      <c r="F283" s="13"/>
      <c r="G283" s="13"/>
      <c r="H283" s="13"/>
      <c r="I283" s="13"/>
      <c r="J283" s="13"/>
      <c r="K283" s="13"/>
      <c r="L283" s="13"/>
      <c r="M283" s="13"/>
      <c r="N283" s="13"/>
      <c r="O283" s="13"/>
      <c r="P283" s="13"/>
      <c r="Q283" s="13"/>
      <c r="R283" s="13"/>
      <c r="S283" s="13"/>
      <c r="T283" s="13"/>
      <c r="U283" s="13"/>
      <c r="V283" s="13"/>
    </row>
    <row r="284" spans="2:22" s="47" customFormat="1" x14ac:dyDescent="0.2">
      <c r="B284" s="13"/>
      <c r="C284" s="13"/>
      <c r="D284" s="13"/>
      <c r="E284" s="13"/>
      <c r="F284" s="13"/>
      <c r="G284" s="13"/>
      <c r="H284" s="13"/>
      <c r="I284" s="13"/>
      <c r="J284" s="13"/>
      <c r="K284" s="13"/>
      <c r="L284" s="13"/>
      <c r="M284" s="13"/>
      <c r="N284" s="13"/>
      <c r="O284" s="13"/>
      <c r="P284" s="13"/>
      <c r="Q284" s="13"/>
      <c r="R284" s="13"/>
      <c r="S284" s="13"/>
      <c r="T284" s="13"/>
      <c r="U284" s="13"/>
      <c r="V284" s="13"/>
    </row>
    <row r="285" spans="2:22" s="47" customFormat="1" x14ac:dyDescent="0.2">
      <c r="B285" s="13"/>
      <c r="C285" s="13"/>
      <c r="D285" s="13"/>
      <c r="E285" s="13"/>
      <c r="F285" s="13"/>
      <c r="G285" s="13"/>
      <c r="H285" s="13"/>
      <c r="I285" s="13"/>
      <c r="J285" s="13"/>
      <c r="K285" s="13"/>
      <c r="L285" s="13"/>
      <c r="M285" s="13"/>
      <c r="N285" s="13"/>
      <c r="O285" s="13"/>
      <c r="P285" s="13"/>
      <c r="Q285" s="13"/>
      <c r="R285" s="13"/>
      <c r="S285" s="13"/>
      <c r="T285" s="13"/>
      <c r="U285" s="13"/>
      <c r="V285" s="13"/>
    </row>
    <row r="286" spans="2:22" s="47" customFormat="1" x14ac:dyDescent="0.2">
      <c r="B286" s="13"/>
      <c r="C286" s="13"/>
      <c r="D286" s="13"/>
      <c r="E286" s="13"/>
      <c r="F286" s="13"/>
      <c r="G286" s="13"/>
      <c r="H286" s="13"/>
      <c r="I286" s="13"/>
      <c r="J286" s="13"/>
      <c r="K286" s="13"/>
      <c r="L286" s="13"/>
      <c r="M286" s="13"/>
      <c r="N286" s="13"/>
      <c r="O286" s="13"/>
      <c r="P286" s="13"/>
      <c r="Q286" s="13"/>
      <c r="R286" s="13"/>
      <c r="S286" s="13"/>
      <c r="T286" s="13"/>
      <c r="U286" s="13"/>
      <c r="V286" s="13"/>
    </row>
    <row r="287" spans="2:22" s="47" customFormat="1" x14ac:dyDescent="0.2">
      <c r="B287" s="13"/>
      <c r="C287" s="13"/>
      <c r="D287" s="13"/>
      <c r="E287" s="13"/>
      <c r="F287" s="13"/>
      <c r="G287" s="13"/>
      <c r="H287" s="13"/>
      <c r="I287" s="13"/>
      <c r="J287" s="13"/>
      <c r="K287" s="13"/>
      <c r="L287" s="13"/>
      <c r="M287" s="13"/>
      <c r="N287" s="13"/>
      <c r="O287" s="13"/>
      <c r="P287" s="13"/>
      <c r="Q287" s="13"/>
      <c r="R287" s="13"/>
      <c r="S287" s="13"/>
      <c r="T287" s="13"/>
      <c r="U287" s="13"/>
      <c r="V287" s="13"/>
    </row>
    <row r="288" spans="2:22" s="47" customFormat="1" x14ac:dyDescent="0.2">
      <c r="B288" s="13"/>
      <c r="C288" s="13"/>
      <c r="D288" s="13"/>
      <c r="E288" s="13"/>
      <c r="F288" s="13"/>
      <c r="G288" s="13"/>
      <c r="H288" s="13"/>
      <c r="I288" s="13"/>
      <c r="J288" s="13"/>
      <c r="K288" s="13"/>
      <c r="L288" s="13"/>
      <c r="M288" s="13"/>
      <c r="N288" s="13"/>
      <c r="O288" s="13"/>
      <c r="P288" s="13"/>
      <c r="Q288" s="13"/>
      <c r="R288" s="13"/>
      <c r="S288" s="13"/>
      <c r="T288" s="13"/>
      <c r="U288" s="13"/>
      <c r="V288" s="13"/>
    </row>
    <row r="289" spans="2:22" s="47" customFormat="1" x14ac:dyDescent="0.2">
      <c r="B289" s="13"/>
      <c r="C289" s="13"/>
      <c r="D289" s="13"/>
      <c r="E289" s="13"/>
      <c r="F289" s="13"/>
      <c r="G289" s="13"/>
      <c r="H289" s="13"/>
      <c r="I289" s="13"/>
      <c r="J289" s="13"/>
      <c r="K289" s="13"/>
      <c r="L289" s="13"/>
      <c r="M289" s="13"/>
      <c r="N289" s="13"/>
      <c r="O289" s="13"/>
      <c r="P289" s="13"/>
      <c r="Q289" s="13"/>
      <c r="R289" s="13"/>
      <c r="S289" s="13"/>
      <c r="T289" s="13"/>
      <c r="U289" s="13"/>
      <c r="V289" s="13"/>
    </row>
    <row r="290" spans="2:22" s="47" customFormat="1" x14ac:dyDescent="0.2">
      <c r="B290" s="13"/>
      <c r="C290" s="13"/>
      <c r="D290" s="13"/>
      <c r="E290" s="13"/>
      <c r="F290" s="13"/>
      <c r="G290" s="13"/>
      <c r="H290" s="13"/>
      <c r="I290" s="13"/>
      <c r="J290" s="13"/>
      <c r="K290" s="13"/>
      <c r="L290" s="13"/>
      <c r="M290" s="13"/>
      <c r="N290" s="13"/>
      <c r="O290" s="13"/>
      <c r="P290" s="13"/>
      <c r="Q290" s="13"/>
      <c r="R290" s="13"/>
      <c r="S290" s="13"/>
      <c r="T290" s="13"/>
      <c r="U290" s="13"/>
      <c r="V290" s="13"/>
    </row>
    <row r="291" spans="2:22" s="47" customFormat="1" x14ac:dyDescent="0.2">
      <c r="B291" s="13"/>
      <c r="C291" s="13"/>
      <c r="D291" s="13"/>
      <c r="E291" s="13"/>
      <c r="F291" s="13"/>
      <c r="G291" s="13"/>
      <c r="H291" s="13"/>
      <c r="I291" s="13"/>
      <c r="J291" s="13"/>
      <c r="K291" s="13"/>
      <c r="L291" s="13"/>
      <c r="M291" s="13"/>
      <c r="N291" s="13"/>
      <c r="O291" s="13"/>
      <c r="P291" s="13"/>
      <c r="Q291" s="13"/>
      <c r="R291" s="13"/>
      <c r="S291" s="13"/>
      <c r="T291" s="13"/>
      <c r="U291" s="13"/>
      <c r="V291" s="13"/>
    </row>
    <row r="292" spans="2:22" s="47" customFormat="1" x14ac:dyDescent="0.2">
      <c r="B292" s="13"/>
      <c r="C292" s="13"/>
      <c r="D292" s="13"/>
      <c r="E292" s="13"/>
      <c r="F292" s="13"/>
      <c r="G292" s="13"/>
      <c r="H292" s="13"/>
      <c r="I292" s="13"/>
      <c r="J292" s="13"/>
      <c r="K292" s="13"/>
      <c r="L292" s="13"/>
      <c r="M292" s="13"/>
      <c r="N292" s="13"/>
      <c r="O292" s="13"/>
      <c r="P292" s="13"/>
      <c r="Q292" s="13"/>
      <c r="R292" s="13"/>
      <c r="S292" s="13"/>
      <c r="T292" s="13"/>
      <c r="U292" s="13"/>
      <c r="V292" s="13"/>
    </row>
    <row r="293" spans="2:22" s="47" customFormat="1" x14ac:dyDescent="0.2">
      <c r="B293" s="13"/>
      <c r="C293" s="13"/>
      <c r="D293" s="13"/>
      <c r="E293" s="13"/>
      <c r="F293" s="13"/>
      <c r="G293" s="13"/>
      <c r="H293" s="13"/>
      <c r="I293" s="13"/>
      <c r="J293" s="13"/>
      <c r="K293" s="13"/>
      <c r="L293" s="13"/>
      <c r="M293" s="13"/>
      <c r="N293" s="13"/>
      <c r="O293" s="13"/>
      <c r="P293" s="13"/>
      <c r="Q293" s="13"/>
      <c r="R293" s="13"/>
      <c r="S293" s="13"/>
      <c r="T293" s="13"/>
      <c r="U293" s="13"/>
      <c r="V293" s="13"/>
    </row>
    <row r="294" spans="2:22" s="47" customFormat="1" x14ac:dyDescent="0.2">
      <c r="B294" s="13"/>
      <c r="C294" s="13"/>
      <c r="D294" s="13"/>
      <c r="E294" s="13"/>
      <c r="F294" s="13"/>
      <c r="G294" s="13"/>
      <c r="H294" s="13"/>
      <c r="I294" s="13"/>
      <c r="J294" s="13"/>
      <c r="K294" s="13"/>
      <c r="L294" s="13"/>
      <c r="M294" s="13"/>
      <c r="N294" s="13"/>
      <c r="O294" s="13"/>
      <c r="P294" s="13"/>
      <c r="Q294" s="13"/>
      <c r="R294" s="13"/>
      <c r="S294" s="13"/>
      <c r="T294" s="13"/>
      <c r="U294" s="13"/>
      <c r="V294" s="13"/>
    </row>
    <row r="295" spans="2:22" s="47" customFormat="1" x14ac:dyDescent="0.2">
      <c r="B295" s="13"/>
      <c r="C295" s="13"/>
      <c r="D295" s="13"/>
      <c r="E295" s="13"/>
      <c r="F295" s="13"/>
      <c r="G295" s="13"/>
      <c r="H295" s="13"/>
      <c r="I295" s="13"/>
      <c r="J295" s="13"/>
      <c r="K295" s="13"/>
      <c r="L295" s="13"/>
      <c r="M295" s="13"/>
      <c r="N295" s="13"/>
      <c r="O295" s="13"/>
      <c r="P295" s="13"/>
      <c r="Q295" s="13"/>
      <c r="R295" s="13"/>
      <c r="S295" s="13"/>
      <c r="T295" s="13"/>
      <c r="U295" s="13"/>
      <c r="V295" s="13"/>
    </row>
    <row r="296" spans="2:22" s="47" customFormat="1" x14ac:dyDescent="0.2">
      <c r="B296" s="13"/>
      <c r="C296" s="13"/>
      <c r="D296" s="13"/>
      <c r="E296" s="13"/>
      <c r="F296" s="13"/>
      <c r="G296" s="13"/>
      <c r="H296" s="13"/>
      <c r="I296" s="13"/>
      <c r="J296" s="13"/>
      <c r="K296" s="13"/>
      <c r="L296" s="13"/>
      <c r="M296" s="13"/>
      <c r="N296" s="13"/>
      <c r="O296" s="13"/>
      <c r="P296" s="13"/>
      <c r="Q296" s="13"/>
      <c r="R296" s="13"/>
      <c r="S296" s="13"/>
      <c r="T296" s="13"/>
      <c r="U296" s="13"/>
      <c r="V296" s="13"/>
    </row>
    <row r="297" spans="2:22" s="47" customFormat="1" x14ac:dyDescent="0.2">
      <c r="B297" s="13"/>
      <c r="C297" s="13"/>
      <c r="D297" s="13"/>
      <c r="E297" s="13"/>
      <c r="F297" s="13"/>
      <c r="G297" s="13"/>
      <c r="H297" s="13"/>
      <c r="I297" s="13"/>
      <c r="J297" s="13"/>
      <c r="K297" s="13"/>
      <c r="L297" s="13"/>
      <c r="M297" s="13"/>
      <c r="N297" s="13"/>
      <c r="O297" s="13"/>
      <c r="P297" s="13"/>
      <c r="Q297" s="13"/>
      <c r="R297" s="13"/>
      <c r="S297" s="13"/>
      <c r="T297" s="13"/>
      <c r="U297" s="13"/>
      <c r="V297" s="13"/>
    </row>
    <row r="298" spans="2:22" s="47" customFormat="1" x14ac:dyDescent="0.2">
      <c r="B298" s="13"/>
      <c r="C298" s="13"/>
      <c r="D298" s="13"/>
      <c r="E298" s="13"/>
      <c r="F298" s="13"/>
      <c r="G298" s="13"/>
      <c r="H298" s="13"/>
      <c r="I298" s="13"/>
      <c r="J298" s="13"/>
      <c r="K298" s="13"/>
      <c r="L298" s="13"/>
      <c r="M298" s="13"/>
      <c r="N298" s="13"/>
      <c r="O298" s="13"/>
      <c r="P298" s="13"/>
      <c r="Q298" s="13"/>
      <c r="R298" s="13"/>
      <c r="S298" s="13"/>
      <c r="T298" s="13"/>
      <c r="U298" s="13"/>
      <c r="V298" s="13"/>
    </row>
    <row r="299" spans="2:22" s="47" customFormat="1" x14ac:dyDescent="0.2">
      <c r="B299" s="13"/>
      <c r="C299" s="13"/>
      <c r="D299" s="13"/>
      <c r="E299" s="13"/>
      <c r="F299" s="13"/>
      <c r="G299" s="13"/>
      <c r="H299" s="13"/>
      <c r="I299" s="13"/>
      <c r="J299" s="13"/>
      <c r="K299" s="13"/>
      <c r="L299" s="13"/>
      <c r="M299" s="13"/>
      <c r="N299" s="13"/>
      <c r="O299" s="13"/>
      <c r="P299" s="13"/>
      <c r="Q299" s="13"/>
      <c r="R299" s="13"/>
      <c r="S299" s="13"/>
      <c r="T299" s="13"/>
      <c r="U299" s="13"/>
      <c r="V299" s="13"/>
    </row>
    <row r="300" spans="2:22" s="47" customFormat="1" x14ac:dyDescent="0.2">
      <c r="B300" s="13"/>
      <c r="C300" s="13"/>
      <c r="D300" s="13"/>
      <c r="E300" s="13"/>
      <c r="F300" s="13"/>
      <c r="G300" s="13"/>
      <c r="H300" s="13"/>
      <c r="I300" s="13"/>
      <c r="J300" s="13"/>
      <c r="K300" s="13"/>
      <c r="L300" s="13"/>
      <c r="M300" s="13"/>
      <c r="N300" s="13"/>
      <c r="O300" s="13"/>
      <c r="P300" s="13"/>
      <c r="Q300" s="13"/>
      <c r="R300" s="13"/>
      <c r="S300" s="13"/>
      <c r="T300" s="13"/>
      <c r="U300" s="13"/>
      <c r="V300" s="13"/>
    </row>
    <row r="301" spans="2:22" s="47" customFormat="1" x14ac:dyDescent="0.2">
      <c r="B301" s="13"/>
      <c r="C301" s="13"/>
      <c r="D301" s="13"/>
      <c r="E301" s="13"/>
      <c r="F301" s="13"/>
      <c r="G301" s="13"/>
      <c r="H301" s="13"/>
      <c r="I301" s="13"/>
      <c r="J301" s="13"/>
      <c r="K301" s="13"/>
      <c r="L301" s="13"/>
      <c r="M301" s="13"/>
      <c r="N301" s="13"/>
      <c r="O301" s="13"/>
      <c r="P301" s="13"/>
      <c r="Q301" s="13"/>
      <c r="R301" s="13"/>
      <c r="S301" s="13"/>
      <c r="T301" s="13"/>
      <c r="U301" s="13"/>
      <c r="V301" s="13"/>
    </row>
    <row r="302" spans="2:22" s="47" customFormat="1" x14ac:dyDescent="0.2">
      <c r="B302" s="13"/>
      <c r="C302" s="13"/>
      <c r="D302" s="13"/>
      <c r="E302" s="13"/>
      <c r="F302" s="13"/>
      <c r="G302" s="13"/>
      <c r="H302" s="13"/>
      <c r="I302" s="13"/>
      <c r="J302" s="13"/>
      <c r="K302" s="13"/>
      <c r="L302" s="13"/>
      <c r="M302" s="13"/>
      <c r="N302" s="13"/>
      <c r="O302" s="13"/>
      <c r="P302" s="13"/>
      <c r="Q302" s="13"/>
      <c r="R302" s="13"/>
      <c r="S302" s="13"/>
      <c r="T302" s="13"/>
      <c r="U302" s="13"/>
      <c r="V302" s="13"/>
    </row>
    <row r="303" spans="2:22" s="47" customFormat="1" x14ac:dyDescent="0.2">
      <c r="B303" s="13"/>
      <c r="C303" s="13"/>
      <c r="D303" s="13"/>
      <c r="E303" s="13"/>
      <c r="F303" s="13"/>
      <c r="G303" s="13"/>
      <c r="H303" s="13"/>
      <c r="I303" s="13"/>
      <c r="J303" s="13"/>
      <c r="K303" s="13"/>
      <c r="L303" s="13"/>
      <c r="M303" s="13"/>
      <c r="N303" s="13"/>
      <c r="O303" s="13"/>
      <c r="P303" s="13"/>
      <c r="Q303" s="13"/>
      <c r="R303" s="13"/>
      <c r="S303" s="13"/>
      <c r="T303" s="13"/>
      <c r="U303" s="13"/>
      <c r="V303" s="13"/>
    </row>
    <row r="304" spans="2:22" s="47" customFormat="1" x14ac:dyDescent="0.2">
      <c r="B304" s="13"/>
      <c r="C304" s="13"/>
      <c r="D304" s="13"/>
      <c r="E304" s="13"/>
      <c r="F304" s="13"/>
      <c r="G304" s="13"/>
      <c r="H304" s="13"/>
      <c r="I304" s="13"/>
      <c r="J304" s="13"/>
      <c r="K304" s="13"/>
      <c r="L304" s="13"/>
      <c r="M304" s="13"/>
      <c r="N304" s="13"/>
      <c r="O304" s="13"/>
      <c r="P304" s="13"/>
      <c r="Q304" s="13"/>
      <c r="R304" s="13"/>
      <c r="S304" s="13"/>
      <c r="T304" s="13"/>
      <c r="U304" s="13"/>
      <c r="V304" s="13"/>
    </row>
    <row r="305" spans="2:22" s="47" customFormat="1" x14ac:dyDescent="0.2">
      <c r="B305" s="13"/>
      <c r="C305" s="13"/>
      <c r="D305" s="13"/>
      <c r="E305" s="13"/>
      <c r="F305" s="13"/>
      <c r="G305" s="13"/>
      <c r="H305" s="13"/>
      <c r="I305" s="13"/>
      <c r="J305" s="13"/>
      <c r="K305" s="13"/>
      <c r="L305" s="13"/>
      <c r="M305" s="13"/>
      <c r="N305" s="13"/>
      <c r="O305" s="13"/>
      <c r="P305" s="13"/>
      <c r="Q305" s="13"/>
      <c r="R305" s="13"/>
      <c r="S305" s="13"/>
      <c r="T305" s="13"/>
      <c r="U305" s="13"/>
      <c r="V305" s="13"/>
    </row>
    <row r="306" spans="2:22" s="47" customFormat="1" x14ac:dyDescent="0.2">
      <c r="B306" s="13"/>
      <c r="C306" s="13"/>
      <c r="D306" s="13"/>
      <c r="E306" s="13"/>
      <c r="F306" s="13"/>
      <c r="G306" s="13"/>
      <c r="H306" s="13"/>
      <c r="I306" s="13"/>
      <c r="J306" s="13"/>
      <c r="K306" s="13"/>
      <c r="L306" s="13"/>
      <c r="M306" s="13"/>
      <c r="N306" s="13"/>
      <c r="O306" s="13"/>
      <c r="P306" s="13"/>
      <c r="Q306" s="13"/>
      <c r="R306" s="13"/>
      <c r="S306" s="13"/>
      <c r="T306" s="13"/>
      <c r="U306" s="13"/>
      <c r="V306" s="13"/>
    </row>
    <row r="307" spans="2:22" s="47" customFormat="1" x14ac:dyDescent="0.2">
      <c r="B307" s="13"/>
      <c r="C307" s="13"/>
      <c r="D307" s="13"/>
      <c r="E307" s="13"/>
      <c r="F307" s="13"/>
      <c r="G307" s="13"/>
      <c r="H307" s="13"/>
      <c r="I307" s="13"/>
      <c r="J307" s="13"/>
      <c r="K307" s="13"/>
      <c r="L307" s="13"/>
      <c r="M307" s="13"/>
      <c r="N307" s="13"/>
      <c r="O307" s="13"/>
      <c r="P307" s="13"/>
      <c r="Q307" s="13"/>
      <c r="R307" s="13"/>
      <c r="S307" s="13"/>
      <c r="T307" s="13"/>
      <c r="U307" s="13"/>
      <c r="V307" s="13"/>
    </row>
    <row r="308" spans="2:22" s="47" customFormat="1" x14ac:dyDescent="0.2">
      <c r="B308" s="13"/>
      <c r="C308" s="13"/>
      <c r="D308" s="13"/>
      <c r="E308" s="13"/>
      <c r="F308" s="13"/>
      <c r="G308" s="13"/>
      <c r="H308" s="13"/>
      <c r="I308" s="13"/>
      <c r="J308" s="13"/>
      <c r="K308" s="13"/>
      <c r="L308" s="13"/>
      <c r="M308" s="13"/>
      <c r="N308" s="13"/>
      <c r="O308" s="13"/>
      <c r="P308" s="13"/>
      <c r="Q308" s="13"/>
      <c r="R308" s="13"/>
      <c r="S308" s="13"/>
      <c r="T308" s="13"/>
      <c r="U308" s="13"/>
      <c r="V308" s="13"/>
    </row>
    <row r="309" spans="2:22" s="47" customFormat="1" x14ac:dyDescent="0.2">
      <c r="B309" s="13"/>
      <c r="C309" s="13"/>
      <c r="D309" s="13"/>
      <c r="E309" s="13"/>
      <c r="F309" s="13"/>
      <c r="G309" s="13"/>
      <c r="H309" s="13"/>
      <c r="I309" s="13"/>
      <c r="J309" s="13"/>
      <c r="K309" s="13"/>
      <c r="L309" s="13"/>
      <c r="M309" s="13"/>
      <c r="N309" s="13"/>
      <c r="O309" s="13"/>
      <c r="P309" s="13"/>
      <c r="Q309" s="13"/>
      <c r="R309" s="13"/>
      <c r="S309" s="13"/>
      <c r="T309" s="13"/>
      <c r="U309" s="13"/>
      <c r="V309" s="13"/>
    </row>
    <row r="310" spans="2:22" s="47" customFormat="1" x14ac:dyDescent="0.2">
      <c r="B310" s="13"/>
      <c r="C310" s="13"/>
      <c r="D310" s="13"/>
      <c r="E310" s="13"/>
      <c r="F310" s="13"/>
      <c r="G310" s="13"/>
      <c r="H310" s="13"/>
      <c r="I310" s="13"/>
      <c r="J310" s="13"/>
      <c r="K310" s="13"/>
      <c r="L310" s="13"/>
      <c r="M310" s="13"/>
      <c r="N310" s="13"/>
      <c r="O310" s="13"/>
      <c r="P310" s="13"/>
      <c r="Q310" s="13"/>
      <c r="R310" s="13"/>
      <c r="S310" s="13"/>
      <c r="T310" s="13"/>
      <c r="U310" s="13"/>
      <c r="V310" s="13"/>
    </row>
    <row r="311" spans="2:22" s="47" customFormat="1" x14ac:dyDescent="0.2">
      <c r="B311" s="13"/>
      <c r="C311" s="13"/>
      <c r="D311" s="13"/>
      <c r="E311" s="13"/>
      <c r="F311" s="13"/>
      <c r="G311" s="13"/>
      <c r="H311" s="13"/>
      <c r="I311" s="13"/>
      <c r="J311" s="13"/>
      <c r="K311" s="13"/>
      <c r="L311" s="13"/>
      <c r="M311" s="13"/>
      <c r="N311" s="13"/>
      <c r="O311" s="13"/>
      <c r="P311" s="13"/>
      <c r="Q311" s="13"/>
      <c r="R311" s="13"/>
      <c r="S311" s="13"/>
      <c r="T311" s="13"/>
      <c r="U311" s="13"/>
      <c r="V311" s="13"/>
    </row>
    <row r="312" spans="2:22" s="47" customFormat="1" x14ac:dyDescent="0.2">
      <c r="B312" s="13"/>
      <c r="C312" s="13"/>
      <c r="D312" s="13"/>
      <c r="E312" s="13"/>
      <c r="F312" s="13"/>
      <c r="G312" s="13"/>
      <c r="H312" s="13"/>
      <c r="I312" s="13"/>
      <c r="J312" s="13"/>
      <c r="K312" s="13"/>
      <c r="L312" s="13"/>
      <c r="M312" s="13"/>
      <c r="N312" s="13"/>
      <c r="O312" s="13"/>
      <c r="P312" s="13"/>
      <c r="Q312" s="13"/>
      <c r="R312" s="13"/>
      <c r="S312" s="13"/>
      <c r="T312" s="13"/>
      <c r="U312" s="13"/>
      <c r="V312" s="13"/>
    </row>
    <row r="313" spans="2:22" s="47" customFormat="1" x14ac:dyDescent="0.2">
      <c r="B313" s="13"/>
      <c r="C313" s="13"/>
      <c r="D313" s="13"/>
      <c r="E313" s="13"/>
      <c r="F313" s="13"/>
      <c r="G313" s="13"/>
      <c r="H313" s="13"/>
      <c r="I313" s="13"/>
      <c r="J313" s="13"/>
      <c r="K313" s="13"/>
      <c r="L313" s="13"/>
      <c r="M313" s="13"/>
      <c r="N313" s="13"/>
      <c r="O313" s="13"/>
      <c r="P313" s="13"/>
      <c r="Q313" s="13"/>
      <c r="R313" s="13"/>
      <c r="S313" s="13"/>
      <c r="T313" s="13"/>
      <c r="U313" s="13"/>
      <c r="V313" s="13"/>
    </row>
    <row r="314" spans="2:22" s="47" customFormat="1" x14ac:dyDescent="0.2">
      <c r="B314" s="13"/>
      <c r="C314" s="13"/>
      <c r="D314" s="13"/>
      <c r="E314" s="13"/>
      <c r="F314" s="13"/>
      <c r="G314" s="13"/>
      <c r="H314" s="13"/>
      <c r="I314" s="13"/>
      <c r="J314" s="13"/>
      <c r="K314" s="13"/>
      <c r="L314" s="13"/>
      <c r="M314" s="13"/>
      <c r="N314" s="13"/>
      <c r="O314" s="13"/>
      <c r="P314" s="13"/>
      <c r="Q314" s="13"/>
      <c r="R314" s="13"/>
      <c r="S314" s="13"/>
      <c r="T314" s="13"/>
      <c r="U314" s="13"/>
      <c r="V314" s="13"/>
    </row>
    <row r="315" spans="2:22" s="47" customFormat="1" x14ac:dyDescent="0.2">
      <c r="B315" s="13"/>
      <c r="C315" s="13"/>
      <c r="D315" s="13"/>
      <c r="E315" s="13"/>
      <c r="F315" s="13"/>
      <c r="G315" s="13"/>
      <c r="H315" s="13"/>
      <c r="I315" s="13"/>
      <c r="J315" s="13"/>
      <c r="K315" s="13"/>
      <c r="L315" s="13"/>
      <c r="M315" s="13"/>
      <c r="N315" s="13"/>
      <c r="O315" s="13"/>
      <c r="P315" s="13"/>
      <c r="Q315" s="13"/>
      <c r="R315" s="13"/>
      <c r="S315" s="13"/>
      <c r="T315" s="13"/>
      <c r="U315" s="13"/>
      <c r="V315" s="13"/>
    </row>
    <row r="316" spans="2:22" s="47" customFormat="1" x14ac:dyDescent="0.2">
      <c r="B316" s="13"/>
      <c r="C316" s="13"/>
      <c r="D316" s="13"/>
      <c r="E316" s="13"/>
      <c r="F316" s="13"/>
      <c r="G316" s="13"/>
      <c r="H316" s="13"/>
      <c r="I316" s="13"/>
      <c r="J316" s="13"/>
      <c r="K316" s="13"/>
      <c r="L316" s="13"/>
      <c r="M316" s="13"/>
      <c r="N316" s="13"/>
      <c r="O316" s="13"/>
      <c r="P316" s="13"/>
      <c r="Q316" s="13"/>
      <c r="R316" s="13"/>
      <c r="S316" s="13"/>
      <c r="T316" s="13"/>
      <c r="U316" s="13"/>
      <c r="V316" s="13"/>
    </row>
    <row r="317" spans="2:22" s="47" customFormat="1" x14ac:dyDescent="0.2">
      <c r="B317" s="13"/>
      <c r="C317" s="13"/>
      <c r="D317" s="13"/>
      <c r="E317" s="13"/>
      <c r="F317" s="13"/>
      <c r="G317" s="13"/>
      <c r="H317" s="13"/>
      <c r="I317" s="13"/>
      <c r="J317" s="13"/>
      <c r="K317" s="13"/>
      <c r="L317" s="13"/>
      <c r="M317" s="13"/>
      <c r="N317" s="13"/>
      <c r="O317" s="13"/>
      <c r="P317" s="13"/>
      <c r="Q317" s="13"/>
      <c r="R317" s="13"/>
      <c r="S317" s="13"/>
      <c r="T317" s="13"/>
      <c r="U317" s="13"/>
      <c r="V317" s="13"/>
    </row>
    <row r="318" spans="2:22" s="47" customFormat="1" x14ac:dyDescent="0.2">
      <c r="B318" s="13"/>
      <c r="C318" s="13"/>
      <c r="D318" s="13"/>
      <c r="E318" s="13"/>
      <c r="F318" s="13"/>
      <c r="G318" s="13"/>
      <c r="H318" s="13"/>
      <c r="I318" s="13"/>
      <c r="J318" s="13"/>
      <c r="K318" s="13"/>
      <c r="L318" s="13"/>
      <c r="M318" s="13"/>
      <c r="N318" s="13"/>
      <c r="O318" s="13"/>
      <c r="P318" s="13"/>
      <c r="Q318" s="13"/>
      <c r="R318" s="13"/>
      <c r="S318" s="13"/>
      <c r="T318" s="13"/>
      <c r="U318" s="13"/>
      <c r="V318" s="13"/>
    </row>
    <row r="319" spans="2:22" s="47" customFormat="1" x14ac:dyDescent="0.2">
      <c r="B319" s="13"/>
      <c r="C319" s="13"/>
      <c r="D319" s="13"/>
      <c r="E319" s="13"/>
      <c r="F319" s="13"/>
      <c r="G319" s="13"/>
      <c r="H319" s="13"/>
      <c r="I319" s="13"/>
      <c r="J319" s="13"/>
      <c r="K319" s="13"/>
      <c r="L319" s="13"/>
      <c r="M319" s="13"/>
      <c r="N319" s="13"/>
      <c r="O319" s="13"/>
      <c r="P319" s="13"/>
      <c r="Q319" s="13"/>
      <c r="R319" s="13"/>
      <c r="S319" s="13"/>
      <c r="T319" s="13"/>
      <c r="U319" s="13"/>
      <c r="V319" s="13"/>
    </row>
    <row r="320" spans="2:22" s="47" customFormat="1" x14ac:dyDescent="0.2">
      <c r="B320" s="13"/>
      <c r="C320" s="13"/>
      <c r="D320" s="13"/>
      <c r="E320" s="13"/>
      <c r="F320" s="13"/>
      <c r="G320" s="13"/>
      <c r="H320" s="13"/>
      <c r="I320" s="13"/>
      <c r="J320" s="13"/>
      <c r="K320" s="13"/>
      <c r="L320" s="13"/>
      <c r="M320" s="13"/>
      <c r="N320" s="13"/>
      <c r="O320" s="13"/>
      <c r="P320" s="13"/>
      <c r="Q320" s="13"/>
      <c r="R320" s="13"/>
      <c r="S320" s="13"/>
      <c r="T320" s="13"/>
      <c r="U320" s="13"/>
      <c r="V320" s="13"/>
    </row>
    <row r="321" spans="2:22" s="47" customFormat="1" x14ac:dyDescent="0.2">
      <c r="B321" s="13"/>
      <c r="C321" s="13"/>
      <c r="D321" s="13"/>
      <c r="E321" s="13"/>
      <c r="F321" s="13"/>
      <c r="G321" s="13"/>
      <c r="H321" s="13"/>
      <c r="I321" s="13"/>
      <c r="J321" s="13"/>
      <c r="K321" s="13"/>
      <c r="L321" s="13"/>
      <c r="M321" s="13"/>
      <c r="N321" s="13"/>
      <c r="O321" s="13"/>
      <c r="P321" s="13"/>
      <c r="Q321" s="13"/>
      <c r="R321" s="13"/>
      <c r="S321" s="13"/>
      <c r="T321" s="13"/>
      <c r="U321" s="13"/>
      <c r="V321" s="13"/>
    </row>
    <row r="322" spans="2:22" s="47" customFormat="1" x14ac:dyDescent="0.2">
      <c r="B322" s="13"/>
      <c r="C322" s="13"/>
      <c r="D322" s="13"/>
      <c r="E322" s="13"/>
      <c r="F322" s="13"/>
      <c r="G322" s="13"/>
      <c r="H322" s="13"/>
      <c r="I322" s="13"/>
      <c r="J322" s="13"/>
      <c r="K322" s="13"/>
      <c r="L322" s="13"/>
      <c r="M322" s="13"/>
      <c r="N322" s="13"/>
      <c r="O322" s="13"/>
      <c r="P322" s="13"/>
      <c r="Q322" s="13"/>
      <c r="R322" s="13"/>
      <c r="S322" s="13"/>
      <c r="T322" s="13"/>
      <c r="U322" s="13"/>
      <c r="V322" s="13"/>
    </row>
    <row r="323" spans="2:22" s="47" customFormat="1" x14ac:dyDescent="0.2">
      <c r="B323" s="13"/>
      <c r="C323" s="13"/>
      <c r="D323" s="13"/>
      <c r="E323" s="13"/>
      <c r="F323" s="13"/>
      <c r="G323" s="13"/>
      <c r="H323" s="13"/>
      <c r="I323" s="13"/>
      <c r="J323" s="13"/>
      <c r="K323" s="13"/>
      <c r="L323" s="13"/>
      <c r="M323" s="13"/>
      <c r="N323" s="13"/>
      <c r="O323" s="13"/>
      <c r="P323" s="13"/>
      <c r="Q323" s="13"/>
      <c r="R323" s="13"/>
      <c r="S323" s="13"/>
      <c r="T323" s="13"/>
      <c r="U323" s="13"/>
      <c r="V323" s="13"/>
    </row>
    <row r="324" spans="2:22" s="47" customFormat="1" x14ac:dyDescent="0.2">
      <c r="B324" s="13"/>
      <c r="C324" s="13"/>
      <c r="D324" s="13"/>
      <c r="E324" s="13"/>
      <c r="F324" s="13"/>
      <c r="G324" s="13"/>
      <c r="H324" s="13"/>
      <c r="I324" s="13"/>
      <c r="J324" s="13"/>
      <c r="K324" s="13"/>
      <c r="L324" s="13"/>
      <c r="M324" s="13"/>
      <c r="N324" s="13"/>
      <c r="O324" s="13"/>
      <c r="P324" s="13"/>
      <c r="Q324" s="13"/>
      <c r="R324" s="13"/>
      <c r="S324" s="13"/>
      <c r="T324" s="13"/>
      <c r="U324" s="13"/>
      <c r="V324" s="13"/>
    </row>
    <row r="325" spans="2:22" s="47" customFormat="1" x14ac:dyDescent="0.2">
      <c r="B325" s="13"/>
      <c r="C325" s="13"/>
      <c r="D325" s="13"/>
      <c r="E325" s="13"/>
      <c r="F325" s="13"/>
      <c r="G325" s="13"/>
      <c r="H325" s="13"/>
      <c r="I325" s="13"/>
      <c r="J325" s="13"/>
      <c r="K325" s="13"/>
      <c r="L325" s="13"/>
      <c r="M325" s="13"/>
      <c r="N325" s="13"/>
      <c r="O325" s="13"/>
      <c r="P325" s="13"/>
      <c r="Q325" s="13"/>
      <c r="R325" s="13"/>
      <c r="S325" s="13"/>
      <c r="T325" s="13"/>
      <c r="U325" s="13"/>
      <c r="V325" s="13"/>
    </row>
    <row r="326" spans="2:22" s="47" customFormat="1" x14ac:dyDescent="0.2">
      <c r="B326" s="13"/>
      <c r="C326" s="13"/>
      <c r="D326" s="13"/>
      <c r="E326" s="13"/>
      <c r="F326" s="13"/>
      <c r="G326" s="13"/>
      <c r="H326" s="13"/>
      <c r="I326" s="13"/>
      <c r="J326" s="13"/>
      <c r="K326" s="13"/>
      <c r="L326" s="13"/>
      <c r="M326" s="13"/>
      <c r="N326" s="13"/>
      <c r="O326" s="13"/>
      <c r="P326" s="13"/>
      <c r="Q326" s="13"/>
      <c r="R326" s="13"/>
      <c r="S326" s="13"/>
      <c r="T326" s="13"/>
      <c r="U326" s="13"/>
      <c r="V326" s="13"/>
    </row>
    <row r="327" spans="2:22" s="47" customFormat="1" x14ac:dyDescent="0.2">
      <c r="B327" s="13"/>
      <c r="C327" s="13"/>
      <c r="D327" s="13"/>
      <c r="E327" s="13"/>
      <c r="F327" s="13"/>
      <c r="G327" s="13"/>
      <c r="H327" s="13"/>
      <c r="I327" s="13"/>
      <c r="J327" s="13"/>
      <c r="K327" s="13"/>
      <c r="L327" s="13"/>
      <c r="M327" s="13"/>
      <c r="N327" s="13"/>
      <c r="O327" s="13"/>
      <c r="P327" s="13"/>
      <c r="Q327" s="13"/>
      <c r="R327" s="13"/>
      <c r="S327" s="13"/>
      <c r="T327" s="13"/>
      <c r="U327" s="13"/>
      <c r="V327" s="13"/>
    </row>
    <row r="328" spans="2:22" s="47" customFormat="1" x14ac:dyDescent="0.2">
      <c r="B328" s="13"/>
      <c r="C328" s="13"/>
      <c r="D328" s="13"/>
      <c r="E328" s="13"/>
      <c r="F328" s="13"/>
      <c r="G328" s="13"/>
      <c r="H328" s="13"/>
      <c r="I328" s="13"/>
      <c r="J328" s="13"/>
      <c r="K328" s="13"/>
      <c r="L328" s="13"/>
      <c r="M328" s="13"/>
      <c r="N328" s="13"/>
      <c r="O328" s="13"/>
      <c r="P328" s="13"/>
      <c r="Q328" s="13"/>
      <c r="R328" s="13"/>
      <c r="S328" s="13"/>
      <c r="T328" s="13"/>
      <c r="U328" s="13"/>
      <c r="V328" s="13"/>
    </row>
    <row r="329" spans="2:22" s="47" customFormat="1" x14ac:dyDescent="0.2">
      <c r="B329" s="13"/>
      <c r="C329" s="13"/>
      <c r="D329" s="13"/>
      <c r="E329" s="13"/>
      <c r="F329" s="13"/>
      <c r="G329" s="13"/>
      <c r="H329" s="13"/>
      <c r="I329" s="13"/>
      <c r="J329" s="13"/>
      <c r="K329" s="13"/>
      <c r="L329" s="13"/>
      <c r="M329" s="13"/>
      <c r="N329" s="13"/>
      <c r="O329" s="13"/>
      <c r="P329" s="13"/>
      <c r="Q329" s="13"/>
      <c r="R329" s="13"/>
      <c r="S329" s="13"/>
      <c r="T329" s="13"/>
      <c r="U329" s="13"/>
      <c r="V329" s="13"/>
    </row>
    <row r="330" spans="2:22" s="47" customFormat="1" x14ac:dyDescent="0.2">
      <c r="B330" s="13"/>
      <c r="C330" s="13"/>
      <c r="D330" s="13"/>
      <c r="E330" s="13"/>
      <c r="F330" s="13"/>
      <c r="G330" s="13"/>
      <c r="H330" s="13"/>
      <c r="I330" s="13"/>
      <c r="J330" s="13"/>
      <c r="K330" s="13"/>
      <c r="L330" s="13"/>
      <c r="M330" s="13"/>
      <c r="N330" s="13"/>
      <c r="O330" s="13"/>
      <c r="P330" s="13"/>
      <c r="Q330" s="13"/>
      <c r="R330" s="13"/>
      <c r="S330" s="13"/>
      <c r="T330" s="13"/>
      <c r="U330" s="13"/>
      <c r="V330" s="13"/>
    </row>
    <row r="331" spans="2:22" s="47" customFormat="1" x14ac:dyDescent="0.2">
      <c r="B331" s="13"/>
      <c r="C331" s="13"/>
      <c r="D331" s="13"/>
      <c r="E331" s="13"/>
      <c r="F331" s="13"/>
      <c r="G331" s="13"/>
      <c r="H331" s="13"/>
      <c r="I331" s="13"/>
      <c r="J331" s="13"/>
      <c r="K331" s="13"/>
      <c r="L331" s="13"/>
      <c r="M331" s="13"/>
      <c r="N331" s="13"/>
      <c r="O331" s="13"/>
      <c r="P331" s="13"/>
      <c r="Q331" s="13"/>
      <c r="R331" s="13"/>
      <c r="S331" s="13"/>
      <c r="T331" s="13"/>
      <c r="U331" s="13"/>
      <c r="V331" s="13"/>
    </row>
    <row r="332" spans="2:22" s="47" customFormat="1" x14ac:dyDescent="0.2">
      <c r="B332" s="13"/>
      <c r="C332" s="13"/>
      <c r="D332" s="13"/>
      <c r="E332" s="13"/>
      <c r="F332" s="13"/>
      <c r="G332" s="13"/>
      <c r="H332" s="13"/>
      <c r="I332" s="13"/>
      <c r="J332" s="13"/>
      <c r="K332" s="13"/>
      <c r="L332" s="13"/>
      <c r="M332" s="13"/>
      <c r="N332" s="13"/>
      <c r="O332" s="13"/>
      <c r="P332" s="13"/>
      <c r="Q332" s="13"/>
      <c r="R332" s="13"/>
      <c r="S332" s="13"/>
      <c r="T332" s="13"/>
      <c r="U332" s="13"/>
      <c r="V332" s="13"/>
    </row>
    <row r="333" spans="2:22" s="47" customFormat="1" x14ac:dyDescent="0.2">
      <c r="B333" s="13"/>
      <c r="C333" s="13"/>
      <c r="D333" s="13"/>
      <c r="E333" s="13"/>
      <c r="F333" s="13"/>
      <c r="G333" s="13"/>
      <c r="H333" s="13"/>
      <c r="I333" s="13"/>
      <c r="J333" s="13"/>
      <c r="K333" s="13"/>
      <c r="L333" s="13"/>
      <c r="M333" s="13"/>
      <c r="N333" s="13"/>
      <c r="O333" s="13"/>
      <c r="P333" s="13"/>
      <c r="Q333" s="13"/>
      <c r="R333" s="13"/>
      <c r="S333" s="13"/>
      <c r="T333" s="13"/>
      <c r="U333" s="13"/>
      <c r="V333" s="13"/>
    </row>
    <row r="334" spans="2:22" s="47" customFormat="1" x14ac:dyDescent="0.2">
      <c r="B334" s="13"/>
      <c r="C334" s="13"/>
      <c r="D334" s="13"/>
      <c r="E334" s="13"/>
      <c r="F334" s="13"/>
      <c r="G334" s="13"/>
      <c r="H334" s="13"/>
      <c r="I334" s="13"/>
      <c r="J334" s="13"/>
      <c r="K334" s="13"/>
      <c r="L334" s="13"/>
      <c r="M334" s="13"/>
      <c r="N334" s="13"/>
      <c r="O334" s="13"/>
      <c r="P334" s="13"/>
      <c r="Q334" s="13"/>
      <c r="R334" s="13"/>
      <c r="S334" s="13"/>
      <c r="T334" s="13"/>
      <c r="U334" s="13"/>
      <c r="V334" s="13"/>
    </row>
    <row r="335" spans="2:22" s="47" customFormat="1" x14ac:dyDescent="0.2">
      <c r="B335" s="13"/>
      <c r="C335" s="13"/>
      <c r="D335" s="13"/>
      <c r="E335" s="13"/>
      <c r="F335" s="13"/>
      <c r="G335" s="13"/>
      <c r="H335" s="13"/>
      <c r="I335" s="13"/>
      <c r="J335" s="13"/>
      <c r="K335" s="13"/>
      <c r="L335" s="13"/>
      <c r="M335" s="13"/>
      <c r="N335" s="13"/>
      <c r="O335" s="13"/>
      <c r="P335" s="13"/>
      <c r="Q335" s="13"/>
      <c r="R335" s="13"/>
      <c r="S335" s="13"/>
      <c r="T335" s="13"/>
      <c r="U335" s="13"/>
      <c r="V335" s="13"/>
    </row>
    <row r="336" spans="2:22" s="47" customFormat="1" x14ac:dyDescent="0.2">
      <c r="B336" s="13"/>
      <c r="C336" s="13"/>
      <c r="D336" s="13"/>
      <c r="E336" s="13"/>
      <c r="F336" s="13"/>
      <c r="G336" s="13"/>
      <c r="H336" s="13"/>
      <c r="I336" s="13"/>
      <c r="J336" s="13"/>
      <c r="K336" s="13"/>
      <c r="L336" s="13"/>
      <c r="M336" s="13"/>
      <c r="N336" s="13"/>
      <c r="O336" s="13"/>
      <c r="P336" s="13"/>
      <c r="Q336" s="13"/>
      <c r="R336" s="13"/>
      <c r="S336" s="13"/>
      <c r="T336" s="13"/>
      <c r="U336" s="13"/>
      <c r="V336" s="13"/>
    </row>
    <row r="337" spans="2:22" s="47" customFormat="1" x14ac:dyDescent="0.2">
      <c r="B337" s="13"/>
      <c r="C337" s="13"/>
      <c r="D337" s="13"/>
      <c r="E337" s="13"/>
      <c r="F337" s="13"/>
      <c r="G337" s="13"/>
      <c r="H337" s="13"/>
      <c r="I337" s="13"/>
      <c r="J337" s="13"/>
      <c r="K337" s="13"/>
      <c r="L337" s="13"/>
      <c r="M337" s="13"/>
      <c r="N337" s="13"/>
      <c r="O337" s="13"/>
      <c r="P337" s="13"/>
      <c r="Q337" s="13"/>
      <c r="R337" s="13"/>
      <c r="S337" s="13"/>
      <c r="T337" s="13"/>
      <c r="U337" s="13"/>
      <c r="V337" s="13"/>
    </row>
    <row r="338" spans="2:22" s="47" customFormat="1" x14ac:dyDescent="0.2">
      <c r="B338" s="13"/>
      <c r="C338" s="13"/>
      <c r="D338" s="13"/>
      <c r="E338" s="13"/>
      <c r="F338" s="13"/>
      <c r="G338" s="13"/>
      <c r="H338" s="13"/>
      <c r="I338" s="13"/>
      <c r="J338" s="13"/>
      <c r="K338" s="13"/>
      <c r="L338" s="13"/>
      <c r="M338" s="13"/>
      <c r="N338" s="13"/>
      <c r="O338" s="13"/>
      <c r="P338" s="13"/>
      <c r="Q338" s="13"/>
      <c r="R338" s="13"/>
      <c r="S338" s="13"/>
      <c r="T338" s="13"/>
      <c r="U338" s="13"/>
      <c r="V338" s="13"/>
    </row>
    <row r="339" spans="2:22" s="47" customFormat="1" x14ac:dyDescent="0.2">
      <c r="B339" s="13"/>
      <c r="C339" s="13"/>
      <c r="D339" s="13"/>
      <c r="E339" s="13"/>
      <c r="F339" s="13"/>
      <c r="G339" s="13"/>
      <c r="H339" s="13"/>
      <c r="I339" s="13"/>
      <c r="J339" s="13"/>
      <c r="K339" s="13"/>
      <c r="L339" s="13"/>
      <c r="M339" s="13"/>
      <c r="N339" s="13"/>
      <c r="O339" s="13"/>
      <c r="P339" s="13"/>
      <c r="Q339" s="13"/>
      <c r="R339" s="13"/>
      <c r="S339" s="13"/>
      <c r="T339" s="13"/>
      <c r="U339" s="13"/>
      <c r="V339" s="13"/>
    </row>
    <row r="340" spans="2:22" s="47" customFormat="1" x14ac:dyDescent="0.2">
      <c r="B340" s="13"/>
      <c r="C340" s="13"/>
      <c r="D340" s="13"/>
      <c r="E340" s="13"/>
      <c r="F340" s="13"/>
      <c r="G340" s="13"/>
      <c r="H340" s="13"/>
      <c r="I340" s="13"/>
      <c r="J340" s="13"/>
      <c r="K340" s="13"/>
      <c r="L340" s="13"/>
      <c r="M340" s="13"/>
      <c r="N340" s="13"/>
      <c r="O340" s="13"/>
      <c r="P340" s="13"/>
      <c r="Q340" s="13"/>
      <c r="R340" s="13"/>
      <c r="S340" s="13"/>
      <c r="T340" s="13"/>
      <c r="U340" s="13"/>
      <c r="V340" s="13"/>
    </row>
    <row r="341" spans="2:22" s="47" customFormat="1" x14ac:dyDescent="0.2">
      <c r="B341" s="13"/>
      <c r="C341" s="13"/>
      <c r="D341" s="13"/>
      <c r="E341" s="13"/>
      <c r="F341" s="13"/>
      <c r="G341" s="13"/>
      <c r="H341" s="13"/>
      <c r="I341" s="13"/>
      <c r="J341" s="13"/>
      <c r="K341" s="13"/>
      <c r="L341" s="13"/>
      <c r="M341" s="13"/>
      <c r="N341" s="13"/>
      <c r="O341" s="13"/>
      <c r="P341" s="13"/>
      <c r="Q341" s="13"/>
      <c r="R341" s="13"/>
      <c r="S341" s="13"/>
      <c r="T341" s="13"/>
      <c r="U341" s="13"/>
      <c r="V341" s="13"/>
    </row>
    <row r="342" spans="2:22" s="47" customFormat="1" x14ac:dyDescent="0.2">
      <c r="B342" s="13"/>
      <c r="C342" s="13"/>
      <c r="D342" s="13"/>
      <c r="E342" s="13"/>
      <c r="F342" s="13"/>
      <c r="G342" s="13"/>
      <c r="H342" s="13"/>
      <c r="I342" s="13"/>
      <c r="J342" s="13"/>
      <c r="K342" s="13"/>
      <c r="L342" s="13"/>
      <c r="M342" s="13"/>
      <c r="N342" s="13"/>
      <c r="O342" s="13"/>
      <c r="P342" s="13"/>
      <c r="Q342" s="13"/>
      <c r="R342" s="13"/>
      <c r="S342" s="13"/>
      <c r="T342" s="13"/>
      <c r="U342" s="13"/>
      <c r="V342" s="13"/>
    </row>
    <row r="343" spans="2:22" s="47" customFormat="1" x14ac:dyDescent="0.2">
      <c r="B343" s="13"/>
      <c r="C343" s="13"/>
      <c r="D343" s="13"/>
      <c r="E343" s="13"/>
      <c r="F343" s="13"/>
      <c r="G343" s="13"/>
      <c r="H343" s="13"/>
      <c r="I343" s="13"/>
      <c r="J343" s="13"/>
      <c r="K343" s="13"/>
      <c r="L343" s="13"/>
      <c r="M343" s="13"/>
      <c r="N343" s="13"/>
      <c r="O343" s="13"/>
      <c r="P343" s="13"/>
      <c r="Q343" s="13"/>
      <c r="R343" s="13"/>
      <c r="S343" s="13"/>
      <c r="T343" s="13"/>
      <c r="U343" s="13"/>
      <c r="V343" s="13"/>
    </row>
    <row r="344" spans="2:22" s="47" customFormat="1" x14ac:dyDescent="0.2">
      <c r="B344" s="13"/>
      <c r="C344" s="13"/>
      <c r="D344" s="13"/>
      <c r="E344" s="13"/>
      <c r="F344" s="13"/>
      <c r="G344" s="13"/>
      <c r="H344" s="13"/>
      <c r="I344" s="13"/>
      <c r="J344" s="13"/>
      <c r="K344" s="13"/>
      <c r="L344" s="13"/>
      <c r="M344" s="13"/>
      <c r="N344" s="13"/>
      <c r="O344" s="13"/>
      <c r="P344" s="13"/>
      <c r="Q344" s="13"/>
      <c r="R344" s="13"/>
      <c r="S344" s="13"/>
      <c r="T344" s="13"/>
      <c r="U344" s="13"/>
      <c r="V344" s="13"/>
    </row>
    <row r="345" spans="2:22" s="47" customFormat="1" x14ac:dyDescent="0.2">
      <c r="B345" s="13"/>
      <c r="C345" s="13"/>
      <c r="D345" s="13"/>
      <c r="E345" s="13"/>
      <c r="F345" s="13"/>
      <c r="G345" s="13"/>
      <c r="H345" s="13"/>
      <c r="I345" s="13"/>
      <c r="J345" s="13"/>
      <c r="K345" s="13"/>
      <c r="L345" s="13"/>
      <c r="M345" s="13"/>
      <c r="N345" s="13"/>
      <c r="O345" s="13"/>
      <c r="P345" s="13"/>
      <c r="Q345" s="13"/>
      <c r="R345" s="13"/>
      <c r="S345" s="13"/>
      <c r="T345" s="13"/>
      <c r="U345" s="13"/>
      <c r="V345" s="13"/>
    </row>
    <row r="346" spans="2:22" s="47" customFormat="1" x14ac:dyDescent="0.2">
      <c r="B346" s="13"/>
      <c r="C346" s="13"/>
      <c r="D346" s="13"/>
      <c r="E346" s="13"/>
      <c r="F346" s="13"/>
      <c r="G346" s="13"/>
      <c r="H346" s="13"/>
      <c r="I346" s="13"/>
      <c r="J346" s="13"/>
      <c r="K346" s="13"/>
      <c r="L346" s="13"/>
      <c r="M346" s="13"/>
      <c r="N346" s="13"/>
      <c r="O346" s="13"/>
      <c r="P346" s="13"/>
      <c r="Q346" s="13"/>
      <c r="R346" s="13"/>
      <c r="S346" s="13"/>
      <c r="T346" s="13"/>
      <c r="U346" s="13"/>
      <c r="V346" s="13"/>
    </row>
    <row r="347" spans="2:22" s="47" customFormat="1" x14ac:dyDescent="0.2">
      <c r="B347" s="13"/>
      <c r="C347" s="13"/>
      <c r="D347" s="13"/>
      <c r="E347" s="13"/>
      <c r="F347" s="13"/>
      <c r="G347" s="13"/>
      <c r="H347" s="13"/>
      <c r="I347" s="13"/>
      <c r="J347" s="13"/>
      <c r="K347" s="13"/>
      <c r="L347" s="13"/>
      <c r="M347" s="13"/>
      <c r="N347" s="13"/>
      <c r="O347" s="13"/>
      <c r="P347" s="13"/>
      <c r="Q347" s="13"/>
      <c r="R347" s="13"/>
      <c r="S347" s="13"/>
      <c r="T347" s="13"/>
      <c r="U347" s="13"/>
      <c r="V347" s="13"/>
    </row>
    <row r="348" spans="2:22" s="47" customFormat="1" x14ac:dyDescent="0.2">
      <c r="B348" s="13"/>
      <c r="C348" s="13"/>
      <c r="D348" s="13"/>
      <c r="E348" s="13"/>
      <c r="F348" s="13"/>
      <c r="G348" s="13"/>
      <c r="H348" s="13"/>
      <c r="I348" s="13"/>
      <c r="J348" s="13"/>
      <c r="K348" s="13"/>
      <c r="L348" s="13"/>
      <c r="M348" s="13"/>
      <c r="N348" s="13"/>
      <c r="O348" s="13"/>
      <c r="P348" s="13"/>
      <c r="Q348" s="13"/>
      <c r="R348" s="13"/>
      <c r="S348" s="13"/>
      <c r="T348" s="13"/>
      <c r="U348" s="13"/>
      <c r="V348" s="13"/>
    </row>
    <row r="349" spans="2:22" s="47" customFormat="1" x14ac:dyDescent="0.2">
      <c r="B349" s="13"/>
      <c r="C349" s="13"/>
      <c r="D349" s="13"/>
      <c r="E349" s="13"/>
      <c r="F349" s="13"/>
      <c r="G349" s="13"/>
      <c r="H349" s="13"/>
      <c r="I349" s="13"/>
      <c r="J349" s="13"/>
      <c r="K349" s="13"/>
      <c r="L349" s="13"/>
      <c r="M349" s="13"/>
      <c r="N349" s="13"/>
      <c r="O349" s="13"/>
      <c r="P349" s="13"/>
      <c r="Q349" s="13"/>
      <c r="R349" s="13"/>
      <c r="S349" s="13"/>
      <c r="T349" s="13"/>
      <c r="U349" s="13"/>
      <c r="V349" s="13"/>
    </row>
    <row r="350" spans="2:22" s="47" customFormat="1" x14ac:dyDescent="0.2">
      <c r="B350" s="13"/>
      <c r="C350" s="13"/>
      <c r="D350" s="13"/>
      <c r="E350" s="13"/>
      <c r="F350" s="13"/>
      <c r="G350" s="13"/>
      <c r="H350" s="13"/>
      <c r="I350" s="13"/>
      <c r="J350" s="13"/>
      <c r="K350" s="13"/>
      <c r="L350" s="13"/>
      <c r="M350" s="13"/>
      <c r="N350" s="13"/>
      <c r="O350" s="13"/>
      <c r="P350" s="13"/>
      <c r="Q350" s="13"/>
      <c r="R350" s="13"/>
      <c r="S350" s="13"/>
      <c r="T350" s="13"/>
      <c r="U350" s="13"/>
      <c r="V350" s="13"/>
    </row>
    <row r="351" spans="2:22" s="47" customFormat="1" x14ac:dyDescent="0.2">
      <c r="B351" s="13"/>
      <c r="C351" s="13"/>
      <c r="D351" s="13"/>
      <c r="E351" s="13"/>
      <c r="F351" s="13"/>
      <c r="G351" s="13"/>
      <c r="H351" s="13"/>
      <c r="I351" s="13"/>
      <c r="J351" s="13"/>
      <c r="K351" s="13"/>
      <c r="L351" s="13"/>
      <c r="M351" s="13"/>
      <c r="N351" s="13"/>
      <c r="O351" s="13"/>
      <c r="P351" s="13"/>
      <c r="Q351" s="13"/>
      <c r="R351" s="13"/>
      <c r="S351" s="13"/>
      <c r="T351" s="13"/>
      <c r="U351" s="13"/>
      <c r="V351" s="13"/>
    </row>
    <row r="352" spans="2:22" s="47" customFormat="1" x14ac:dyDescent="0.2">
      <c r="B352" s="13"/>
      <c r="C352" s="13"/>
      <c r="D352" s="13"/>
      <c r="E352" s="13"/>
      <c r="F352" s="13"/>
      <c r="G352" s="13"/>
      <c r="H352" s="13"/>
      <c r="I352" s="13"/>
      <c r="J352" s="13"/>
      <c r="K352" s="13"/>
      <c r="L352" s="13"/>
      <c r="M352" s="13"/>
      <c r="N352" s="13"/>
      <c r="O352" s="13"/>
      <c r="P352" s="13"/>
      <c r="Q352" s="13"/>
      <c r="R352" s="13"/>
      <c r="S352" s="13"/>
      <c r="T352" s="13"/>
      <c r="U352" s="13"/>
      <c r="V352" s="13"/>
    </row>
    <row r="353" spans="2:22" s="47" customFormat="1" x14ac:dyDescent="0.2">
      <c r="B353" s="13"/>
      <c r="C353" s="13"/>
      <c r="D353" s="13"/>
      <c r="E353" s="13"/>
      <c r="F353" s="13"/>
      <c r="G353" s="13"/>
      <c r="H353" s="13"/>
      <c r="I353" s="13"/>
      <c r="J353" s="13"/>
      <c r="K353" s="13"/>
      <c r="L353" s="13"/>
      <c r="M353" s="13"/>
      <c r="N353" s="13"/>
      <c r="O353" s="13"/>
      <c r="P353" s="13"/>
      <c r="Q353" s="13"/>
      <c r="R353" s="13"/>
      <c r="S353" s="13"/>
      <c r="T353" s="13"/>
      <c r="U353" s="13"/>
      <c r="V353" s="13"/>
    </row>
    <row r="354" spans="2:22" s="47" customFormat="1" x14ac:dyDescent="0.2">
      <c r="B354" s="13"/>
      <c r="C354" s="13"/>
      <c r="D354" s="13"/>
      <c r="E354" s="13"/>
      <c r="F354" s="13"/>
      <c r="G354" s="13"/>
      <c r="H354" s="13"/>
      <c r="I354" s="13"/>
      <c r="J354" s="13"/>
      <c r="K354" s="13"/>
      <c r="L354" s="13"/>
      <c r="M354" s="13"/>
      <c r="N354" s="13"/>
      <c r="O354" s="13"/>
      <c r="P354" s="13"/>
      <c r="Q354" s="13"/>
      <c r="R354" s="13"/>
      <c r="S354" s="13"/>
      <c r="T354" s="13"/>
      <c r="U354" s="13"/>
      <c r="V354" s="13"/>
    </row>
    <row r="355" spans="2:22" s="47" customFormat="1" x14ac:dyDescent="0.2">
      <c r="B355" s="13"/>
      <c r="C355" s="13"/>
      <c r="D355" s="13"/>
      <c r="E355" s="13"/>
      <c r="F355" s="13"/>
      <c r="G355" s="13"/>
      <c r="H355" s="13"/>
      <c r="I355" s="13"/>
      <c r="J355" s="13"/>
      <c r="K355" s="13"/>
      <c r="L355" s="13"/>
      <c r="M355" s="13"/>
      <c r="N355" s="13"/>
      <c r="O355" s="13"/>
      <c r="P355" s="13"/>
      <c r="Q355" s="13"/>
      <c r="R355" s="13"/>
      <c r="S355" s="13"/>
      <c r="T355" s="13"/>
      <c r="U355" s="13"/>
      <c r="V355" s="13"/>
    </row>
    <row r="356" spans="2:22" s="47" customFormat="1" x14ac:dyDescent="0.2">
      <c r="B356" s="13"/>
      <c r="C356" s="13"/>
      <c r="D356" s="13"/>
      <c r="E356" s="13"/>
      <c r="F356" s="13"/>
      <c r="G356" s="13"/>
      <c r="H356" s="13"/>
      <c r="I356" s="13"/>
      <c r="J356" s="13"/>
      <c r="K356" s="13"/>
      <c r="L356" s="13"/>
      <c r="M356" s="13"/>
      <c r="N356" s="13"/>
      <c r="O356" s="13"/>
      <c r="P356" s="13"/>
      <c r="Q356" s="13"/>
      <c r="R356" s="13"/>
      <c r="S356" s="13"/>
      <c r="T356" s="13"/>
      <c r="U356" s="13"/>
      <c r="V356" s="13"/>
    </row>
    <row r="357" spans="2:22" s="47" customFormat="1" x14ac:dyDescent="0.2">
      <c r="B357" s="13"/>
      <c r="C357" s="13"/>
      <c r="D357" s="13"/>
      <c r="E357" s="13"/>
      <c r="F357" s="13"/>
      <c r="G357" s="13"/>
      <c r="H357" s="13"/>
      <c r="I357" s="13"/>
      <c r="J357" s="13"/>
      <c r="K357" s="13"/>
      <c r="L357" s="13"/>
      <c r="M357" s="13"/>
      <c r="N357" s="13"/>
      <c r="O357" s="13"/>
      <c r="P357" s="13"/>
      <c r="Q357" s="13"/>
      <c r="R357" s="13"/>
      <c r="S357" s="13"/>
      <c r="T357" s="13"/>
      <c r="U357" s="13"/>
      <c r="V357" s="13"/>
    </row>
    <row r="358" spans="2:22" s="47" customFormat="1" x14ac:dyDescent="0.2">
      <c r="B358" s="13"/>
      <c r="C358" s="13"/>
      <c r="D358" s="13"/>
      <c r="E358" s="13"/>
      <c r="F358" s="13"/>
      <c r="G358" s="13"/>
      <c r="H358" s="13"/>
      <c r="I358" s="13"/>
      <c r="J358" s="13"/>
      <c r="K358" s="13"/>
      <c r="L358" s="13"/>
      <c r="M358" s="13"/>
      <c r="N358" s="13"/>
      <c r="O358" s="13"/>
      <c r="P358" s="13"/>
      <c r="Q358" s="13"/>
      <c r="R358" s="13"/>
      <c r="S358" s="13"/>
      <c r="T358" s="13"/>
      <c r="U358" s="13"/>
      <c r="V358" s="13"/>
    </row>
    <row r="359" spans="2:22" s="47" customFormat="1" x14ac:dyDescent="0.2">
      <c r="B359" s="13"/>
      <c r="C359" s="13"/>
      <c r="D359" s="13"/>
      <c r="E359" s="13"/>
      <c r="F359" s="13"/>
      <c r="G359" s="13"/>
      <c r="H359" s="13"/>
      <c r="I359" s="13"/>
      <c r="J359" s="13"/>
      <c r="K359" s="13"/>
      <c r="L359" s="13"/>
      <c r="M359" s="13"/>
      <c r="N359" s="13"/>
      <c r="O359" s="13"/>
      <c r="P359" s="13"/>
      <c r="Q359" s="13"/>
      <c r="R359" s="13"/>
      <c r="S359" s="13"/>
      <c r="T359" s="13"/>
      <c r="U359" s="13"/>
      <c r="V359" s="13"/>
    </row>
    <row r="360" spans="2:22" s="47" customFormat="1" x14ac:dyDescent="0.2">
      <c r="B360" s="13"/>
      <c r="C360" s="13"/>
      <c r="D360" s="13"/>
      <c r="E360" s="13"/>
      <c r="F360" s="13"/>
      <c r="G360" s="13"/>
      <c r="H360" s="13"/>
      <c r="I360" s="13"/>
      <c r="J360" s="13"/>
      <c r="K360" s="13"/>
      <c r="L360" s="13"/>
      <c r="M360" s="13"/>
      <c r="N360" s="13"/>
      <c r="O360" s="13"/>
      <c r="P360" s="13"/>
      <c r="Q360" s="13"/>
      <c r="R360" s="13"/>
      <c r="S360" s="13"/>
      <c r="T360" s="13"/>
      <c r="U360" s="13"/>
      <c r="V360" s="13"/>
    </row>
    <row r="361" spans="2:22" s="47" customFormat="1" x14ac:dyDescent="0.2">
      <c r="B361" s="13"/>
      <c r="C361" s="13"/>
      <c r="D361" s="13"/>
      <c r="E361" s="13"/>
      <c r="F361" s="13"/>
      <c r="G361" s="13"/>
      <c r="H361" s="13"/>
      <c r="I361" s="13"/>
      <c r="J361" s="13"/>
      <c r="K361" s="13"/>
      <c r="L361" s="13"/>
      <c r="M361" s="13"/>
      <c r="N361" s="13"/>
      <c r="O361" s="13"/>
      <c r="P361" s="13"/>
      <c r="Q361" s="13"/>
      <c r="R361" s="13"/>
      <c r="S361" s="13"/>
      <c r="T361" s="13"/>
      <c r="U361" s="13"/>
      <c r="V361" s="13"/>
    </row>
    <row r="362" spans="2:22" s="47" customFormat="1" x14ac:dyDescent="0.2">
      <c r="B362" s="13"/>
      <c r="C362" s="13"/>
      <c r="D362" s="13"/>
      <c r="E362" s="13"/>
      <c r="F362" s="13"/>
      <c r="G362" s="13"/>
      <c r="H362" s="13"/>
      <c r="I362" s="13"/>
      <c r="J362" s="13"/>
      <c r="K362" s="13"/>
      <c r="L362" s="13"/>
      <c r="M362" s="13"/>
      <c r="N362" s="13"/>
      <c r="O362" s="13"/>
      <c r="P362" s="13"/>
      <c r="Q362" s="13"/>
      <c r="R362" s="13"/>
      <c r="S362" s="13"/>
      <c r="T362" s="13"/>
      <c r="U362" s="13"/>
      <c r="V362" s="13"/>
    </row>
    <row r="363" spans="2:22" s="47" customFormat="1" x14ac:dyDescent="0.2">
      <c r="B363" s="13"/>
      <c r="C363" s="13"/>
      <c r="D363" s="13"/>
      <c r="E363" s="13"/>
      <c r="F363" s="13"/>
      <c r="G363" s="13"/>
      <c r="H363" s="13"/>
      <c r="I363" s="13"/>
      <c r="J363" s="13"/>
      <c r="K363" s="13"/>
      <c r="L363" s="13"/>
      <c r="M363" s="13"/>
      <c r="N363" s="13"/>
      <c r="O363" s="13"/>
      <c r="P363" s="13"/>
      <c r="Q363" s="13"/>
      <c r="R363" s="13"/>
      <c r="S363" s="13"/>
      <c r="T363" s="13"/>
      <c r="U363" s="13"/>
      <c r="V363" s="13"/>
    </row>
    <row r="364" spans="2:22" s="47" customFormat="1" x14ac:dyDescent="0.2">
      <c r="B364" s="13"/>
      <c r="C364" s="13"/>
      <c r="D364" s="13"/>
      <c r="E364" s="13"/>
      <c r="F364" s="13"/>
      <c r="G364" s="13"/>
      <c r="H364" s="13"/>
      <c r="I364" s="13"/>
      <c r="J364" s="13"/>
      <c r="K364" s="13"/>
      <c r="L364" s="13"/>
      <c r="M364" s="13"/>
      <c r="N364" s="13"/>
      <c r="O364" s="13"/>
      <c r="P364" s="13"/>
      <c r="Q364" s="13"/>
      <c r="R364" s="13"/>
      <c r="S364" s="13"/>
      <c r="T364" s="13"/>
      <c r="U364" s="13"/>
      <c r="V364" s="13"/>
    </row>
    <row r="365" spans="2:22" s="47" customFormat="1" x14ac:dyDescent="0.2">
      <c r="B365" s="13"/>
      <c r="C365" s="13"/>
      <c r="D365" s="13"/>
      <c r="E365" s="13"/>
      <c r="F365" s="13"/>
      <c r="G365" s="13"/>
      <c r="H365" s="13"/>
      <c r="I365" s="13"/>
      <c r="J365" s="13"/>
      <c r="K365" s="13"/>
      <c r="L365" s="13"/>
      <c r="M365" s="13"/>
      <c r="N365" s="13"/>
      <c r="O365" s="13"/>
      <c r="P365" s="13"/>
      <c r="Q365" s="13"/>
      <c r="R365" s="13"/>
      <c r="S365" s="13"/>
      <c r="T365" s="13"/>
      <c r="U365" s="13"/>
      <c r="V365" s="13"/>
    </row>
    <row r="366" spans="2:22" s="47" customFormat="1" x14ac:dyDescent="0.2">
      <c r="B366" s="13"/>
      <c r="C366" s="13"/>
      <c r="D366" s="13"/>
      <c r="E366" s="13"/>
      <c r="F366" s="13"/>
      <c r="G366" s="13"/>
      <c r="H366" s="13"/>
      <c r="I366" s="13"/>
      <c r="J366" s="13"/>
      <c r="K366" s="13"/>
      <c r="L366" s="13"/>
      <c r="M366" s="13"/>
      <c r="N366" s="13"/>
      <c r="O366" s="13"/>
      <c r="P366" s="13"/>
      <c r="Q366" s="13"/>
      <c r="R366" s="13"/>
      <c r="S366" s="13"/>
      <c r="T366" s="13"/>
      <c r="U366" s="13"/>
      <c r="V366" s="13"/>
    </row>
    <row r="367" spans="2:22" s="47" customFormat="1" x14ac:dyDescent="0.2">
      <c r="B367" s="13"/>
      <c r="C367" s="13"/>
      <c r="D367" s="13"/>
      <c r="E367" s="13"/>
      <c r="F367" s="13"/>
      <c r="G367" s="13"/>
      <c r="H367" s="13"/>
      <c r="I367" s="13"/>
      <c r="J367" s="13"/>
      <c r="K367" s="13"/>
      <c r="L367" s="13"/>
      <c r="M367" s="13"/>
      <c r="N367" s="13"/>
      <c r="O367" s="13"/>
      <c r="P367" s="13"/>
      <c r="Q367" s="13"/>
      <c r="R367" s="13"/>
      <c r="S367" s="13"/>
      <c r="T367" s="13"/>
      <c r="U367" s="13"/>
      <c r="V367" s="13"/>
    </row>
    <row r="368" spans="2:22" s="47" customFormat="1" x14ac:dyDescent="0.2">
      <c r="B368" s="13"/>
      <c r="C368" s="13"/>
      <c r="D368" s="13"/>
      <c r="E368" s="13"/>
      <c r="F368" s="13"/>
      <c r="G368" s="13"/>
      <c r="H368" s="13"/>
      <c r="I368" s="13"/>
      <c r="J368" s="13"/>
      <c r="K368" s="13"/>
      <c r="L368" s="13"/>
      <c r="M368" s="13"/>
      <c r="N368" s="13"/>
      <c r="O368" s="13"/>
      <c r="P368" s="13"/>
      <c r="Q368" s="13"/>
      <c r="R368" s="13"/>
      <c r="S368" s="13"/>
      <c r="T368" s="13"/>
      <c r="U368" s="13"/>
      <c r="V368" s="13"/>
    </row>
    <row r="369" spans="2:22" s="47" customFormat="1" x14ac:dyDescent="0.2">
      <c r="B369" s="13"/>
      <c r="C369" s="13"/>
      <c r="D369" s="13"/>
      <c r="E369" s="13"/>
      <c r="F369" s="13"/>
      <c r="G369" s="13"/>
      <c r="H369" s="13"/>
      <c r="I369" s="13"/>
      <c r="J369" s="13"/>
      <c r="K369" s="13"/>
      <c r="L369" s="13"/>
      <c r="M369" s="13"/>
      <c r="N369" s="13"/>
      <c r="O369" s="13"/>
      <c r="P369" s="13"/>
      <c r="Q369" s="13"/>
      <c r="R369" s="13"/>
      <c r="S369" s="13"/>
      <c r="T369" s="13"/>
      <c r="U369" s="13"/>
      <c r="V369" s="13"/>
    </row>
    <row r="370" spans="2:22" s="47" customFormat="1" x14ac:dyDescent="0.2">
      <c r="B370" s="13"/>
      <c r="C370" s="13"/>
      <c r="D370" s="13"/>
      <c r="E370" s="13"/>
      <c r="F370" s="13"/>
      <c r="G370" s="13"/>
      <c r="H370" s="13"/>
      <c r="I370" s="13"/>
      <c r="J370" s="13"/>
      <c r="K370" s="13"/>
      <c r="L370" s="13"/>
      <c r="M370" s="13"/>
      <c r="N370" s="13"/>
      <c r="O370" s="13"/>
      <c r="P370" s="13"/>
      <c r="Q370" s="13"/>
      <c r="R370" s="13"/>
      <c r="S370" s="13"/>
      <c r="T370" s="13"/>
      <c r="U370" s="13"/>
      <c r="V370" s="13"/>
    </row>
    <row r="371" spans="2:22" s="47" customFormat="1" x14ac:dyDescent="0.2">
      <c r="B371" s="13"/>
      <c r="C371" s="13"/>
      <c r="D371" s="13"/>
      <c r="E371" s="13"/>
      <c r="F371" s="13"/>
      <c r="G371" s="13"/>
      <c r="H371" s="13"/>
      <c r="I371" s="13"/>
      <c r="J371" s="13"/>
      <c r="K371" s="13"/>
      <c r="L371" s="13"/>
      <c r="M371" s="13"/>
      <c r="N371" s="13"/>
      <c r="O371" s="13"/>
      <c r="P371" s="13"/>
      <c r="Q371" s="13"/>
      <c r="R371" s="13"/>
      <c r="S371" s="13"/>
      <c r="T371" s="13"/>
      <c r="U371" s="13"/>
      <c r="V371" s="13"/>
    </row>
    <row r="372" spans="2:22" s="47" customFormat="1" x14ac:dyDescent="0.2">
      <c r="B372" s="13"/>
      <c r="C372" s="13"/>
      <c r="D372" s="13"/>
      <c r="E372" s="13"/>
      <c r="F372" s="13"/>
      <c r="G372" s="13"/>
      <c r="H372" s="13"/>
      <c r="I372" s="13"/>
      <c r="J372" s="13"/>
      <c r="K372" s="13"/>
      <c r="L372" s="13"/>
      <c r="M372" s="13"/>
      <c r="N372" s="13"/>
      <c r="O372" s="13"/>
      <c r="P372" s="13"/>
      <c r="Q372" s="13"/>
      <c r="R372" s="13"/>
      <c r="S372" s="13"/>
      <c r="T372" s="13"/>
      <c r="U372" s="13"/>
      <c r="V372" s="13"/>
    </row>
    <row r="373" spans="2:22" s="47" customFormat="1" x14ac:dyDescent="0.2">
      <c r="B373" s="13"/>
      <c r="C373" s="13"/>
      <c r="D373" s="13"/>
      <c r="E373" s="13"/>
      <c r="F373" s="13"/>
      <c r="G373" s="13"/>
      <c r="H373" s="13"/>
      <c r="I373" s="13"/>
      <c r="J373" s="13"/>
      <c r="K373" s="13"/>
      <c r="L373" s="13"/>
      <c r="M373" s="13"/>
      <c r="N373" s="13"/>
      <c r="O373" s="13"/>
      <c r="P373" s="13"/>
      <c r="Q373" s="13"/>
      <c r="R373" s="13"/>
      <c r="S373" s="13"/>
      <c r="T373" s="13"/>
      <c r="U373" s="13"/>
      <c r="V373" s="13"/>
    </row>
    <row r="374" spans="2:22" s="47" customFormat="1" x14ac:dyDescent="0.2">
      <c r="B374" s="13"/>
      <c r="C374" s="13"/>
      <c r="D374" s="13"/>
      <c r="E374" s="13"/>
      <c r="F374" s="13"/>
      <c r="G374" s="13"/>
      <c r="H374" s="13"/>
      <c r="I374" s="13"/>
      <c r="J374" s="13"/>
      <c r="K374" s="13"/>
      <c r="L374" s="13"/>
      <c r="M374" s="13"/>
      <c r="N374" s="13"/>
      <c r="O374" s="13"/>
      <c r="P374" s="13"/>
      <c r="Q374" s="13"/>
      <c r="R374" s="13"/>
      <c r="S374" s="13"/>
      <c r="T374" s="13"/>
      <c r="U374" s="13"/>
      <c r="V374" s="13"/>
    </row>
    <row r="375" spans="2:22" s="47" customFormat="1" x14ac:dyDescent="0.2">
      <c r="B375" s="13"/>
      <c r="C375" s="13"/>
      <c r="D375" s="13"/>
      <c r="E375" s="13"/>
      <c r="F375" s="13"/>
      <c r="G375" s="13"/>
      <c r="H375" s="13"/>
      <c r="I375" s="13"/>
      <c r="J375" s="13"/>
      <c r="K375" s="13"/>
      <c r="L375" s="13"/>
      <c r="M375" s="13"/>
      <c r="N375" s="13"/>
      <c r="O375" s="13"/>
      <c r="P375" s="13"/>
      <c r="Q375" s="13"/>
      <c r="R375" s="13"/>
      <c r="S375" s="13"/>
      <c r="T375" s="13"/>
      <c r="U375" s="13"/>
      <c r="V375" s="13"/>
    </row>
    <row r="376" spans="2:22" s="47" customFormat="1" x14ac:dyDescent="0.2">
      <c r="B376" s="13"/>
      <c r="C376" s="13"/>
      <c r="D376" s="13"/>
      <c r="E376" s="13"/>
      <c r="F376" s="13"/>
      <c r="G376" s="13"/>
      <c r="H376" s="13"/>
      <c r="I376" s="13"/>
      <c r="J376" s="13"/>
      <c r="K376" s="13"/>
      <c r="L376" s="13"/>
      <c r="M376" s="13"/>
      <c r="N376" s="13"/>
      <c r="O376" s="13"/>
      <c r="P376" s="13"/>
      <c r="Q376" s="13"/>
      <c r="R376" s="13"/>
      <c r="S376" s="13"/>
      <c r="T376" s="13"/>
      <c r="U376" s="13"/>
      <c r="V376" s="13"/>
    </row>
    <row r="377" spans="2:22" s="47" customFormat="1" x14ac:dyDescent="0.2">
      <c r="B377" s="13"/>
      <c r="C377" s="13"/>
      <c r="D377" s="13"/>
      <c r="E377" s="13"/>
      <c r="F377" s="13"/>
      <c r="G377" s="13"/>
      <c r="H377" s="13"/>
      <c r="I377" s="13"/>
      <c r="J377" s="13"/>
      <c r="K377" s="13"/>
      <c r="L377" s="13"/>
      <c r="M377" s="13"/>
      <c r="N377" s="13"/>
      <c r="O377" s="13"/>
      <c r="P377" s="13"/>
      <c r="Q377" s="13"/>
      <c r="R377" s="13"/>
      <c r="S377" s="13"/>
      <c r="T377" s="13"/>
      <c r="U377" s="13"/>
      <c r="V377" s="13"/>
    </row>
    <row r="378" spans="2:22" s="47" customFormat="1" x14ac:dyDescent="0.2">
      <c r="B378" s="13"/>
      <c r="C378" s="13"/>
      <c r="D378" s="13"/>
      <c r="E378" s="13"/>
      <c r="F378" s="13"/>
      <c r="G378" s="13"/>
      <c r="H378" s="13"/>
      <c r="I378" s="13"/>
      <c r="J378" s="13"/>
      <c r="K378" s="13"/>
      <c r="L378" s="13"/>
      <c r="M378" s="13"/>
      <c r="N378" s="13"/>
      <c r="O378" s="13"/>
      <c r="P378" s="13"/>
      <c r="Q378" s="13"/>
      <c r="R378" s="13"/>
      <c r="S378" s="13"/>
      <c r="T378" s="13"/>
      <c r="U378" s="13"/>
      <c r="V378" s="13"/>
    </row>
    <row r="379" spans="2:22" s="47" customFormat="1" x14ac:dyDescent="0.2">
      <c r="B379" s="13"/>
      <c r="C379" s="13"/>
      <c r="D379" s="13"/>
      <c r="E379" s="13"/>
      <c r="F379" s="13"/>
      <c r="G379" s="13"/>
      <c r="H379" s="13"/>
      <c r="I379" s="13"/>
      <c r="J379" s="13"/>
      <c r="K379" s="13"/>
      <c r="L379" s="13"/>
      <c r="M379" s="13"/>
      <c r="N379" s="13"/>
      <c r="O379" s="13"/>
      <c r="P379" s="13"/>
      <c r="Q379" s="13"/>
      <c r="R379" s="13"/>
      <c r="S379" s="13"/>
      <c r="T379" s="13"/>
      <c r="U379" s="13"/>
      <c r="V379" s="13"/>
    </row>
    <row r="380" spans="2:22" s="47" customFormat="1" x14ac:dyDescent="0.2">
      <c r="B380" s="13"/>
      <c r="C380" s="13"/>
      <c r="D380" s="13"/>
      <c r="E380" s="13"/>
      <c r="F380" s="13"/>
      <c r="G380" s="13"/>
      <c r="H380" s="13"/>
      <c r="I380" s="13"/>
      <c r="J380" s="13"/>
      <c r="K380" s="13"/>
      <c r="L380" s="13"/>
      <c r="M380" s="13"/>
      <c r="N380" s="13"/>
      <c r="O380" s="13"/>
      <c r="P380" s="13"/>
      <c r="Q380" s="13"/>
      <c r="R380" s="13"/>
      <c r="S380" s="13"/>
      <c r="T380" s="13"/>
      <c r="U380" s="13"/>
      <c r="V380" s="13"/>
    </row>
    <row r="381" spans="2:22" s="47" customFormat="1" x14ac:dyDescent="0.2">
      <c r="B381" s="13"/>
      <c r="C381" s="13"/>
      <c r="D381" s="13"/>
      <c r="E381" s="13"/>
      <c r="F381" s="13"/>
      <c r="G381" s="13"/>
      <c r="H381" s="13"/>
      <c r="I381" s="13"/>
      <c r="J381" s="13"/>
      <c r="K381" s="13"/>
      <c r="L381" s="13"/>
      <c r="M381" s="13"/>
      <c r="N381" s="13"/>
      <c r="O381" s="13"/>
      <c r="P381" s="13"/>
      <c r="Q381" s="13"/>
      <c r="R381" s="13"/>
      <c r="S381" s="13"/>
      <c r="T381" s="13"/>
      <c r="U381" s="13"/>
      <c r="V381" s="13"/>
    </row>
    <row r="382" spans="2:22" s="47" customFormat="1" x14ac:dyDescent="0.2">
      <c r="B382" s="13"/>
      <c r="C382" s="13"/>
      <c r="D382" s="13"/>
      <c r="E382" s="13"/>
      <c r="F382" s="13"/>
      <c r="G382" s="13"/>
      <c r="H382" s="13"/>
      <c r="I382" s="13"/>
      <c r="J382" s="13"/>
      <c r="K382" s="13"/>
      <c r="L382" s="13"/>
      <c r="M382" s="13"/>
      <c r="N382" s="13"/>
      <c r="O382" s="13"/>
      <c r="P382" s="13"/>
      <c r="Q382" s="13"/>
      <c r="R382" s="13"/>
      <c r="S382" s="13"/>
      <c r="T382" s="13"/>
      <c r="U382" s="13"/>
      <c r="V382" s="13"/>
    </row>
    <row r="383" spans="2:22" s="47" customFormat="1" x14ac:dyDescent="0.2">
      <c r="B383" s="13"/>
      <c r="C383" s="13"/>
      <c r="D383" s="13"/>
      <c r="E383" s="13"/>
      <c r="F383" s="13"/>
      <c r="G383" s="13"/>
      <c r="H383" s="13"/>
      <c r="I383" s="13"/>
      <c r="J383" s="13"/>
      <c r="K383" s="13"/>
      <c r="L383" s="13"/>
      <c r="M383" s="13"/>
      <c r="N383" s="13"/>
      <c r="O383" s="13"/>
      <c r="P383" s="13"/>
      <c r="Q383" s="13"/>
      <c r="R383" s="13"/>
      <c r="S383" s="13"/>
      <c r="T383" s="13"/>
      <c r="U383" s="13"/>
      <c r="V383" s="13"/>
    </row>
    <row r="384" spans="2:22" s="47" customFormat="1" x14ac:dyDescent="0.2">
      <c r="B384" s="13"/>
      <c r="C384" s="13"/>
      <c r="D384" s="13"/>
      <c r="E384" s="13"/>
      <c r="F384" s="13"/>
      <c r="G384" s="13"/>
      <c r="H384" s="13"/>
      <c r="I384" s="13"/>
      <c r="J384" s="13"/>
      <c r="K384" s="13"/>
      <c r="L384" s="13"/>
      <c r="M384" s="13"/>
      <c r="N384" s="13"/>
      <c r="O384" s="13"/>
      <c r="P384" s="13"/>
      <c r="Q384" s="13"/>
      <c r="R384" s="13"/>
      <c r="S384" s="13"/>
      <c r="T384" s="13"/>
      <c r="U384" s="13"/>
      <c r="V384" s="13"/>
    </row>
    <row r="385" spans="2:22" s="47" customFormat="1" x14ac:dyDescent="0.2">
      <c r="B385" s="13"/>
      <c r="C385" s="13"/>
      <c r="D385" s="13"/>
      <c r="E385" s="13"/>
      <c r="F385" s="13"/>
      <c r="G385" s="13"/>
      <c r="H385" s="13"/>
      <c r="I385" s="13"/>
      <c r="J385" s="13"/>
      <c r="K385" s="13"/>
      <c r="L385" s="13"/>
      <c r="M385" s="13"/>
      <c r="N385" s="13"/>
      <c r="O385" s="13"/>
      <c r="P385" s="13"/>
      <c r="Q385" s="13"/>
      <c r="R385" s="13"/>
      <c r="S385" s="13"/>
      <c r="T385" s="13"/>
      <c r="U385" s="13"/>
      <c r="V385" s="13"/>
    </row>
    <row r="386" spans="2:22" s="47" customFormat="1" x14ac:dyDescent="0.2">
      <c r="B386" s="13"/>
      <c r="C386" s="13"/>
      <c r="D386" s="13"/>
      <c r="E386" s="13"/>
      <c r="F386" s="13"/>
      <c r="G386" s="13"/>
      <c r="H386" s="13"/>
      <c r="I386" s="13"/>
      <c r="J386" s="13"/>
      <c r="K386" s="13"/>
      <c r="L386" s="13"/>
      <c r="M386" s="13"/>
      <c r="N386" s="13"/>
      <c r="O386" s="13"/>
      <c r="P386" s="13"/>
      <c r="Q386" s="13"/>
      <c r="R386" s="13"/>
      <c r="S386" s="13"/>
      <c r="T386" s="13"/>
      <c r="U386" s="13"/>
      <c r="V386" s="13"/>
    </row>
    <row r="387" spans="2:22" s="47" customFormat="1" x14ac:dyDescent="0.2">
      <c r="B387" s="13"/>
      <c r="C387" s="13"/>
      <c r="D387" s="13"/>
      <c r="E387" s="13"/>
      <c r="F387" s="13"/>
      <c r="G387" s="13"/>
      <c r="H387" s="13"/>
      <c r="I387" s="13"/>
      <c r="J387" s="13"/>
      <c r="K387" s="13"/>
      <c r="L387" s="13"/>
      <c r="M387" s="13"/>
      <c r="N387" s="13"/>
      <c r="O387" s="13"/>
      <c r="P387" s="13"/>
      <c r="Q387" s="13"/>
      <c r="R387" s="13"/>
      <c r="S387" s="13"/>
      <c r="T387" s="13"/>
      <c r="U387" s="13"/>
      <c r="V387" s="13"/>
    </row>
    <row r="388" spans="2:22" s="47" customFormat="1" x14ac:dyDescent="0.2">
      <c r="B388" s="13"/>
      <c r="C388" s="13"/>
      <c r="D388" s="13"/>
      <c r="E388" s="13"/>
      <c r="F388" s="13"/>
      <c r="G388" s="13"/>
      <c r="H388" s="13"/>
      <c r="I388" s="13"/>
      <c r="J388" s="13"/>
      <c r="K388" s="13"/>
      <c r="L388" s="13"/>
      <c r="M388" s="13"/>
      <c r="N388" s="13"/>
      <c r="O388" s="13"/>
      <c r="P388" s="13"/>
      <c r="Q388" s="13"/>
      <c r="R388" s="13"/>
      <c r="S388" s="13"/>
      <c r="T388" s="13"/>
      <c r="U388" s="13"/>
      <c r="V388" s="13"/>
    </row>
    <row r="389" spans="2:22" s="47" customFormat="1" x14ac:dyDescent="0.2">
      <c r="B389" s="13"/>
      <c r="C389" s="13"/>
      <c r="D389" s="13"/>
      <c r="E389" s="13"/>
      <c r="F389" s="13"/>
      <c r="G389" s="13"/>
      <c r="H389" s="13"/>
      <c r="I389" s="13"/>
      <c r="J389" s="13"/>
      <c r="K389" s="13"/>
      <c r="L389" s="13"/>
      <c r="M389" s="13"/>
      <c r="N389" s="13"/>
      <c r="O389" s="13"/>
      <c r="P389" s="13"/>
      <c r="Q389" s="13"/>
      <c r="R389" s="13"/>
      <c r="S389" s="13"/>
      <c r="T389" s="13"/>
      <c r="U389" s="13"/>
      <c r="V389" s="13"/>
    </row>
    <row r="390" spans="2:22" s="47" customFormat="1" x14ac:dyDescent="0.2">
      <c r="B390" s="13"/>
      <c r="C390" s="13"/>
      <c r="D390" s="13"/>
      <c r="E390" s="13"/>
      <c r="F390" s="13"/>
      <c r="G390" s="13"/>
      <c r="H390" s="13"/>
      <c r="I390" s="13"/>
      <c r="J390" s="13"/>
      <c r="K390" s="13"/>
      <c r="L390" s="13"/>
      <c r="M390" s="13"/>
      <c r="N390" s="13"/>
      <c r="O390" s="13"/>
      <c r="P390" s="13"/>
      <c r="Q390" s="13"/>
      <c r="R390" s="13"/>
      <c r="S390" s="13"/>
      <c r="T390" s="13"/>
      <c r="U390" s="13"/>
      <c r="V390" s="13"/>
    </row>
    <row r="391" spans="2:22" s="47" customFormat="1" x14ac:dyDescent="0.2">
      <c r="B391" s="13"/>
      <c r="C391" s="13"/>
      <c r="D391" s="13"/>
      <c r="E391" s="13"/>
      <c r="F391" s="13"/>
      <c r="G391" s="13"/>
      <c r="H391" s="13"/>
      <c r="I391" s="13"/>
      <c r="J391" s="13"/>
      <c r="K391" s="13"/>
      <c r="L391" s="13"/>
      <c r="M391" s="13"/>
      <c r="N391" s="13"/>
      <c r="O391" s="13"/>
      <c r="P391" s="13"/>
      <c r="Q391" s="13"/>
      <c r="R391" s="13"/>
      <c r="S391" s="13"/>
      <c r="T391" s="13"/>
      <c r="U391" s="13"/>
      <c r="V391" s="13"/>
    </row>
    <row r="392" spans="2:22" s="47" customFormat="1" x14ac:dyDescent="0.2">
      <c r="B392" s="13"/>
      <c r="C392" s="13"/>
      <c r="D392" s="13"/>
      <c r="E392" s="13"/>
      <c r="F392" s="13"/>
      <c r="G392" s="13"/>
      <c r="H392" s="13"/>
      <c r="I392" s="13"/>
      <c r="J392" s="13"/>
      <c r="K392" s="13"/>
      <c r="L392" s="13"/>
      <c r="M392" s="13"/>
      <c r="N392" s="13"/>
      <c r="O392" s="13"/>
      <c r="P392" s="13"/>
      <c r="Q392" s="13"/>
      <c r="R392" s="13"/>
      <c r="S392" s="13"/>
      <c r="T392" s="13"/>
      <c r="U392" s="13"/>
      <c r="V392" s="13"/>
    </row>
    <row r="393" spans="2:22" s="47" customFormat="1" x14ac:dyDescent="0.2">
      <c r="B393" s="13"/>
      <c r="C393" s="13"/>
      <c r="D393" s="13"/>
      <c r="E393" s="13"/>
      <c r="F393" s="13"/>
      <c r="G393" s="13"/>
      <c r="H393" s="13"/>
      <c r="I393" s="13"/>
      <c r="J393" s="13"/>
      <c r="K393" s="13"/>
      <c r="L393" s="13"/>
      <c r="M393" s="13"/>
      <c r="N393" s="13"/>
      <c r="O393" s="13"/>
      <c r="P393" s="13"/>
      <c r="Q393" s="13"/>
      <c r="R393" s="13"/>
      <c r="S393" s="13"/>
      <c r="T393" s="13"/>
      <c r="U393" s="13"/>
      <c r="V393" s="13"/>
    </row>
    <row r="394" spans="2:22" s="47" customFormat="1" x14ac:dyDescent="0.2">
      <c r="B394" s="13"/>
      <c r="C394" s="13"/>
      <c r="D394" s="13"/>
      <c r="E394" s="13"/>
      <c r="F394" s="13"/>
      <c r="G394" s="13"/>
      <c r="H394" s="13"/>
      <c r="I394" s="13"/>
      <c r="J394" s="13"/>
      <c r="K394" s="13"/>
      <c r="L394" s="13"/>
      <c r="M394" s="13"/>
      <c r="N394" s="13"/>
      <c r="O394" s="13"/>
      <c r="P394" s="13"/>
      <c r="Q394" s="13"/>
      <c r="R394" s="13"/>
      <c r="S394" s="13"/>
      <c r="T394" s="13"/>
      <c r="U394" s="13"/>
      <c r="V394" s="13"/>
    </row>
    <row r="395" spans="2:22" s="47" customFormat="1" x14ac:dyDescent="0.2">
      <c r="B395" s="13"/>
      <c r="C395" s="13"/>
      <c r="D395" s="13"/>
      <c r="E395" s="13"/>
      <c r="F395" s="13"/>
      <c r="G395" s="13"/>
      <c r="H395" s="13"/>
      <c r="I395" s="13"/>
      <c r="J395" s="13"/>
      <c r="K395" s="13"/>
      <c r="L395" s="13"/>
      <c r="M395" s="13"/>
      <c r="N395" s="13"/>
      <c r="O395" s="13"/>
      <c r="P395" s="13"/>
      <c r="Q395" s="13"/>
      <c r="R395" s="13"/>
      <c r="S395" s="13"/>
      <c r="T395" s="13"/>
      <c r="U395" s="13"/>
      <c r="V395" s="13"/>
    </row>
    <row r="396" spans="2:22" s="47" customFormat="1" x14ac:dyDescent="0.2">
      <c r="B396" s="13"/>
      <c r="C396" s="13"/>
      <c r="D396" s="13"/>
      <c r="E396" s="13"/>
      <c r="F396" s="13"/>
      <c r="G396" s="13"/>
      <c r="H396" s="13"/>
      <c r="I396" s="13"/>
      <c r="J396" s="13"/>
      <c r="K396" s="13"/>
      <c r="L396" s="13"/>
      <c r="M396" s="13"/>
      <c r="N396" s="13"/>
      <c r="O396" s="13"/>
      <c r="P396" s="13"/>
      <c r="Q396" s="13"/>
      <c r="R396" s="13"/>
      <c r="S396" s="13"/>
      <c r="T396" s="13"/>
      <c r="U396" s="13"/>
      <c r="V396" s="13"/>
    </row>
    <row r="397" spans="2:22" s="47" customFormat="1" x14ac:dyDescent="0.2">
      <c r="B397" s="13"/>
      <c r="C397" s="13"/>
      <c r="D397" s="13"/>
      <c r="E397" s="13"/>
      <c r="F397" s="13"/>
      <c r="G397" s="13"/>
      <c r="H397" s="13"/>
      <c r="I397" s="13"/>
      <c r="J397" s="13"/>
      <c r="K397" s="13"/>
      <c r="L397" s="13"/>
      <c r="M397" s="13"/>
      <c r="N397" s="13"/>
      <c r="O397" s="13"/>
      <c r="P397" s="13"/>
      <c r="Q397" s="13"/>
      <c r="R397" s="13"/>
      <c r="S397" s="13"/>
      <c r="T397" s="13"/>
      <c r="U397" s="13"/>
      <c r="V397" s="13"/>
    </row>
    <row r="398" spans="2:22" s="47" customFormat="1" x14ac:dyDescent="0.2">
      <c r="B398" s="13"/>
      <c r="C398" s="13"/>
      <c r="D398" s="13"/>
      <c r="E398" s="13"/>
      <c r="F398" s="13"/>
      <c r="G398" s="13"/>
      <c r="H398" s="13"/>
      <c r="I398" s="13"/>
      <c r="J398" s="13"/>
      <c r="K398" s="13"/>
      <c r="L398" s="13"/>
      <c r="M398" s="13"/>
      <c r="N398" s="13"/>
      <c r="O398" s="13"/>
      <c r="P398" s="13"/>
      <c r="Q398" s="13"/>
      <c r="R398" s="13"/>
      <c r="S398" s="13"/>
      <c r="T398" s="13"/>
      <c r="U398" s="13"/>
      <c r="V398" s="13"/>
    </row>
    <row r="399" spans="2:22" s="47" customFormat="1" x14ac:dyDescent="0.2">
      <c r="B399" s="13"/>
      <c r="C399" s="13"/>
      <c r="D399" s="13"/>
      <c r="E399" s="13"/>
      <c r="F399" s="13"/>
      <c r="G399" s="13"/>
      <c r="H399" s="13"/>
      <c r="I399" s="13"/>
      <c r="J399" s="13"/>
      <c r="K399" s="13"/>
      <c r="L399" s="13"/>
      <c r="M399" s="13"/>
      <c r="N399" s="13"/>
      <c r="O399" s="13"/>
      <c r="P399" s="13"/>
      <c r="Q399" s="13"/>
      <c r="R399" s="13"/>
      <c r="S399" s="13"/>
      <c r="T399" s="13"/>
      <c r="U399" s="13"/>
      <c r="V399" s="13"/>
    </row>
    <row r="400" spans="2:22" s="47" customFormat="1" x14ac:dyDescent="0.2">
      <c r="B400" s="13"/>
      <c r="C400" s="13"/>
      <c r="D400" s="13"/>
      <c r="E400" s="13"/>
      <c r="F400" s="13"/>
      <c r="G400" s="13"/>
      <c r="H400" s="13"/>
      <c r="I400" s="13"/>
      <c r="J400" s="13"/>
      <c r="K400" s="13"/>
      <c r="L400" s="13"/>
      <c r="M400" s="13"/>
      <c r="N400" s="13"/>
      <c r="O400" s="13"/>
      <c r="P400" s="13"/>
      <c r="Q400" s="13"/>
      <c r="R400" s="13"/>
      <c r="S400" s="13"/>
      <c r="T400" s="13"/>
      <c r="U400" s="13"/>
      <c r="V400" s="13"/>
    </row>
    <row r="401" spans="2:22" s="47" customFormat="1" x14ac:dyDescent="0.2">
      <c r="B401" s="13"/>
      <c r="C401" s="13"/>
      <c r="D401" s="13"/>
      <c r="E401" s="13"/>
      <c r="F401" s="13"/>
      <c r="G401" s="13"/>
      <c r="H401" s="13"/>
      <c r="I401" s="13"/>
      <c r="J401" s="13"/>
      <c r="K401" s="13"/>
      <c r="L401" s="13"/>
      <c r="M401" s="13"/>
      <c r="N401" s="13"/>
      <c r="O401" s="13"/>
      <c r="P401" s="13"/>
      <c r="Q401" s="13"/>
      <c r="R401" s="13"/>
      <c r="S401" s="13"/>
      <c r="T401" s="13"/>
      <c r="U401" s="13"/>
      <c r="V401" s="13"/>
    </row>
    <row r="402" spans="2:22" s="47" customFormat="1" x14ac:dyDescent="0.2">
      <c r="B402" s="13"/>
      <c r="C402" s="13"/>
      <c r="D402" s="13"/>
      <c r="E402" s="13"/>
      <c r="F402" s="13"/>
      <c r="G402" s="13"/>
      <c r="H402" s="13"/>
      <c r="I402" s="13"/>
      <c r="J402" s="13"/>
      <c r="K402" s="13"/>
      <c r="L402" s="13"/>
      <c r="M402" s="13"/>
      <c r="N402" s="13"/>
      <c r="O402" s="13"/>
      <c r="P402" s="13"/>
      <c r="Q402" s="13"/>
      <c r="R402" s="13"/>
      <c r="S402" s="13"/>
      <c r="T402" s="13"/>
      <c r="U402" s="13"/>
      <c r="V402" s="13"/>
    </row>
    <row r="403" spans="2:22" s="47" customFormat="1" x14ac:dyDescent="0.2">
      <c r="B403" s="13"/>
      <c r="C403" s="13"/>
      <c r="D403" s="13"/>
      <c r="E403" s="13"/>
      <c r="F403" s="13"/>
      <c r="G403" s="13"/>
      <c r="H403" s="13"/>
      <c r="I403" s="13"/>
      <c r="J403" s="13"/>
      <c r="K403" s="13"/>
      <c r="L403" s="13"/>
      <c r="M403" s="13"/>
      <c r="N403" s="13"/>
      <c r="O403" s="13"/>
      <c r="P403" s="13"/>
      <c r="Q403" s="13"/>
      <c r="R403" s="13"/>
      <c r="S403" s="13"/>
      <c r="T403" s="13"/>
      <c r="U403" s="13"/>
      <c r="V403" s="13"/>
    </row>
    <row r="404" spans="2:22" s="47" customFormat="1" x14ac:dyDescent="0.2">
      <c r="B404" s="13"/>
      <c r="C404" s="13"/>
      <c r="D404" s="13"/>
      <c r="E404" s="13"/>
      <c r="F404" s="13"/>
      <c r="G404" s="13"/>
      <c r="H404" s="13"/>
      <c r="I404" s="13"/>
      <c r="J404" s="13"/>
      <c r="K404" s="13"/>
      <c r="L404" s="13"/>
      <c r="M404" s="13"/>
      <c r="N404" s="13"/>
      <c r="O404" s="13"/>
      <c r="P404" s="13"/>
      <c r="Q404" s="13"/>
      <c r="R404" s="13"/>
      <c r="S404" s="13"/>
      <c r="T404" s="13"/>
      <c r="U404" s="13"/>
      <c r="V404" s="13"/>
    </row>
    <row r="405" spans="2:22" s="47" customFormat="1" x14ac:dyDescent="0.2">
      <c r="B405" s="13"/>
      <c r="C405" s="13"/>
      <c r="D405" s="13"/>
      <c r="E405" s="13"/>
      <c r="F405" s="13"/>
      <c r="G405" s="13"/>
      <c r="H405" s="13"/>
      <c r="I405" s="13"/>
      <c r="J405" s="13"/>
      <c r="K405" s="13"/>
      <c r="L405" s="13"/>
      <c r="M405" s="13"/>
      <c r="N405" s="13"/>
      <c r="O405" s="13"/>
      <c r="P405" s="13"/>
      <c r="Q405" s="13"/>
      <c r="R405" s="13"/>
      <c r="S405" s="13"/>
      <c r="T405" s="13"/>
      <c r="U405" s="13"/>
      <c r="V405" s="13"/>
    </row>
    <row r="406" spans="2:22" s="47" customFormat="1" x14ac:dyDescent="0.2">
      <c r="B406" s="13"/>
      <c r="C406" s="13"/>
      <c r="D406" s="13"/>
      <c r="E406" s="13"/>
      <c r="F406" s="13"/>
      <c r="G406" s="13"/>
      <c r="H406" s="13"/>
      <c r="I406" s="13"/>
      <c r="J406" s="13"/>
      <c r="K406" s="13"/>
      <c r="L406" s="13"/>
      <c r="M406" s="13"/>
      <c r="N406" s="13"/>
      <c r="O406" s="13"/>
      <c r="P406" s="13"/>
      <c r="Q406" s="13"/>
      <c r="R406" s="13"/>
      <c r="S406" s="13"/>
      <c r="T406" s="13"/>
      <c r="U406" s="13"/>
      <c r="V406" s="13"/>
    </row>
    <row r="407" spans="2:22" s="47" customFormat="1" x14ac:dyDescent="0.2">
      <c r="B407" s="13"/>
      <c r="C407" s="13"/>
      <c r="D407" s="13"/>
      <c r="E407" s="13"/>
      <c r="F407" s="13"/>
      <c r="G407" s="13"/>
      <c r="H407" s="13"/>
      <c r="I407" s="13"/>
      <c r="J407" s="13"/>
      <c r="K407" s="13"/>
      <c r="L407" s="13"/>
      <c r="M407" s="13"/>
      <c r="N407" s="13"/>
      <c r="O407" s="13"/>
      <c r="P407" s="13"/>
      <c r="Q407" s="13"/>
      <c r="R407" s="13"/>
      <c r="S407" s="13"/>
      <c r="T407" s="13"/>
      <c r="U407" s="13"/>
      <c r="V407" s="13"/>
    </row>
    <row r="408" spans="2:22" s="47" customFormat="1" x14ac:dyDescent="0.2">
      <c r="B408" s="13"/>
      <c r="C408" s="13"/>
      <c r="D408" s="13"/>
      <c r="E408" s="13"/>
      <c r="F408" s="13"/>
      <c r="G408" s="13"/>
      <c r="H408" s="13"/>
      <c r="I408" s="13"/>
      <c r="J408" s="13"/>
      <c r="K408" s="13"/>
      <c r="L408" s="13"/>
      <c r="M408" s="13"/>
      <c r="N408" s="13"/>
      <c r="O408" s="13"/>
      <c r="P408" s="13"/>
      <c r="Q408" s="13"/>
      <c r="R408" s="13"/>
      <c r="S408" s="13"/>
      <c r="T408" s="13"/>
      <c r="U408" s="13"/>
      <c r="V408" s="13"/>
    </row>
    <row r="409" spans="2:22" s="47" customFormat="1" x14ac:dyDescent="0.2">
      <c r="B409" s="13"/>
      <c r="C409" s="13"/>
      <c r="D409" s="13"/>
      <c r="E409" s="13"/>
      <c r="F409" s="13"/>
      <c r="G409" s="13"/>
      <c r="H409" s="13"/>
      <c r="I409" s="13"/>
      <c r="J409" s="13"/>
      <c r="K409" s="13"/>
      <c r="L409" s="13"/>
      <c r="M409" s="13"/>
      <c r="N409" s="13"/>
      <c r="O409" s="13"/>
      <c r="P409" s="13"/>
      <c r="Q409" s="13"/>
      <c r="R409" s="13"/>
      <c r="S409" s="13"/>
      <c r="T409" s="13"/>
      <c r="U409" s="13"/>
      <c r="V409" s="13"/>
    </row>
    <row r="410" spans="2:22" s="47" customFormat="1" x14ac:dyDescent="0.2">
      <c r="B410" s="13"/>
      <c r="C410" s="13"/>
      <c r="D410" s="13"/>
      <c r="E410" s="13"/>
      <c r="F410" s="13"/>
      <c r="G410" s="13"/>
      <c r="H410" s="13"/>
      <c r="I410" s="13"/>
      <c r="J410" s="13"/>
      <c r="K410" s="13"/>
      <c r="L410" s="13"/>
      <c r="M410" s="13"/>
      <c r="N410" s="13"/>
      <c r="O410" s="13"/>
      <c r="P410" s="13"/>
      <c r="Q410" s="13"/>
      <c r="R410" s="13"/>
      <c r="S410" s="13"/>
      <c r="T410" s="13"/>
      <c r="U410" s="13"/>
      <c r="V410" s="13"/>
    </row>
    <row r="411" spans="2:22" s="47" customFormat="1" x14ac:dyDescent="0.2">
      <c r="B411" s="13"/>
      <c r="C411" s="13"/>
      <c r="D411" s="13"/>
      <c r="E411" s="13"/>
      <c r="F411" s="13"/>
      <c r="G411" s="13"/>
      <c r="H411" s="13"/>
      <c r="I411" s="13"/>
      <c r="J411" s="13"/>
      <c r="K411" s="13"/>
      <c r="L411" s="13"/>
      <c r="M411" s="13"/>
      <c r="N411" s="13"/>
      <c r="O411" s="13"/>
      <c r="P411" s="13"/>
      <c r="Q411" s="13"/>
      <c r="R411" s="13"/>
      <c r="S411" s="13"/>
      <c r="T411" s="13"/>
      <c r="U411" s="13"/>
      <c r="V411" s="13"/>
    </row>
    <row r="412" spans="2:22" s="47" customFormat="1" x14ac:dyDescent="0.2">
      <c r="B412" s="13"/>
      <c r="C412" s="13"/>
      <c r="D412" s="13"/>
      <c r="E412" s="13"/>
      <c r="F412" s="13"/>
      <c r="G412" s="13"/>
      <c r="H412" s="13"/>
      <c r="I412" s="13"/>
      <c r="J412" s="13"/>
      <c r="K412" s="13"/>
      <c r="L412" s="13"/>
      <c r="M412" s="13"/>
      <c r="N412" s="13"/>
      <c r="O412" s="13"/>
      <c r="P412" s="13"/>
      <c r="Q412" s="13"/>
      <c r="R412" s="13"/>
      <c r="S412" s="13"/>
      <c r="T412" s="13"/>
      <c r="U412" s="13"/>
      <c r="V412" s="13"/>
    </row>
    <row r="413" spans="2:22" s="47" customFormat="1" x14ac:dyDescent="0.2">
      <c r="B413" s="13"/>
      <c r="C413" s="13"/>
      <c r="D413" s="13"/>
      <c r="E413" s="13"/>
      <c r="F413" s="13"/>
      <c r="G413" s="13"/>
      <c r="H413" s="13"/>
      <c r="I413" s="13"/>
      <c r="J413" s="13"/>
      <c r="K413" s="13"/>
      <c r="L413" s="13"/>
      <c r="M413" s="13"/>
      <c r="N413" s="13"/>
      <c r="O413" s="13"/>
      <c r="P413" s="13"/>
      <c r="Q413" s="13"/>
      <c r="R413" s="13"/>
      <c r="S413" s="13"/>
      <c r="T413" s="13"/>
      <c r="U413" s="13"/>
      <c r="V413" s="13"/>
    </row>
    <row r="414" spans="2:22" s="47" customFormat="1" x14ac:dyDescent="0.2">
      <c r="B414" s="13"/>
      <c r="C414" s="13"/>
      <c r="D414" s="13"/>
      <c r="E414" s="13"/>
      <c r="F414" s="13"/>
      <c r="G414" s="13"/>
      <c r="H414" s="13"/>
      <c r="I414" s="13"/>
      <c r="J414" s="13"/>
      <c r="K414" s="13"/>
      <c r="L414" s="13"/>
      <c r="M414" s="13"/>
      <c r="N414" s="13"/>
      <c r="O414" s="13"/>
      <c r="P414" s="13"/>
      <c r="Q414" s="13"/>
      <c r="R414" s="13"/>
      <c r="S414" s="13"/>
      <c r="T414" s="13"/>
      <c r="U414" s="13"/>
      <c r="V414" s="13"/>
    </row>
    <row r="415" spans="2:22" s="47" customFormat="1" x14ac:dyDescent="0.2">
      <c r="B415" s="13"/>
      <c r="C415" s="13"/>
      <c r="D415" s="13"/>
      <c r="E415" s="13"/>
      <c r="F415" s="13"/>
      <c r="G415" s="13"/>
      <c r="H415" s="13"/>
      <c r="I415" s="13"/>
      <c r="J415" s="13"/>
      <c r="K415" s="13"/>
      <c r="L415" s="13"/>
      <c r="M415" s="13"/>
      <c r="N415" s="13"/>
      <c r="O415" s="13"/>
      <c r="P415" s="13"/>
      <c r="Q415" s="13"/>
      <c r="R415" s="13"/>
      <c r="S415" s="13"/>
      <c r="T415" s="13"/>
      <c r="U415" s="13"/>
      <c r="V415" s="13"/>
    </row>
    <row r="416" spans="2:22" s="47" customFormat="1" x14ac:dyDescent="0.2">
      <c r="B416" s="13"/>
      <c r="C416" s="13"/>
      <c r="D416" s="13"/>
      <c r="E416" s="13"/>
      <c r="F416" s="13"/>
      <c r="G416" s="13"/>
      <c r="H416" s="13"/>
      <c r="I416" s="13"/>
      <c r="J416" s="13"/>
      <c r="K416" s="13"/>
      <c r="L416" s="13"/>
      <c r="M416" s="13"/>
      <c r="N416" s="13"/>
      <c r="O416" s="13"/>
      <c r="P416" s="13"/>
      <c r="Q416" s="13"/>
      <c r="R416" s="13"/>
      <c r="S416" s="13"/>
      <c r="T416" s="13"/>
      <c r="U416" s="13"/>
      <c r="V416" s="13"/>
    </row>
    <row r="417" spans="2:22" s="47" customFormat="1" x14ac:dyDescent="0.2">
      <c r="B417" s="13"/>
      <c r="C417" s="13"/>
      <c r="D417" s="13"/>
      <c r="E417" s="13"/>
      <c r="F417" s="13"/>
      <c r="G417" s="13"/>
      <c r="H417" s="13"/>
      <c r="I417" s="13"/>
      <c r="J417" s="13"/>
      <c r="K417" s="13"/>
      <c r="L417" s="13"/>
      <c r="M417" s="13"/>
      <c r="N417" s="13"/>
      <c r="O417" s="13"/>
      <c r="P417" s="13"/>
      <c r="Q417" s="13"/>
      <c r="R417" s="13"/>
      <c r="S417" s="13"/>
      <c r="T417" s="13"/>
      <c r="U417" s="13"/>
      <c r="V417" s="13"/>
    </row>
    <row r="418" spans="2:22" s="47" customFormat="1" x14ac:dyDescent="0.2">
      <c r="B418" s="13"/>
      <c r="C418" s="13"/>
      <c r="D418" s="13"/>
      <c r="E418" s="13"/>
      <c r="F418" s="13"/>
      <c r="G418" s="13"/>
      <c r="H418" s="13"/>
      <c r="I418" s="13"/>
      <c r="J418" s="13"/>
      <c r="K418" s="13"/>
      <c r="L418" s="13"/>
      <c r="M418" s="13"/>
      <c r="N418" s="13"/>
      <c r="O418" s="13"/>
      <c r="P418" s="13"/>
      <c r="Q418" s="13"/>
      <c r="R418" s="13"/>
      <c r="S418" s="13"/>
      <c r="T418" s="13"/>
      <c r="U418" s="13"/>
      <c r="V418" s="13"/>
    </row>
    <row r="419" spans="2:22" s="47" customFormat="1" x14ac:dyDescent="0.2">
      <c r="B419" s="13"/>
      <c r="C419" s="13"/>
      <c r="D419" s="13"/>
      <c r="E419" s="13"/>
      <c r="F419" s="13"/>
      <c r="G419" s="13"/>
      <c r="H419" s="13"/>
      <c r="I419" s="13"/>
      <c r="J419" s="13"/>
      <c r="K419" s="13"/>
      <c r="L419" s="13"/>
      <c r="M419" s="13"/>
      <c r="N419" s="13"/>
      <c r="O419" s="13"/>
      <c r="P419" s="13"/>
      <c r="Q419" s="13"/>
      <c r="R419" s="13"/>
      <c r="S419" s="13"/>
      <c r="T419" s="13"/>
      <c r="U419" s="13"/>
      <c r="V419" s="13"/>
    </row>
    <row r="420" spans="2:22" s="47" customFormat="1" x14ac:dyDescent="0.2">
      <c r="B420" s="13"/>
      <c r="C420" s="13"/>
      <c r="D420" s="13"/>
      <c r="E420" s="13"/>
      <c r="F420" s="13"/>
      <c r="G420" s="13"/>
      <c r="H420" s="13"/>
      <c r="I420" s="13"/>
      <c r="J420" s="13"/>
      <c r="K420" s="13"/>
      <c r="L420" s="13"/>
      <c r="M420" s="13"/>
      <c r="N420" s="13"/>
      <c r="O420" s="13"/>
      <c r="P420" s="13"/>
      <c r="Q420" s="13"/>
      <c r="R420" s="13"/>
      <c r="S420" s="13"/>
      <c r="T420" s="13"/>
      <c r="U420" s="13"/>
      <c r="V420" s="13"/>
    </row>
    <row r="421" spans="2:22" s="47" customFormat="1" x14ac:dyDescent="0.2">
      <c r="B421" s="13"/>
      <c r="C421" s="13"/>
      <c r="D421" s="13"/>
      <c r="E421" s="13"/>
      <c r="F421" s="13"/>
      <c r="G421" s="13"/>
      <c r="H421" s="13"/>
      <c r="I421" s="13"/>
      <c r="J421" s="13"/>
      <c r="K421" s="13"/>
      <c r="L421" s="13"/>
      <c r="M421" s="13"/>
      <c r="N421" s="13"/>
      <c r="O421" s="13"/>
      <c r="P421" s="13"/>
      <c r="Q421" s="13"/>
      <c r="R421" s="13"/>
      <c r="S421" s="13"/>
      <c r="T421" s="13"/>
      <c r="U421" s="13"/>
      <c r="V421" s="13"/>
    </row>
    <row r="422" spans="2:22" s="47" customFormat="1" x14ac:dyDescent="0.2">
      <c r="B422" s="13"/>
      <c r="C422" s="13"/>
      <c r="D422" s="13"/>
      <c r="E422" s="13"/>
      <c r="F422" s="13"/>
      <c r="G422" s="13"/>
      <c r="H422" s="13"/>
      <c r="I422" s="13"/>
      <c r="J422" s="13"/>
      <c r="K422" s="13"/>
      <c r="L422" s="13"/>
      <c r="M422" s="13"/>
      <c r="N422" s="13"/>
      <c r="O422" s="13"/>
      <c r="P422" s="13"/>
      <c r="Q422" s="13"/>
      <c r="R422" s="13"/>
      <c r="S422" s="13"/>
      <c r="T422" s="13"/>
      <c r="U422" s="13"/>
      <c r="V422" s="13"/>
    </row>
    <row r="423" spans="2:22" s="47" customFormat="1" x14ac:dyDescent="0.2">
      <c r="B423" s="13"/>
      <c r="C423" s="13"/>
      <c r="D423" s="13"/>
      <c r="E423" s="13"/>
      <c r="F423" s="13"/>
      <c r="G423" s="13"/>
      <c r="H423" s="13"/>
      <c r="I423" s="13"/>
      <c r="J423" s="13"/>
      <c r="K423" s="13"/>
      <c r="L423" s="13"/>
      <c r="M423" s="13"/>
      <c r="N423" s="13"/>
      <c r="O423" s="13"/>
      <c r="P423" s="13"/>
      <c r="Q423" s="13"/>
      <c r="R423" s="13"/>
      <c r="S423" s="13"/>
      <c r="T423" s="13"/>
      <c r="U423" s="13"/>
      <c r="V423" s="13"/>
    </row>
    <row r="424" spans="2:22" s="47" customFormat="1" x14ac:dyDescent="0.2">
      <c r="B424" s="13"/>
      <c r="C424" s="13"/>
      <c r="D424" s="13"/>
      <c r="E424" s="13"/>
      <c r="F424" s="13"/>
      <c r="G424" s="13"/>
      <c r="H424" s="13"/>
      <c r="I424" s="13"/>
      <c r="J424" s="13"/>
      <c r="K424" s="13"/>
      <c r="L424" s="13"/>
      <c r="M424" s="13"/>
      <c r="N424" s="13"/>
      <c r="O424" s="13"/>
      <c r="P424" s="13"/>
      <c r="Q424" s="13"/>
      <c r="R424" s="13"/>
      <c r="S424" s="13"/>
      <c r="T424" s="13"/>
      <c r="U424" s="13"/>
      <c r="V424" s="13"/>
    </row>
    <row r="425" spans="2:22" s="47" customFormat="1" x14ac:dyDescent="0.2">
      <c r="B425" s="13"/>
      <c r="C425" s="13"/>
      <c r="D425" s="13"/>
      <c r="E425" s="13"/>
      <c r="F425" s="13"/>
      <c r="G425" s="13"/>
      <c r="H425" s="13"/>
      <c r="I425" s="13"/>
      <c r="J425" s="13"/>
      <c r="K425" s="13"/>
      <c r="L425" s="13"/>
      <c r="M425" s="13"/>
      <c r="N425" s="13"/>
      <c r="O425" s="13"/>
      <c r="P425" s="13"/>
      <c r="Q425" s="13"/>
      <c r="R425" s="13"/>
      <c r="S425" s="13"/>
      <c r="T425" s="13"/>
      <c r="U425" s="13"/>
      <c r="V425" s="13"/>
    </row>
    <row r="426" spans="2:22" s="47" customFormat="1" x14ac:dyDescent="0.2">
      <c r="B426" s="13"/>
      <c r="C426" s="13"/>
      <c r="D426" s="13"/>
      <c r="E426" s="13"/>
      <c r="F426" s="13"/>
      <c r="G426" s="13"/>
      <c r="H426" s="13"/>
      <c r="I426" s="13"/>
      <c r="J426" s="13"/>
      <c r="K426" s="13"/>
      <c r="L426" s="13"/>
      <c r="M426" s="13"/>
      <c r="N426" s="13"/>
      <c r="O426" s="13"/>
      <c r="P426" s="13"/>
      <c r="Q426" s="13"/>
      <c r="R426" s="13"/>
      <c r="S426" s="13"/>
      <c r="T426" s="13"/>
      <c r="U426" s="13"/>
      <c r="V426" s="13"/>
    </row>
    <row r="427" spans="2:22" s="47" customFormat="1" x14ac:dyDescent="0.2">
      <c r="B427" s="13"/>
      <c r="C427" s="13"/>
      <c r="D427" s="13"/>
      <c r="E427" s="13"/>
      <c r="F427" s="13"/>
      <c r="G427" s="13"/>
      <c r="H427" s="13"/>
      <c r="I427" s="13"/>
      <c r="J427" s="13"/>
      <c r="K427" s="13"/>
      <c r="L427" s="13"/>
      <c r="M427" s="13"/>
      <c r="N427" s="13"/>
      <c r="O427" s="13"/>
      <c r="P427" s="13"/>
      <c r="Q427" s="13"/>
      <c r="R427" s="13"/>
      <c r="S427" s="13"/>
      <c r="T427" s="13"/>
      <c r="U427" s="13"/>
      <c r="V427" s="13"/>
    </row>
    <row r="428" spans="2:22" s="47" customFormat="1" x14ac:dyDescent="0.2">
      <c r="B428" s="13"/>
      <c r="C428" s="13"/>
      <c r="D428" s="13"/>
      <c r="E428" s="13"/>
      <c r="F428" s="13"/>
      <c r="G428" s="13"/>
      <c r="H428" s="13"/>
      <c r="I428" s="13"/>
      <c r="J428" s="13"/>
      <c r="K428" s="13"/>
      <c r="L428" s="13"/>
      <c r="M428" s="13"/>
      <c r="N428" s="13"/>
      <c r="O428" s="13"/>
      <c r="P428" s="13"/>
      <c r="Q428" s="13"/>
      <c r="R428" s="13"/>
      <c r="S428" s="13"/>
      <c r="T428" s="13"/>
      <c r="U428" s="13"/>
      <c r="V428" s="13"/>
    </row>
    <row r="429" spans="2:22" s="47" customFormat="1" x14ac:dyDescent="0.2">
      <c r="B429" s="13"/>
      <c r="C429" s="13"/>
      <c r="D429" s="13"/>
      <c r="E429" s="13"/>
      <c r="F429" s="13"/>
      <c r="G429" s="13"/>
      <c r="H429" s="13"/>
      <c r="I429" s="13"/>
      <c r="J429" s="13"/>
      <c r="K429" s="13"/>
      <c r="L429" s="13"/>
      <c r="M429" s="13"/>
      <c r="N429" s="13"/>
      <c r="O429" s="13"/>
      <c r="P429" s="13"/>
      <c r="Q429" s="13"/>
      <c r="R429" s="13"/>
      <c r="S429" s="13"/>
      <c r="T429" s="13"/>
      <c r="U429" s="13"/>
      <c r="V429" s="13"/>
    </row>
    <row r="430" spans="2:22" s="47" customFormat="1" x14ac:dyDescent="0.2">
      <c r="B430" s="13"/>
      <c r="C430" s="13"/>
      <c r="D430" s="13"/>
      <c r="E430" s="13"/>
      <c r="F430" s="13"/>
      <c r="G430" s="13"/>
      <c r="H430" s="13"/>
      <c r="I430" s="13"/>
      <c r="J430" s="13"/>
      <c r="K430" s="13"/>
      <c r="L430" s="13"/>
      <c r="M430" s="13"/>
      <c r="N430" s="13"/>
      <c r="O430" s="13"/>
      <c r="P430" s="13"/>
      <c r="Q430" s="13"/>
      <c r="R430" s="13"/>
      <c r="S430" s="13"/>
      <c r="T430" s="13"/>
      <c r="U430" s="13"/>
      <c r="V430" s="13"/>
    </row>
    <row r="431" spans="2:22" s="47" customFormat="1" x14ac:dyDescent="0.2">
      <c r="B431" s="13"/>
      <c r="C431" s="13"/>
      <c r="D431" s="13"/>
      <c r="E431" s="13"/>
      <c r="F431" s="13"/>
      <c r="G431" s="13"/>
      <c r="H431" s="13"/>
      <c r="I431" s="13"/>
      <c r="J431" s="13"/>
      <c r="K431" s="13"/>
      <c r="L431" s="13"/>
      <c r="M431" s="13"/>
      <c r="N431" s="13"/>
      <c r="O431" s="13"/>
      <c r="P431" s="13"/>
      <c r="Q431" s="13"/>
      <c r="R431" s="13"/>
      <c r="S431" s="13"/>
      <c r="T431" s="13"/>
      <c r="U431" s="13"/>
      <c r="V431" s="13"/>
    </row>
    <row r="432" spans="2:22" s="47" customFormat="1" x14ac:dyDescent="0.2">
      <c r="B432" s="13"/>
      <c r="C432" s="13"/>
      <c r="D432" s="13"/>
      <c r="E432" s="13"/>
      <c r="F432" s="13"/>
      <c r="G432" s="13"/>
      <c r="H432" s="13"/>
      <c r="I432" s="13"/>
      <c r="J432" s="13"/>
      <c r="K432" s="13"/>
      <c r="L432" s="13"/>
      <c r="M432" s="13"/>
      <c r="N432" s="13"/>
      <c r="O432" s="13"/>
      <c r="P432" s="13"/>
      <c r="Q432" s="13"/>
      <c r="R432" s="13"/>
      <c r="S432" s="13"/>
      <c r="T432" s="13"/>
      <c r="U432" s="13"/>
      <c r="V432" s="13"/>
    </row>
    <row r="433" spans="2:22" s="47" customFormat="1" x14ac:dyDescent="0.2">
      <c r="B433" s="13"/>
      <c r="C433" s="13"/>
      <c r="D433" s="13"/>
      <c r="E433" s="13"/>
      <c r="F433" s="13"/>
      <c r="G433" s="13"/>
      <c r="H433" s="13"/>
      <c r="I433" s="13"/>
      <c r="J433" s="13"/>
      <c r="K433" s="13"/>
      <c r="L433" s="13"/>
      <c r="M433" s="13"/>
      <c r="N433" s="13"/>
      <c r="O433" s="13"/>
      <c r="P433" s="13"/>
      <c r="Q433" s="13"/>
      <c r="R433" s="13"/>
      <c r="S433" s="13"/>
      <c r="T433" s="13"/>
      <c r="U433" s="13"/>
      <c r="V433" s="13"/>
    </row>
    <row r="434" spans="2:22" s="47" customFormat="1" x14ac:dyDescent="0.2">
      <c r="B434" s="13"/>
      <c r="C434" s="13"/>
      <c r="D434" s="13"/>
      <c r="E434" s="13"/>
      <c r="F434" s="13"/>
      <c r="G434" s="13"/>
      <c r="H434" s="13"/>
      <c r="I434" s="13"/>
      <c r="J434" s="13"/>
      <c r="K434" s="13"/>
      <c r="L434" s="13"/>
      <c r="M434" s="13"/>
      <c r="N434" s="13"/>
      <c r="O434" s="13"/>
      <c r="P434" s="13"/>
      <c r="Q434" s="13"/>
      <c r="R434" s="13"/>
      <c r="S434" s="13"/>
      <c r="T434" s="13"/>
      <c r="U434" s="13"/>
      <c r="V434" s="13"/>
    </row>
    <row r="435" spans="2:22" s="47" customFormat="1" x14ac:dyDescent="0.2">
      <c r="B435" s="13"/>
      <c r="C435" s="13"/>
      <c r="D435" s="13"/>
      <c r="E435" s="13"/>
      <c r="F435" s="13"/>
      <c r="G435" s="13"/>
      <c r="H435" s="13"/>
      <c r="I435" s="13"/>
      <c r="J435" s="13"/>
      <c r="K435" s="13"/>
      <c r="L435" s="13"/>
      <c r="M435" s="13"/>
      <c r="N435" s="13"/>
      <c r="O435" s="13"/>
      <c r="P435" s="13"/>
      <c r="Q435" s="13"/>
      <c r="R435" s="13"/>
      <c r="S435" s="13"/>
      <c r="T435" s="13"/>
      <c r="U435" s="13"/>
      <c r="V435" s="13"/>
    </row>
    <row r="436" spans="2:22" s="47" customFormat="1" x14ac:dyDescent="0.2">
      <c r="B436" s="13"/>
      <c r="C436" s="13"/>
      <c r="D436" s="13"/>
      <c r="E436" s="13"/>
      <c r="F436" s="13"/>
      <c r="G436" s="13"/>
      <c r="H436" s="13"/>
      <c r="I436" s="13"/>
      <c r="J436" s="13"/>
      <c r="K436" s="13"/>
      <c r="L436" s="13"/>
      <c r="M436" s="13"/>
      <c r="N436" s="13"/>
      <c r="O436" s="13"/>
      <c r="P436" s="13"/>
      <c r="Q436" s="13"/>
      <c r="R436" s="13"/>
      <c r="S436" s="13"/>
      <c r="T436" s="13"/>
      <c r="U436" s="13"/>
      <c r="V436" s="13"/>
    </row>
    <row r="437" spans="2:22" s="47" customFormat="1" x14ac:dyDescent="0.2">
      <c r="B437" s="13"/>
      <c r="C437" s="13"/>
      <c r="D437" s="13"/>
      <c r="E437" s="13"/>
      <c r="F437" s="13"/>
      <c r="G437" s="13"/>
      <c r="H437" s="13"/>
      <c r="I437" s="13"/>
      <c r="J437" s="13"/>
      <c r="K437" s="13"/>
      <c r="L437" s="13"/>
      <c r="M437" s="13"/>
      <c r="N437" s="13"/>
      <c r="O437" s="13"/>
      <c r="P437" s="13"/>
      <c r="Q437" s="13"/>
      <c r="R437" s="13"/>
      <c r="S437" s="13"/>
      <c r="T437" s="13"/>
      <c r="U437" s="13"/>
      <c r="V437" s="13"/>
    </row>
    <row r="438" spans="2:22" s="47" customFormat="1" x14ac:dyDescent="0.2">
      <c r="B438" s="13"/>
      <c r="C438" s="13"/>
      <c r="D438" s="13"/>
      <c r="E438" s="13"/>
      <c r="F438" s="13"/>
      <c r="G438" s="13"/>
      <c r="H438" s="13"/>
      <c r="I438" s="13"/>
      <c r="J438" s="13"/>
      <c r="K438" s="13"/>
      <c r="L438" s="13"/>
      <c r="M438" s="13"/>
      <c r="N438" s="13"/>
      <c r="O438" s="13"/>
      <c r="P438" s="13"/>
      <c r="Q438" s="13"/>
      <c r="R438" s="13"/>
      <c r="S438" s="13"/>
      <c r="T438" s="13"/>
      <c r="U438" s="13"/>
      <c r="V438" s="13"/>
    </row>
    <row r="439" spans="2:22" s="47" customFormat="1" x14ac:dyDescent="0.2">
      <c r="B439" s="13"/>
      <c r="C439" s="13"/>
      <c r="D439" s="13"/>
      <c r="E439" s="13"/>
      <c r="F439" s="13"/>
      <c r="G439" s="13"/>
      <c r="H439" s="13"/>
      <c r="I439" s="13"/>
      <c r="J439" s="13"/>
      <c r="K439" s="13"/>
      <c r="L439" s="13"/>
      <c r="M439" s="13"/>
      <c r="N439" s="13"/>
      <c r="O439" s="13"/>
      <c r="P439" s="13"/>
      <c r="Q439" s="13"/>
      <c r="R439" s="13"/>
      <c r="S439" s="13"/>
      <c r="T439" s="13"/>
      <c r="U439" s="13"/>
      <c r="V439" s="13"/>
    </row>
    <row r="440" spans="2:22" s="47" customFormat="1" x14ac:dyDescent="0.2">
      <c r="B440" s="13"/>
      <c r="C440" s="13"/>
      <c r="D440" s="13"/>
      <c r="E440" s="13"/>
      <c r="F440" s="13"/>
      <c r="G440" s="13"/>
      <c r="H440" s="13"/>
      <c r="I440" s="13"/>
      <c r="J440" s="13"/>
      <c r="K440" s="13"/>
      <c r="L440" s="13"/>
      <c r="M440" s="13"/>
      <c r="N440" s="13"/>
      <c r="O440" s="13"/>
      <c r="P440" s="13"/>
      <c r="Q440" s="13"/>
      <c r="R440" s="13"/>
      <c r="S440" s="13"/>
      <c r="T440" s="13"/>
      <c r="U440" s="13"/>
      <c r="V440" s="13"/>
    </row>
    <row r="441" spans="2:22" s="47" customFormat="1" x14ac:dyDescent="0.2">
      <c r="B441" s="13"/>
      <c r="C441" s="13"/>
      <c r="D441" s="13"/>
      <c r="E441" s="13"/>
      <c r="F441" s="13"/>
      <c r="G441" s="13"/>
      <c r="H441" s="13"/>
      <c r="I441" s="13"/>
      <c r="J441" s="13"/>
      <c r="K441" s="13"/>
      <c r="L441" s="13"/>
      <c r="M441" s="13"/>
      <c r="N441" s="13"/>
      <c r="O441" s="13"/>
      <c r="P441" s="13"/>
      <c r="Q441" s="13"/>
      <c r="R441" s="13"/>
      <c r="S441" s="13"/>
      <c r="T441" s="13"/>
      <c r="U441" s="13"/>
      <c r="V441" s="13"/>
    </row>
    <row r="442" spans="2:22" s="47" customFormat="1" x14ac:dyDescent="0.2">
      <c r="B442" s="13"/>
      <c r="C442" s="13"/>
      <c r="D442" s="13"/>
      <c r="E442" s="13"/>
      <c r="F442" s="13"/>
      <c r="G442" s="13"/>
      <c r="H442" s="13"/>
      <c r="I442" s="13"/>
      <c r="J442" s="13"/>
      <c r="K442" s="13"/>
      <c r="L442" s="13"/>
      <c r="M442" s="13"/>
      <c r="N442" s="13"/>
      <c r="O442" s="13"/>
      <c r="P442" s="13"/>
      <c r="Q442" s="13"/>
      <c r="R442" s="13"/>
      <c r="S442" s="13"/>
      <c r="T442" s="13"/>
      <c r="U442" s="13"/>
      <c r="V442" s="13"/>
    </row>
    <row r="443" spans="2:22" s="47" customFormat="1" x14ac:dyDescent="0.2">
      <c r="B443" s="13"/>
      <c r="C443" s="13"/>
      <c r="D443" s="13"/>
      <c r="E443" s="13"/>
      <c r="F443" s="13"/>
      <c r="G443" s="13"/>
      <c r="H443" s="13"/>
      <c r="I443" s="13"/>
      <c r="J443" s="13"/>
      <c r="K443" s="13"/>
      <c r="L443" s="13"/>
      <c r="M443" s="13"/>
      <c r="N443" s="13"/>
      <c r="O443" s="13"/>
      <c r="P443" s="13"/>
      <c r="Q443" s="13"/>
      <c r="R443" s="13"/>
      <c r="S443" s="13"/>
      <c r="T443" s="13"/>
      <c r="U443" s="13"/>
      <c r="V443" s="13"/>
    </row>
    <row r="444" spans="2:22" s="47" customFormat="1" x14ac:dyDescent="0.2">
      <c r="B444" s="13"/>
      <c r="C444" s="13"/>
      <c r="D444" s="13"/>
      <c r="E444" s="13"/>
      <c r="F444" s="13"/>
      <c r="G444" s="13"/>
      <c r="H444" s="13"/>
      <c r="I444" s="13"/>
      <c r="J444" s="13"/>
      <c r="K444" s="13"/>
      <c r="L444" s="13"/>
      <c r="M444" s="13"/>
      <c r="N444" s="13"/>
      <c r="O444" s="13"/>
      <c r="P444" s="13"/>
      <c r="Q444" s="13"/>
      <c r="R444" s="13"/>
      <c r="S444" s="13"/>
      <c r="T444" s="13"/>
      <c r="U444" s="13"/>
      <c r="V444" s="13"/>
    </row>
    <row r="445" spans="2:22" s="47" customFormat="1" x14ac:dyDescent="0.2">
      <c r="B445" s="13"/>
      <c r="C445" s="13"/>
      <c r="D445" s="13"/>
      <c r="E445" s="13"/>
      <c r="F445" s="13"/>
      <c r="G445" s="13"/>
      <c r="H445" s="13"/>
      <c r="I445" s="13"/>
      <c r="J445" s="13"/>
      <c r="K445" s="13"/>
      <c r="L445" s="13"/>
      <c r="M445" s="13"/>
      <c r="N445" s="13"/>
      <c r="O445" s="13"/>
      <c r="P445" s="13"/>
      <c r="Q445" s="13"/>
      <c r="R445" s="13"/>
      <c r="S445" s="13"/>
      <c r="T445" s="13"/>
      <c r="U445" s="13"/>
      <c r="V445" s="13"/>
    </row>
    <row r="446" spans="2:22" s="47" customFormat="1" x14ac:dyDescent="0.2">
      <c r="B446" s="13"/>
      <c r="C446" s="13"/>
      <c r="D446" s="13"/>
      <c r="E446" s="13"/>
      <c r="F446" s="13"/>
      <c r="G446" s="13"/>
      <c r="H446" s="13"/>
      <c r="I446" s="13"/>
      <c r="J446" s="13"/>
      <c r="K446" s="13"/>
      <c r="L446" s="13"/>
      <c r="M446" s="13"/>
      <c r="N446" s="13"/>
      <c r="O446" s="13"/>
      <c r="P446" s="13"/>
      <c r="Q446" s="13"/>
      <c r="R446" s="13"/>
      <c r="S446" s="13"/>
      <c r="T446" s="13"/>
      <c r="U446" s="13"/>
      <c r="V446" s="13"/>
    </row>
    <row r="447" spans="2:22" s="47" customFormat="1" x14ac:dyDescent="0.2">
      <c r="B447" s="13"/>
      <c r="C447" s="13"/>
      <c r="D447" s="13"/>
      <c r="E447" s="13"/>
      <c r="F447" s="13"/>
      <c r="G447" s="13"/>
      <c r="H447" s="13"/>
      <c r="I447" s="13"/>
      <c r="J447" s="13"/>
      <c r="K447" s="13"/>
      <c r="L447" s="13"/>
      <c r="M447" s="13"/>
      <c r="N447" s="13"/>
      <c r="O447" s="13"/>
      <c r="P447" s="13"/>
      <c r="Q447" s="13"/>
      <c r="R447" s="13"/>
      <c r="S447" s="13"/>
      <c r="T447" s="13"/>
      <c r="U447" s="13"/>
      <c r="V447" s="13"/>
    </row>
    <row r="448" spans="2:22" s="47" customFormat="1" x14ac:dyDescent="0.2">
      <c r="B448" s="13"/>
      <c r="C448" s="13"/>
      <c r="D448" s="13"/>
      <c r="E448" s="13"/>
      <c r="F448" s="13"/>
      <c r="G448" s="13"/>
      <c r="H448" s="13"/>
      <c r="I448" s="13"/>
      <c r="J448" s="13"/>
      <c r="K448" s="13"/>
      <c r="L448" s="13"/>
      <c r="M448" s="13"/>
      <c r="N448" s="13"/>
      <c r="O448" s="13"/>
      <c r="P448" s="13"/>
      <c r="Q448" s="13"/>
      <c r="R448" s="13"/>
      <c r="S448" s="13"/>
      <c r="T448" s="13"/>
      <c r="U448" s="13"/>
      <c r="V448" s="13"/>
    </row>
    <row r="449" spans="2:22" s="47" customFormat="1" x14ac:dyDescent="0.2">
      <c r="B449" s="13"/>
      <c r="C449" s="13"/>
      <c r="D449" s="13"/>
      <c r="E449" s="13"/>
      <c r="F449" s="13"/>
      <c r="G449" s="13"/>
      <c r="H449" s="13"/>
      <c r="I449" s="13"/>
      <c r="J449" s="13"/>
      <c r="K449" s="13"/>
      <c r="L449" s="13"/>
      <c r="M449" s="13"/>
      <c r="N449" s="13"/>
      <c r="O449" s="13"/>
      <c r="P449" s="13"/>
      <c r="Q449" s="13"/>
      <c r="R449" s="13"/>
      <c r="S449" s="13"/>
      <c r="T449" s="13"/>
      <c r="U449" s="13"/>
      <c r="V449" s="13"/>
    </row>
    <row r="450" spans="2:22" s="47" customFormat="1" x14ac:dyDescent="0.2">
      <c r="B450" s="13"/>
      <c r="C450" s="13"/>
      <c r="D450" s="13"/>
      <c r="E450" s="13"/>
      <c r="F450" s="13"/>
      <c r="G450" s="13"/>
      <c r="H450" s="13"/>
      <c r="I450" s="13"/>
      <c r="J450" s="13"/>
      <c r="K450" s="13"/>
      <c r="L450" s="13"/>
      <c r="M450" s="13"/>
      <c r="N450" s="13"/>
      <c r="O450" s="13"/>
      <c r="P450" s="13"/>
      <c r="Q450" s="13"/>
      <c r="R450" s="13"/>
      <c r="S450" s="13"/>
      <c r="T450" s="13"/>
      <c r="U450" s="13"/>
      <c r="V450" s="13"/>
    </row>
    <row r="451" spans="2:22" s="47" customFormat="1" x14ac:dyDescent="0.2">
      <c r="B451" s="13"/>
      <c r="C451" s="13"/>
      <c r="D451" s="13"/>
      <c r="E451" s="13"/>
      <c r="F451" s="13"/>
      <c r="G451" s="13"/>
      <c r="H451" s="13"/>
      <c r="I451" s="13"/>
      <c r="J451" s="13"/>
      <c r="K451" s="13"/>
      <c r="L451" s="13"/>
      <c r="M451" s="13"/>
      <c r="N451" s="13"/>
      <c r="O451" s="13"/>
      <c r="P451" s="13"/>
      <c r="Q451" s="13"/>
      <c r="R451" s="13"/>
      <c r="S451" s="13"/>
      <c r="T451" s="13"/>
      <c r="U451" s="13"/>
      <c r="V451" s="13"/>
    </row>
    <row r="452" spans="2:22" s="47" customFormat="1" x14ac:dyDescent="0.2">
      <c r="B452" s="13"/>
      <c r="C452" s="13"/>
      <c r="D452" s="13"/>
      <c r="E452" s="13"/>
      <c r="F452" s="13"/>
      <c r="G452" s="13"/>
      <c r="H452" s="13"/>
      <c r="I452" s="13"/>
      <c r="J452" s="13"/>
      <c r="K452" s="13"/>
      <c r="L452" s="13"/>
      <c r="M452" s="13"/>
      <c r="N452" s="13"/>
      <c r="O452" s="13"/>
      <c r="P452" s="13"/>
      <c r="Q452" s="13"/>
      <c r="R452" s="13"/>
      <c r="S452" s="13"/>
      <c r="T452" s="13"/>
      <c r="U452" s="13"/>
      <c r="V452" s="13"/>
    </row>
    <row r="453" spans="2:22" s="47" customFormat="1" x14ac:dyDescent="0.2">
      <c r="B453" s="13"/>
      <c r="C453" s="13"/>
      <c r="D453" s="13"/>
      <c r="E453" s="13"/>
      <c r="F453" s="13"/>
      <c r="G453" s="13"/>
      <c r="H453" s="13"/>
      <c r="I453" s="13"/>
      <c r="J453" s="13"/>
      <c r="K453" s="13"/>
      <c r="L453" s="13"/>
      <c r="M453" s="13"/>
      <c r="N453" s="13"/>
      <c r="O453" s="13"/>
      <c r="P453" s="13"/>
      <c r="Q453" s="13"/>
      <c r="R453" s="13"/>
      <c r="S453" s="13"/>
      <c r="T453" s="13"/>
      <c r="U453" s="13"/>
      <c r="V453" s="13"/>
    </row>
    <row r="454" spans="2:22" s="47" customFormat="1" x14ac:dyDescent="0.2">
      <c r="B454" s="13"/>
      <c r="C454" s="13"/>
      <c r="D454" s="13"/>
      <c r="E454" s="13"/>
      <c r="F454" s="13"/>
      <c r="G454" s="13"/>
      <c r="H454" s="13"/>
      <c r="I454" s="13"/>
      <c r="J454" s="13"/>
      <c r="K454" s="13"/>
      <c r="L454" s="13"/>
      <c r="M454" s="13"/>
      <c r="N454" s="13"/>
      <c r="O454" s="13"/>
      <c r="P454" s="13"/>
      <c r="Q454" s="13"/>
      <c r="R454" s="13"/>
      <c r="S454" s="13"/>
      <c r="T454" s="13"/>
      <c r="U454" s="13"/>
      <c r="V454" s="13"/>
    </row>
    <row r="455" spans="2:22" s="47" customFormat="1" x14ac:dyDescent="0.2">
      <c r="B455" s="13"/>
      <c r="C455" s="13"/>
      <c r="D455" s="13"/>
      <c r="E455" s="13"/>
      <c r="F455" s="13"/>
      <c r="G455" s="13"/>
      <c r="H455" s="13"/>
      <c r="I455" s="13"/>
      <c r="J455" s="13"/>
      <c r="K455" s="13"/>
      <c r="L455" s="13"/>
      <c r="M455" s="13"/>
      <c r="N455" s="13"/>
      <c r="O455" s="13"/>
      <c r="P455" s="13"/>
      <c r="Q455" s="13"/>
      <c r="R455" s="13"/>
      <c r="S455" s="13"/>
      <c r="T455" s="13"/>
      <c r="U455" s="13"/>
      <c r="V455" s="13"/>
    </row>
    <row r="456" spans="2:22" s="47" customFormat="1" x14ac:dyDescent="0.2">
      <c r="B456" s="13"/>
      <c r="C456" s="13"/>
      <c r="D456" s="13"/>
      <c r="E456" s="13"/>
      <c r="F456" s="13"/>
      <c r="G456" s="13"/>
      <c r="H456" s="13"/>
      <c r="I456" s="13"/>
      <c r="J456" s="13"/>
      <c r="K456" s="13"/>
      <c r="L456" s="13"/>
      <c r="M456" s="13"/>
      <c r="N456" s="13"/>
      <c r="O456" s="13"/>
      <c r="P456" s="13"/>
      <c r="Q456" s="13"/>
      <c r="R456" s="13"/>
      <c r="S456" s="13"/>
      <c r="T456" s="13"/>
      <c r="U456" s="13"/>
      <c r="V456" s="13"/>
    </row>
    <row r="457" spans="2:22" s="47" customFormat="1" x14ac:dyDescent="0.2">
      <c r="B457" s="13"/>
      <c r="C457" s="13"/>
      <c r="D457" s="13"/>
      <c r="E457" s="13"/>
      <c r="F457" s="13"/>
      <c r="G457" s="13"/>
      <c r="H457" s="13"/>
      <c r="I457" s="13"/>
      <c r="J457" s="13"/>
      <c r="K457" s="13"/>
      <c r="L457" s="13"/>
      <c r="M457" s="13"/>
      <c r="N457" s="13"/>
      <c r="O457" s="13"/>
      <c r="P457" s="13"/>
      <c r="Q457" s="13"/>
      <c r="R457" s="13"/>
      <c r="S457" s="13"/>
      <c r="T457" s="13"/>
      <c r="U457" s="13"/>
      <c r="V457" s="13"/>
    </row>
    <row r="458" spans="2:22" s="47" customFormat="1" x14ac:dyDescent="0.2">
      <c r="B458" s="13"/>
      <c r="C458" s="13"/>
      <c r="D458" s="13"/>
      <c r="E458" s="13"/>
      <c r="F458" s="13"/>
      <c r="G458" s="13"/>
      <c r="H458" s="13"/>
      <c r="I458" s="13"/>
      <c r="J458" s="13"/>
      <c r="K458" s="13"/>
      <c r="L458" s="13"/>
      <c r="M458" s="13"/>
      <c r="N458" s="13"/>
      <c r="O458" s="13"/>
      <c r="P458" s="13"/>
      <c r="Q458" s="13"/>
      <c r="R458" s="13"/>
      <c r="S458" s="13"/>
      <c r="T458" s="13"/>
      <c r="U458" s="13"/>
      <c r="V458" s="13"/>
    </row>
    <row r="459" spans="2:22" s="47" customFormat="1" x14ac:dyDescent="0.2">
      <c r="B459" s="13"/>
      <c r="C459" s="13"/>
      <c r="D459" s="13"/>
      <c r="E459" s="13"/>
      <c r="F459" s="13"/>
      <c r="G459" s="13"/>
      <c r="H459" s="13"/>
      <c r="I459" s="13"/>
      <c r="J459" s="13"/>
      <c r="K459" s="13"/>
      <c r="L459" s="13"/>
      <c r="M459" s="13"/>
      <c r="N459" s="13"/>
      <c r="O459" s="13"/>
      <c r="P459" s="13"/>
      <c r="Q459" s="13"/>
      <c r="R459" s="13"/>
      <c r="S459" s="13"/>
      <c r="T459" s="13"/>
      <c r="U459" s="13"/>
      <c r="V459" s="13"/>
    </row>
    <row r="460" spans="2:22" s="47" customFormat="1" x14ac:dyDescent="0.2">
      <c r="B460" s="13"/>
      <c r="C460" s="13"/>
      <c r="D460" s="13"/>
      <c r="E460" s="13"/>
      <c r="F460" s="13"/>
      <c r="G460" s="13"/>
      <c r="H460" s="13"/>
      <c r="I460" s="13"/>
      <c r="J460" s="13"/>
      <c r="K460" s="13"/>
      <c r="L460" s="13"/>
      <c r="M460" s="13"/>
      <c r="N460" s="13"/>
      <c r="O460" s="13"/>
      <c r="P460" s="13"/>
      <c r="Q460" s="13"/>
      <c r="R460" s="13"/>
      <c r="S460" s="13"/>
      <c r="T460" s="13"/>
      <c r="U460" s="13"/>
      <c r="V460" s="13"/>
    </row>
    <row r="461" spans="2:22" s="47" customFormat="1" x14ac:dyDescent="0.2">
      <c r="B461" s="13"/>
      <c r="C461" s="13"/>
      <c r="D461" s="13"/>
      <c r="E461" s="13"/>
      <c r="F461" s="13"/>
      <c r="G461" s="13"/>
      <c r="H461" s="13"/>
      <c r="I461" s="13"/>
      <c r="J461" s="13"/>
      <c r="K461" s="13"/>
      <c r="L461" s="13"/>
      <c r="M461" s="13"/>
      <c r="N461" s="13"/>
      <c r="O461" s="13"/>
      <c r="P461" s="13"/>
      <c r="Q461" s="13"/>
      <c r="R461" s="13"/>
      <c r="S461" s="13"/>
      <c r="T461" s="13"/>
      <c r="U461" s="13"/>
      <c r="V461" s="13"/>
    </row>
    <row r="462" spans="2:22" s="47" customFormat="1" x14ac:dyDescent="0.2">
      <c r="B462" s="13"/>
      <c r="C462" s="13"/>
      <c r="D462" s="13"/>
      <c r="E462" s="13"/>
      <c r="F462" s="13"/>
      <c r="G462" s="13"/>
      <c r="H462" s="13"/>
      <c r="I462" s="13"/>
      <c r="J462" s="13"/>
      <c r="K462" s="13"/>
      <c r="L462" s="13"/>
      <c r="M462" s="13"/>
      <c r="N462" s="13"/>
      <c r="O462" s="13"/>
      <c r="P462" s="13"/>
      <c r="Q462" s="13"/>
      <c r="R462" s="13"/>
      <c r="S462" s="13"/>
      <c r="T462" s="13"/>
      <c r="U462" s="13"/>
      <c r="V462" s="13"/>
    </row>
    <row r="463" spans="2:22" s="47" customFormat="1" x14ac:dyDescent="0.2">
      <c r="B463" s="13"/>
      <c r="C463" s="13"/>
      <c r="D463" s="13"/>
      <c r="E463" s="13"/>
      <c r="F463" s="13"/>
      <c r="G463" s="13"/>
      <c r="H463" s="13"/>
      <c r="I463" s="13"/>
      <c r="J463" s="13"/>
      <c r="K463" s="13"/>
      <c r="L463" s="13"/>
      <c r="M463" s="13"/>
      <c r="N463" s="13"/>
      <c r="O463" s="13"/>
      <c r="P463" s="13"/>
      <c r="Q463" s="13"/>
      <c r="R463" s="13"/>
      <c r="S463" s="13"/>
      <c r="T463" s="13"/>
      <c r="U463" s="13"/>
      <c r="V463" s="13"/>
    </row>
    <row r="464" spans="2:22" s="47" customFormat="1" x14ac:dyDescent="0.2">
      <c r="B464" s="13"/>
      <c r="C464" s="13"/>
      <c r="D464" s="13"/>
      <c r="E464" s="13"/>
      <c r="F464" s="13"/>
      <c r="G464" s="13"/>
      <c r="H464" s="13"/>
      <c r="I464" s="13"/>
      <c r="J464" s="13"/>
      <c r="K464" s="13"/>
      <c r="L464" s="13"/>
      <c r="M464" s="13"/>
      <c r="N464" s="13"/>
      <c r="O464" s="13"/>
      <c r="P464" s="13"/>
      <c r="Q464" s="13"/>
      <c r="R464" s="13"/>
      <c r="S464" s="13"/>
      <c r="T464" s="13"/>
      <c r="U464" s="13"/>
      <c r="V464" s="13"/>
    </row>
    <row r="465" spans="2:22" s="47" customFormat="1" x14ac:dyDescent="0.2">
      <c r="B465" s="13"/>
      <c r="C465" s="13"/>
      <c r="D465" s="13"/>
      <c r="E465" s="13"/>
      <c r="F465" s="13"/>
      <c r="G465" s="13"/>
      <c r="H465" s="13"/>
      <c r="I465" s="13"/>
      <c r="J465" s="13"/>
      <c r="K465" s="13"/>
      <c r="L465" s="13"/>
      <c r="M465" s="13"/>
      <c r="N465" s="13"/>
      <c r="O465" s="13"/>
      <c r="P465" s="13"/>
      <c r="Q465" s="13"/>
      <c r="R465" s="13"/>
      <c r="S465" s="13"/>
      <c r="T465" s="13"/>
      <c r="U465" s="13"/>
      <c r="V465" s="13"/>
    </row>
    <row r="466" spans="2:22" s="47" customFormat="1" x14ac:dyDescent="0.2">
      <c r="B466" s="13"/>
      <c r="C466" s="13"/>
      <c r="D466" s="13"/>
      <c r="E466" s="13"/>
      <c r="F466" s="13"/>
      <c r="G466" s="13"/>
      <c r="H466" s="13"/>
      <c r="I466" s="13"/>
      <c r="J466" s="13"/>
      <c r="K466" s="13"/>
      <c r="L466" s="13"/>
      <c r="M466" s="13"/>
      <c r="N466" s="13"/>
      <c r="O466" s="13"/>
      <c r="P466" s="13"/>
      <c r="Q466" s="13"/>
      <c r="R466" s="13"/>
      <c r="S466" s="13"/>
      <c r="T466" s="13"/>
      <c r="U466" s="13"/>
      <c r="V466" s="13"/>
    </row>
    <row r="467" spans="2:22" s="47" customFormat="1" x14ac:dyDescent="0.2">
      <c r="B467" s="13"/>
      <c r="C467" s="13"/>
      <c r="D467" s="13"/>
      <c r="E467" s="13"/>
      <c r="F467" s="13"/>
      <c r="G467" s="13"/>
      <c r="H467" s="13"/>
      <c r="I467" s="13"/>
      <c r="J467" s="13"/>
      <c r="K467" s="13"/>
      <c r="L467" s="13"/>
      <c r="M467" s="13"/>
      <c r="N467" s="13"/>
      <c r="O467" s="13"/>
      <c r="P467" s="13"/>
      <c r="Q467" s="13"/>
      <c r="R467" s="13"/>
      <c r="S467" s="13"/>
      <c r="T467" s="13"/>
      <c r="U467" s="13"/>
      <c r="V467" s="13"/>
    </row>
    <row r="468" spans="2:22" s="47" customFormat="1" x14ac:dyDescent="0.2">
      <c r="B468" s="13"/>
      <c r="C468" s="13"/>
      <c r="D468" s="13"/>
      <c r="E468" s="13"/>
      <c r="F468" s="13"/>
      <c r="G468" s="13"/>
      <c r="H468" s="13"/>
      <c r="I468" s="13"/>
      <c r="J468" s="13"/>
      <c r="K468" s="13"/>
      <c r="L468" s="13"/>
      <c r="M468" s="13"/>
      <c r="N468" s="13"/>
      <c r="O468" s="13"/>
      <c r="P468" s="13"/>
      <c r="Q468" s="13"/>
      <c r="R468" s="13"/>
      <c r="S468" s="13"/>
      <c r="T468" s="13"/>
      <c r="U468" s="13"/>
      <c r="V468" s="13"/>
    </row>
    <row r="469" spans="2:22" s="47" customFormat="1" x14ac:dyDescent="0.2">
      <c r="B469" s="13"/>
      <c r="C469" s="13"/>
      <c r="D469" s="13"/>
      <c r="E469" s="13"/>
      <c r="F469" s="13"/>
      <c r="G469" s="13"/>
      <c r="H469" s="13"/>
      <c r="I469" s="13"/>
      <c r="J469" s="13"/>
      <c r="K469" s="13"/>
      <c r="L469" s="13"/>
      <c r="M469" s="13"/>
      <c r="N469" s="13"/>
      <c r="O469" s="13"/>
      <c r="P469" s="13"/>
      <c r="Q469" s="13"/>
      <c r="R469" s="13"/>
      <c r="S469" s="13"/>
      <c r="T469" s="13"/>
      <c r="U469" s="13"/>
      <c r="V469" s="13"/>
    </row>
    <row r="470" spans="2:22" s="47" customFormat="1" x14ac:dyDescent="0.2">
      <c r="B470" s="13"/>
      <c r="C470" s="13"/>
      <c r="D470" s="13"/>
      <c r="E470" s="13"/>
      <c r="F470" s="13"/>
      <c r="G470" s="13"/>
      <c r="H470" s="13"/>
      <c r="I470" s="13"/>
      <c r="J470" s="13"/>
      <c r="K470" s="13"/>
      <c r="L470" s="13"/>
      <c r="M470" s="13"/>
      <c r="N470" s="13"/>
      <c r="O470" s="13"/>
      <c r="P470" s="13"/>
      <c r="Q470" s="13"/>
      <c r="R470" s="13"/>
      <c r="S470" s="13"/>
      <c r="T470" s="13"/>
      <c r="U470" s="13"/>
      <c r="V470" s="13"/>
    </row>
    <row r="471" spans="2:22" s="47" customFormat="1" x14ac:dyDescent="0.2">
      <c r="B471" s="13"/>
      <c r="C471" s="13"/>
      <c r="D471" s="13"/>
      <c r="E471" s="13"/>
      <c r="F471" s="13"/>
      <c r="G471" s="13"/>
      <c r="H471" s="13"/>
      <c r="I471" s="13"/>
      <c r="J471" s="13"/>
      <c r="K471" s="13"/>
      <c r="L471" s="13"/>
      <c r="M471" s="13"/>
      <c r="N471" s="13"/>
      <c r="O471" s="13"/>
      <c r="P471" s="13"/>
      <c r="Q471" s="13"/>
      <c r="R471" s="13"/>
      <c r="S471" s="13"/>
      <c r="T471" s="13"/>
      <c r="U471" s="13"/>
      <c r="V471" s="13"/>
    </row>
    <row r="472" spans="2:22" s="47" customFormat="1" x14ac:dyDescent="0.2">
      <c r="B472" s="13"/>
      <c r="C472" s="13"/>
      <c r="D472" s="13"/>
      <c r="E472" s="13"/>
      <c r="F472" s="13"/>
      <c r="G472" s="13"/>
      <c r="H472" s="13"/>
      <c r="I472" s="13"/>
      <c r="J472" s="13"/>
      <c r="K472" s="13"/>
      <c r="L472" s="13"/>
      <c r="M472" s="13"/>
      <c r="N472" s="13"/>
      <c r="O472" s="13"/>
      <c r="P472" s="13"/>
      <c r="Q472" s="13"/>
      <c r="R472" s="13"/>
      <c r="S472" s="13"/>
      <c r="T472" s="13"/>
      <c r="U472" s="13"/>
      <c r="V472" s="13"/>
    </row>
    <row r="473" spans="2:22" s="47" customFormat="1" x14ac:dyDescent="0.2">
      <c r="B473" s="13"/>
      <c r="C473" s="13"/>
      <c r="D473" s="13"/>
      <c r="E473" s="13"/>
      <c r="F473" s="13"/>
      <c r="G473" s="13"/>
      <c r="H473" s="13"/>
      <c r="I473" s="13"/>
      <c r="J473" s="13"/>
      <c r="K473" s="13"/>
      <c r="L473" s="13"/>
      <c r="M473" s="13"/>
      <c r="N473" s="13"/>
      <c r="O473" s="13"/>
      <c r="P473" s="13"/>
      <c r="Q473" s="13"/>
      <c r="R473" s="13"/>
      <c r="S473" s="13"/>
      <c r="T473" s="13"/>
      <c r="U473" s="13"/>
      <c r="V473" s="13"/>
    </row>
    <row r="474" spans="2:22" s="47" customFormat="1" x14ac:dyDescent="0.2">
      <c r="B474" s="13"/>
      <c r="C474" s="13"/>
      <c r="D474" s="13"/>
      <c r="E474" s="13"/>
      <c r="F474" s="13"/>
      <c r="G474" s="13"/>
      <c r="H474" s="13"/>
      <c r="I474" s="13"/>
      <c r="J474" s="13"/>
      <c r="K474" s="13"/>
      <c r="L474" s="13"/>
      <c r="M474" s="13"/>
      <c r="N474" s="13"/>
      <c r="O474" s="13"/>
      <c r="P474" s="13"/>
      <c r="Q474" s="13"/>
      <c r="R474" s="13"/>
      <c r="S474" s="13"/>
      <c r="T474" s="13"/>
      <c r="U474" s="13"/>
      <c r="V474" s="13"/>
    </row>
    <row r="475" spans="2:22" s="47" customFormat="1" x14ac:dyDescent="0.2">
      <c r="B475" s="13"/>
      <c r="C475" s="13"/>
      <c r="D475" s="13"/>
      <c r="E475" s="13"/>
      <c r="F475" s="13"/>
      <c r="G475" s="13"/>
      <c r="H475" s="13"/>
      <c r="I475" s="13"/>
      <c r="J475" s="13"/>
      <c r="K475" s="13"/>
      <c r="L475" s="13"/>
      <c r="M475" s="13"/>
      <c r="N475" s="13"/>
      <c r="O475" s="13"/>
      <c r="P475" s="13"/>
      <c r="Q475" s="13"/>
      <c r="R475" s="13"/>
      <c r="S475" s="13"/>
      <c r="T475" s="13"/>
      <c r="U475" s="13"/>
      <c r="V475" s="13"/>
    </row>
    <row r="476" spans="2:22" s="47" customFormat="1" x14ac:dyDescent="0.2">
      <c r="B476" s="13"/>
      <c r="C476" s="13"/>
      <c r="D476" s="13"/>
      <c r="E476" s="13"/>
      <c r="F476" s="13"/>
      <c r="G476" s="13"/>
      <c r="H476" s="13"/>
      <c r="I476" s="13"/>
      <c r="J476" s="13"/>
      <c r="K476" s="13"/>
      <c r="L476" s="13"/>
      <c r="M476" s="13"/>
      <c r="N476" s="13"/>
      <c r="O476" s="13"/>
      <c r="P476" s="13"/>
      <c r="Q476" s="13"/>
      <c r="R476" s="13"/>
      <c r="S476" s="13"/>
      <c r="T476" s="13"/>
      <c r="U476" s="13"/>
      <c r="V476" s="13"/>
    </row>
    <row r="477" spans="2:22" s="47" customFormat="1" x14ac:dyDescent="0.2">
      <c r="B477" s="13"/>
      <c r="C477" s="13"/>
      <c r="D477" s="13"/>
      <c r="E477" s="13"/>
      <c r="F477" s="13"/>
      <c r="G477" s="13"/>
      <c r="H477" s="13"/>
      <c r="I477" s="13"/>
      <c r="J477" s="13"/>
      <c r="K477" s="13"/>
      <c r="L477" s="13"/>
      <c r="M477" s="13"/>
      <c r="N477" s="13"/>
      <c r="O477" s="13"/>
      <c r="P477" s="13"/>
      <c r="Q477" s="13"/>
      <c r="R477" s="13"/>
      <c r="S477" s="13"/>
      <c r="T477" s="13"/>
      <c r="U477" s="13"/>
      <c r="V477" s="13"/>
    </row>
    <row r="478" spans="2:22" s="47" customFormat="1" x14ac:dyDescent="0.2">
      <c r="B478" s="13"/>
      <c r="C478" s="13"/>
      <c r="D478" s="13"/>
      <c r="E478" s="13"/>
      <c r="F478" s="13"/>
      <c r="G478" s="13"/>
      <c r="H478" s="13"/>
      <c r="I478" s="13"/>
      <c r="J478" s="13"/>
      <c r="K478" s="13"/>
      <c r="L478" s="13"/>
      <c r="M478" s="13"/>
      <c r="N478" s="13"/>
      <c r="O478" s="13"/>
      <c r="P478" s="13"/>
      <c r="Q478" s="13"/>
      <c r="R478" s="13"/>
      <c r="S478" s="13"/>
      <c r="T478" s="13"/>
      <c r="U478" s="13"/>
      <c r="V478" s="13"/>
    </row>
    <row r="479" spans="2:22" s="47" customFormat="1" x14ac:dyDescent="0.2">
      <c r="B479" s="13"/>
      <c r="C479" s="13"/>
      <c r="D479" s="13"/>
      <c r="E479" s="13"/>
      <c r="F479" s="13"/>
      <c r="G479" s="13"/>
      <c r="H479" s="13"/>
      <c r="I479" s="13"/>
      <c r="J479" s="13"/>
      <c r="K479" s="13"/>
      <c r="L479" s="13"/>
      <c r="M479" s="13"/>
      <c r="N479" s="13"/>
      <c r="O479" s="13"/>
      <c r="P479" s="13"/>
      <c r="Q479" s="13"/>
      <c r="R479" s="13"/>
      <c r="S479" s="13"/>
      <c r="T479" s="13"/>
      <c r="U479" s="13"/>
      <c r="V479" s="13"/>
    </row>
    <row r="480" spans="2:22" s="47" customFormat="1" x14ac:dyDescent="0.2">
      <c r="B480" s="13"/>
      <c r="C480" s="13"/>
      <c r="D480" s="13"/>
      <c r="E480" s="13"/>
      <c r="F480" s="13"/>
      <c r="G480" s="13"/>
      <c r="H480" s="13"/>
      <c r="I480" s="13"/>
      <c r="J480" s="13"/>
      <c r="K480" s="13"/>
      <c r="L480" s="13"/>
      <c r="M480" s="13"/>
      <c r="N480" s="13"/>
      <c r="O480" s="13"/>
      <c r="P480" s="13"/>
      <c r="Q480" s="13"/>
      <c r="R480" s="13"/>
      <c r="S480" s="13"/>
      <c r="T480" s="13"/>
      <c r="U480" s="13"/>
      <c r="V480" s="13"/>
    </row>
    <row r="481" spans="2:22" s="47" customFormat="1" x14ac:dyDescent="0.2">
      <c r="B481" s="13"/>
      <c r="C481" s="13"/>
      <c r="D481" s="13"/>
      <c r="E481" s="13"/>
      <c r="F481" s="13"/>
      <c r="G481" s="13"/>
      <c r="H481" s="13"/>
      <c r="I481" s="13"/>
      <c r="J481" s="13"/>
      <c r="K481" s="13"/>
      <c r="L481" s="13"/>
      <c r="M481" s="13"/>
      <c r="N481" s="13"/>
      <c r="O481" s="13"/>
      <c r="P481" s="13"/>
      <c r="Q481" s="13"/>
      <c r="R481" s="13"/>
      <c r="S481" s="13"/>
      <c r="T481" s="13"/>
      <c r="U481" s="13"/>
      <c r="V481" s="13"/>
    </row>
    <row r="482" spans="2:22" s="47" customFormat="1" x14ac:dyDescent="0.2">
      <c r="B482" s="13"/>
      <c r="C482" s="13"/>
      <c r="D482" s="13"/>
      <c r="E482" s="13"/>
      <c r="F482" s="13"/>
      <c r="G482" s="13"/>
      <c r="H482" s="13"/>
      <c r="I482" s="13"/>
      <c r="J482" s="13"/>
      <c r="K482" s="13"/>
      <c r="L482" s="13"/>
      <c r="M482" s="13"/>
      <c r="N482" s="13"/>
      <c r="O482" s="13"/>
      <c r="P482" s="13"/>
      <c r="Q482" s="13"/>
      <c r="R482" s="13"/>
      <c r="S482" s="13"/>
      <c r="T482" s="13"/>
      <c r="U482" s="13"/>
      <c r="V482" s="13"/>
    </row>
    <row r="483" spans="2:22" s="47" customFormat="1" x14ac:dyDescent="0.2">
      <c r="B483" s="13"/>
      <c r="C483" s="13"/>
      <c r="D483" s="13"/>
      <c r="E483" s="13"/>
      <c r="F483" s="13"/>
      <c r="G483" s="13"/>
      <c r="H483" s="13"/>
      <c r="I483" s="13"/>
      <c r="J483" s="13"/>
      <c r="K483" s="13"/>
      <c r="L483" s="13"/>
      <c r="M483" s="13"/>
      <c r="N483" s="13"/>
      <c r="O483" s="13"/>
      <c r="P483" s="13"/>
      <c r="Q483" s="13"/>
      <c r="R483" s="13"/>
      <c r="S483" s="13"/>
      <c r="T483" s="13"/>
      <c r="U483" s="13"/>
      <c r="V483" s="13"/>
    </row>
    <row r="484" spans="2:22" s="47" customFormat="1" x14ac:dyDescent="0.2">
      <c r="B484" s="13"/>
      <c r="C484" s="13"/>
      <c r="D484" s="13"/>
      <c r="E484" s="13"/>
      <c r="F484" s="13"/>
      <c r="G484" s="13"/>
      <c r="H484" s="13"/>
      <c r="I484" s="13"/>
      <c r="J484" s="13"/>
      <c r="K484" s="13"/>
      <c r="L484" s="13"/>
      <c r="M484" s="13"/>
      <c r="N484" s="13"/>
      <c r="O484" s="13"/>
      <c r="P484" s="13"/>
      <c r="Q484" s="13"/>
      <c r="R484" s="13"/>
      <c r="S484" s="13"/>
      <c r="T484" s="13"/>
      <c r="U484" s="13"/>
      <c r="V484" s="13"/>
    </row>
    <row r="485" spans="2:22" s="47" customFormat="1" x14ac:dyDescent="0.2">
      <c r="B485" s="13"/>
      <c r="C485" s="13"/>
      <c r="D485" s="13"/>
      <c r="E485" s="13"/>
      <c r="F485" s="13"/>
      <c r="G485" s="13"/>
      <c r="H485" s="13"/>
      <c r="I485" s="13"/>
      <c r="J485" s="13"/>
      <c r="K485" s="13"/>
      <c r="L485" s="13"/>
      <c r="M485" s="13"/>
      <c r="N485" s="13"/>
      <c r="O485" s="13"/>
      <c r="P485" s="13"/>
      <c r="Q485" s="13"/>
      <c r="R485" s="13"/>
      <c r="S485" s="13"/>
      <c r="T485" s="13"/>
      <c r="U485" s="13"/>
      <c r="V485" s="13"/>
    </row>
    <row r="486" spans="2:22" s="47" customFormat="1" x14ac:dyDescent="0.2">
      <c r="B486" s="13"/>
      <c r="C486" s="13"/>
      <c r="D486" s="13"/>
      <c r="E486" s="13"/>
      <c r="F486" s="13"/>
      <c r="G486" s="13"/>
      <c r="H486" s="13"/>
      <c r="I486" s="13"/>
      <c r="J486" s="13"/>
      <c r="K486" s="13"/>
      <c r="L486" s="13"/>
      <c r="M486" s="13"/>
      <c r="N486" s="13"/>
      <c r="O486" s="13"/>
      <c r="P486" s="13"/>
      <c r="Q486" s="13"/>
      <c r="R486" s="13"/>
      <c r="S486" s="13"/>
      <c r="T486" s="13"/>
      <c r="U486" s="13"/>
      <c r="V486" s="13"/>
    </row>
    <row r="487" spans="2:22" s="47" customFormat="1" x14ac:dyDescent="0.2">
      <c r="B487" s="13"/>
      <c r="C487" s="13"/>
      <c r="D487" s="13"/>
      <c r="E487" s="13"/>
      <c r="F487" s="13"/>
      <c r="G487" s="13"/>
      <c r="H487" s="13"/>
      <c r="I487" s="13"/>
      <c r="J487" s="13"/>
      <c r="K487" s="13"/>
      <c r="L487" s="13"/>
      <c r="M487" s="13"/>
      <c r="N487" s="13"/>
      <c r="O487" s="13"/>
      <c r="P487" s="13"/>
      <c r="Q487" s="13"/>
      <c r="R487" s="13"/>
      <c r="S487" s="13"/>
      <c r="T487" s="13"/>
      <c r="U487" s="13"/>
      <c r="V487" s="13"/>
    </row>
    <row r="488" spans="2:22" s="47" customFormat="1" x14ac:dyDescent="0.2">
      <c r="B488" s="13"/>
      <c r="C488" s="13"/>
      <c r="D488" s="13"/>
      <c r="E488" s="13"/>
      <c r="F488" s="13"/>
      <c r="G488" s="13"/>
      <c r="H488" s="13"/>
      <c r="I488" s="13"/>
      <c r="J488" s="13"/>
      <c r="K488" s="13"/>
      <c r="L488" s="13"/>
      <c r="M488" s="13"/>
      <c r="N488" s="13"/>
      <c r="O488" s="13"/>
      <c r="P488" s="13"/>
      <c r="Q488" s="13"/>
      <c r="R488" s="13"/>
      <c r="S488" s="13"/>
      <c r="T488" s="13"/>
      <c r="U488" s="13"/>
      <c r="V488" s="13"/>
    </row>
    <row r="489" spans="2:22" s="47" customFormat="1" x14ac:dyDescent="0.2">
      <c r="B489" s="13"/>
      <c r="C489" s="13"/>
      <c r="D489" s="13"/>
      <c r="E489" s="13"/>
      <c r="F489" s="13"/>
      <c r="G489" s="13"/>
      <c r="H489" s="13"/>
      <c r="I489" s="13"/>
      <c r="J489" s="13"/>
      <c r="K489" s="13"/>
      <c r="L489" s="13"/>
      <c r="M489" s="13"/>
      <c r="N489" s="13"/>
      <c r="O489" s="13"/>
      <c r="P489" s="13"/>
      <c r="Q489" s="13"/>
      <c r="R489" s="13"/>
      <c r="S489" s="13"/>
      <c r="T489" s="13"/>
      <c r="U489" s="13"/>
      <c r="V489" s="13"/>
    </row>
    <row r="490" spans="2:22" s="47" customFormat="1" x14ac:dyDescent="0.2">
      <c r="B490" s="13"/>
      <c r="C490" s="13"/>
      <c r="D490" s="13"/>
      <c r="E490" s="13"/>
      <c r="F490" s="13"/>
      <c r="G490" s="13"/>
      <c r="H490" s="13"/>
      <c r="I490" s="13"/>
      <c r="J490" s="13"/>
      <c r="K490" s="13"/>
      <c r="L490" s="13"/>
      <c r="M490" s="13"/>
      <c r="N490" s="13"/>
      <c r="O490" s="13"/>
      <c r="P490" s="13"/>
      <c r="Q490" s="13"/>
      <c r="R490" s="13"/>
      <c r="S490" s="13"/>
      <c r="T490" s="13"/>
      <c r="U490" s="13"/>
      <c r="V490" s="13"/>
    </row>
    <row r="491" spans="2:22" s="47" customFormat="1" x14ac:dyDescent="0.2">
      <c r="B491" s="13"/>
      <c r="C491" s="13"/>
      <c r="D491" s="13"/>
      <c r="E491" s="13"/>
      <c r="F491" s="13"/>
      <c r="G491" s="13"/>
      <c r="H491" s="13"/>
      <c r="I491" s="13"/>
      <c r="J491" s="13"/>
      <c r="K491" s="13"/>
      <c r="L491" s="13"/>
      <c r="M491" s="13"/>
      <c r="N491" s="13"/>
      <c r="O491" s="13"/>
      <c r="P491" s="13"/>
      <c r="Q491" s="13"/>
      <c r="R491" s="13"/>
      <c r="S491" s="13"/>
      <c r="T491" s="13"/>
      <c r="U491" s="13"/>
      <c r="V491" s="13"/>
    </row>
    <row r="492" spans="2:22" s="47" customFormat="1" x14ac:dyDescent="0.2">
      <c r="B492" s="13"/>
      <c r="C492" s="13"/>
      <c r="D492" s="13"/>
      <c r="E492" s="13"/>
      <c r="F492" s="13"/>
      <c r="G492" s="13"/>
      <c r="H492" s="13"/>
      <c r="I492" s="13"/>
      <c r="J492" s="13"/>
      <c r="K492" s="13"/>
      <c r="L492" s="13"/>
      <c r="M492" s="13"/>
      <c r="N492" s="13"/>
      <c r="O492" s="13"/>
      <c r="P492" s="13"/>
      <c r="Q492" s="13"/>
      <c r="R492" s="13"/>
      <c r="S492" s="13"/>
      <c r="T492" s="13"/>
      <c r="U492" s="13"/>
      <c r="V492" s="13"/>
    </row>
    <row r="493" spans="2:22" s="47" customFormat="1" x14ac:dyDescent="0.2">
      <c r="B493" s="13"/>
      <c r="C493" s="13"/>
      <c r="D493" s="13"/>
      <c r="E493" s="13"/>
      <c r="F493" s="13"/>
      <c r="G493" s="13"/>
      <c r="H493" s="13"/>
      <c r="I493" s="13"/>
      <c r="J493" s="13"/>
      <c r="K493" s="13"/>
      <c r="L493" s="13"/>
      <c r="M493" s="13"/>
      <c r="N493" s="13"/>
      <c r="O493" s="13"/>
      <c r="P493" s="13"/>
      <c r="Q493" s="13"/>
      <c r="R493" s="13"/>
      <c r="S493" s="13"/>
      <c r="T493" s="13"/>
      <c r="U493" s="13"/>
      <c r="V493" s="13"/>
    </row>
    <row r="494" spans="2:22" s="47" customFormat="1" x14ac:dyDescent="0.2">
      <c r="B494" s="13"/>
      <c r="C494" s="13"/>
      <c r="D494" s="13"/>
      <c r="E494" s="13"/>
      <c r="F494" s="13"/>
      <c r="G494" s="13"/>
      <c r="H494" s="13"/>
      <c r="I494" s="13"/>
      <c r="J494" s="13"/>
      <c r="K494" s="13"/>
      <c r="L494" s="13"/>
      <c r="M494" s="13"/>
      <c r="N494" s="13"/>
      <c r="O494" s="13"/>
      <c r="P494" s="13"/>
      <c r="Q494" s="13"/>
      <c r="R494" s="13"/>
      <c r="S494" s="13"/>
      <c r="T494" s="13"/>
      <c r="U494" s="13"/>
      <c r="V494" s="13"/>
    </row>
    <row r="495" spans="2:22" s="47" customFormat="1" x14ac:dyDescent="0.2">
      <c r="B495" s="13"/>
      <c r="C495" s="13"/>
      <c r="D495" s="13"/>
      <c r="E495" s="13"/>
      <c r="F495" s="13"/>
      <c r="G495" s="13"/>
      <c r="H495" s="13"/>
      <c r="I495" s="13"/>
      <c r="J495" s="13"/>
      <c r="K495" s="13"/>
      <c r="L495" s="13"/>
      <c r="M495" s="13"/>
      <c r="N495" s="13"/>
      <c r="O495" s="13"/>
      <c r="P495" s="13"/>
      <c r="Q495" s="13"/>
      <c r="R495" s="13"/>
      <c r="S495" s="13"/>
      <c r="T495" s="13"/>
      <c r="U495" s="13"/>
      <c r="V495" s="13"/>
    </row>
    <row r="496" spans="2:22" s="47" customFormat="1" x14ac:dyDescent="0.2">
      <c r="B496" s="13"/>
      <c r="C496" s="13"/>
      <c r="D496" s="13"/>
      <c r="E496" s="13"/>
      <c r="F496" s="13"/>
      <c r="G496" s="13"/>
      <c r="H496" s="13"/>
      <c r="I496" s="13"/>
      <c r="J496" s="13"/>
      <c r="K496" s="13"/>
      <c r="L496" s="13"/>
      <c r="M496" s="13"/>
      <c r="N496" s="13"/>
      <c r="O496" s="13"/>
      <c r="P496" s="13"/>
      <c r="Q496" s="13"/>
      <c r="R496" s="13"/>
      <c r="S496" s="13"/>
      <c r="T496" s="13"/>
      <c r="U496" s="13"/>
      <c r="V496" s="13"/>
    </row>
    <row r="497" spans="2:22" s="47" customFormat="1" x14ac:dyDescent="0.2">
      <c r="B497" s="13"/>
      <c r="C497" s="13"/>
      <c r="D497" s="13"/>
      <c r="E497" s="13"/>
      <c r="F497" s="13"/>
      <c r="G497" s="13"/>
      <c r="H497" s="13"/>
      <c r="I497" s="13"/>
      <c r="J497" s="13"/>
      <c r="K497" s="13"/>
      <c r="L497" s="13"/>
      <c r="M497" s="13"/>
      <c r="N497" s="13"/>
      <c r="O497" s="13"/>
      <c r="P497" s="13"/>
      <c r="Q497" s="13"/>
      <c r="R497" s="13"/>
      <c r="S497" s="13"/>
      <c r="T497" s="13"/>
      <c r="U497" s="13"/>
      <c r="V497" s="13"/>
    </row>
    <row r="498" spans="2:22" s="47" customFormat="1" x14ac:dyDescent="0.2">
      <c r="B498" s="13"/>
      <c r="C498" s="13"/>
      <c r="D498" s="13"/>
      <c r="E498" s="13"/>
      <c r="F498" s="13"/>
      <c r="G498" s="13"/>
      <c r="H498" s="13"/>
      <c r="I498" s="13"/>
      <c r="J498" s="13"/>
      <c r="K498" s="13"/>
      <c r="L498" s="13"/>
      <c r="M498" s="13"/>
      <c r="N498" s="13"/>
      <c r="O498" s="13"/>
      <c r="P498" s="13"/>
      <c r="Q498" s="13"/>
      <c r="R498" s="13"/>
      <c r="S498" s="13"/>
      <c r="T498" s="13"/>
      <c r="U498" s="13"/>
      <c r="V498" s="13"/>
    </row>
    <row r="499" spans="2:22" s="47" customFormat="1" x14ac:dyDescent="0.2">
      <c r="B499" s="13"/>
      <c r="C499" s="13"/>
      <c r="D499" s="13"/>
      <c r="E499" s="13"/>
      <c r="F499" s="13"/>
      <c r="G499" s="13"/>
      <c r="H499" s="13"/>
      <c r="I499" s="13"/>
      <c r="J499" s="13"/>
      <c r="K499" s="13"/>
      <c r="L499" s="13"/>
      <c r="M499" s="13"/>
      <c r="N499" s="13"/>
      <c r="O499" s="13"/>
      <c r="P499" s="13"/>
      <c r="Q499" s="13"/>
      <c r="R499" s="13"/>
      <c r="S499" s="13"/>
      <c r="T499" s="13"/>
      <c r="U499" s="13"/>
      <c r="V499" s="13"/>
    </row>
    <row r="500" spans="2:22" s="47" customFormat="1" x14ac:dyDescent="0.2">
      <c r="B500" s="13"/>
      <c r="C500" s="13"/>
      <c r="D500" s="13"/>
      <c r="E500" s="13"/>
      <c r="F500" s="13"/>
      <c r="G500" s="13"/>
      <c r="H500" s="13"/>
      <c r="I500" s="13"/>
      <c r="J500" s="13"/>
      <c r="K500" s="13"/>
      <c r="L500" s="13"/>
      <c r="M500" s="13"/>
      <c r="N500" s="13"/>
      <c r="O500" s="13"/>
      <c r="P500" s="13"/>
      <c r="Q500" s="13"/>
      <c r="R500" s="13"/>
      <c r="S500" s="13"/>
      <c r="T500" s="13"/>
      <c r="U500" s="13"/>
      <c r="V500" s="13"/>
    </row>
    <row r="501" spans="2:22" s="47" customFormat="1" x14ac:dyDescent="0.2">
      <c r="B501" s="13"/>
      <c r="C501" s="13"/>
      <c r="D501" s="13"/>
      <c r="E501" s="13"/>
      <c r="F501" s="13"/>
      <c r="G501" s="13"/>
      <c r="H501" s="13"/>
      <c r="I501" s="13"/>
      <c r="J501" s="13"/>
      <c r="K501" s="13"/>
      <c r="L501" s="13"/>
      <c r="M501" s="13"/>
      <c r="N501" s="13"/>
      <c r="O501" s="13"/>
      <c r="P501" s="13"/>
      <c r="Q501" s="13"/>
      <c r="R501" s="13"/>
      <c r="S501" s="13"/>
      <c r="T501" s="13"/>
      <c r="U501" s="13"/>
      <c r="V501" s="13"/>
    </row>
    <row r="502" spans="2:22" s="47" customFormat="1" x14ac:dyDescent="0.2">
      <c r="B502" s="13"/>
      <c r="C502" s="13"/>
      <c r="D502" s="13"/>
      <c r="E502" s="13"/>
      <c r="F502" s="13"/>
      <c r="G502" s="13"/>
      <c r="H502" s="13"/>
      <c r="I502" s="13"/>
      <c r="J502" s="13"/>
      <c r="K502" s="13"/>
      <c r="L502" s="13"/>
      <c r="M502" s="13"/>
      <c r="N502" s="13"/>
      <c r="O502" s="13"/>
      <c r="P502" s="13"/>
      <c r="Q502" s="13"/>
      <c r="R502" s="13"/>
      <c r="S502" s="13"/>
      <c r="T502" s="13"/>
      <c r="U502" s="13"/>
      <c r="V502" s="13"/>
    </row>
    <row r="503" spans="2:22" s="47" customFormat="1" x14ac:dyDescent="0.2">
      <c r="B503" s="13"/>
      <c r="C503" s="13"/>
      <c r="D503" s="13"/>
      <c r="E503" s="13"/>
      <c r="F503" s="13"/>
      <c r="G503" s="13"/>
      <c r="H503" s="13"/>
      <c r="I503" s="13"/>
      <c r="J503" s="13"/>
      <c r="K503" s="13"/>
      <c r="L503" s="13"/>
      <c r="M503" s="13"/>
      <c r="N503" s="13"/>
      <c r="O503" s="13"/>
      <c r="P503" s="13"/>
      <c r="Q503" s="13"/>
      <c r="R503" s="13"/>
      <c r="S503" s="13"/>
      <c r="T503" s="13"/>
      <c r="U503" s="13"/>
      <c r="V503" s="13"/>
    </row>
    <row r="504" spans="2:22" s="47" customFormat="1" x14ac:dyDescent="0.2">
      <c r="B504" s="13"/>
      <c r="C504" s="13"/>
      <c r="D504" s="13"/>
      <c r="E504" s="13"/>
      <c r="F504" s="13"/>
      <c r="G504" s="13"/>
      <c r="H504" s="13"/>
      <c r="I504" s="13"/>
      <c r="J504" s="13"/>
      <c r="K504" s="13"/>
      <c r="L504" s="13"/>
      <c r="M504" s="13"/>
      <c r="N504" s="13"/>
      <c r="O504" s="13"/>
      <c r="P504" s="13"/>
      <c r="Q504" s="13"/>
      <c r="R504" s="13"/>
      <c r="S504" s="13"/>
      <c r="T504" s="13"/>
      <c r="U504" s="13"/>
      <c r="V504" s="13"/>
    </row>
    <row r="505" spans="2:22" s="47" customFormat="1" x14ac:dyDescent="0.2">
      <c r="B505" s="13"/>
      <c r="C505" s="13"/>
      <c r="D505" s="13"/>
      <c r="E505" s="13"/>
      <c r="F505" s="13"/>
      <c r="G505" s="13"/>
      <c r="H505" s="13"/>
      <c r="I505" s="13"/>
      <c r="J505" s="13"/>
      <c r="K505" s="13"/>
      <c r="L505" s="13"/>
      <c r="M505" s="13"/>
      <c r="N505" s="13"/>
      <c r="O505" s="13"/>
      <c r="P505" s="13"/>
      <c r="Q505" s="13"/>
      <c r="R505" s="13"/>
      <c r="S505" s="13"/>
      <c r="T505" s="13"/>
      <c r="U505" s="13"/>
      <c r="V505" s="13"/>
    </row>
    <row r="506" spans="2:22" s="47" customFormat="1" x14ac:dyDescent="0.2">
      <c r="B506" s="13"/>
      <c r="C506" s="13"/>
      <c r="D506" s="13"/>
      <c r="E506" s="13"/>
      <c r="F506" s="13"/>
      <c r="G506" s="13"/>
      <c r="H506" s="13"/>
      <c r="I506" s="13"/>
      <c r="J506" s="13"/>
      <c r="K506" s="13"/>
      <c r="L506" s="13"/>
      <c r="M506" s="13"/>
      <c r="N506" s="13"/>
      <c r="O506" s="13"/>
      <c r="P506" s="13"/>
      <c r="Q506" s="13"/>
      <c r="R506" s="13"/>
      <c r="S506" s="13"/>
      <c r="T506" s="13"/>
      <c r="U506" s="13"/>
      <c r="V506" s="13"/>
    </row>
    <row r="507" spans="2:22" s="47" customFormat="1" x14ac:dyDescent="0.2">
      <c r="B507" s="13"/>
      <c r="C507" s="13"/>
      <c r="D507" s="13"/>
      <c r="E507" s="13"/>
      <c r="F507" s="13"/>
      <c r="G507" s="13"/>
      <c r="H507" s="13"/>
      <c r="I507" s="13"/>
      <c r="J507" s="13"/>
      <c r="K507" s="13"/>
      <c r="L507" s="13"/>
      <c r="M507" s="13"/>
      <c r="N507" s="13"/>
      <c r="O507" s="13"/>
      <c r="P507" s="13"/>
      <c r="Q507" s="13"/>
      <c r="R507" s="13"/>
      <c r="S507" s="13"/>
      <c r="T507" s="13"/>
      <c r="U507" s="13"/>
      <c r="V507" s="13"/>
    </row>
    <row r="508" spans="2:22" s="47" customFormat="1" x14ac:dyDescent="0.2">
      <c r="B508" s="13"/>
      <c r="C508" s="13"/>
      <c r="D508" s="13"/>
      <c r="E508" s="13"/>
      <c r="F508" s="13"/>
      <c r="G508" s="13"/>
      <c r="H508" s="13"/>
      <c r="I508" s="13"/>
      <c r="J508" s="13"/>
      <c r="K508" s="13"/>
      <c r="L508" s="13"/>
      <c r="M508" s="13"/>
      <c r="N508" s="13"/>
      <c r="O508" s="13"/>
      <c r="P508" s="13"/>
      <c r="Q508" s="13"/>
      <c r="R508" s="13"/>
      <c r="S508" s="13"/>
      <c r="T508" s="13"/>
      <c r="U508" s="13"/>
      <c r="V508" s="13"/>
    </row>
    <row r="509" spans="2:22" s="47" customFormat="1" x14ac:dyDescent="0.2">
      <c r="B509" s="13"/>
      <c r="C509" s="13"/>
      <c r="D509" s="13"/>
      <c r="E509" s="13"/>
      <c r="F509" s="13"/>
      <c r="G509" s="13"/>
      <c r="H509" s="13"/>
      <c r="I509" s="13"/>
      <c r="J509" s="13"/>
      <c r="K509" s="13"/>
      <c r="L509" s="13"/>
      <c r="M509" s="13"/>
      <c r="N509" s="13"/>
      <c r="O509" s="13"/>
      <c r="P509" s="13"/>
      <c r="Q509" s="13"/>
      <c r="R509" s="13"/>
      <c r="S509" s="13"/>
      <c r="T509" s="13"/>
      <c r="U509" s="13"/>
      <c r="V509" s="13"/>
    </row>
    <row r="510" spans="2:22" s="47" customFormat="1" x14ac:dyDescent="0.2">
      <c r="B510" s="13"/>
      <c r="C510" s="13"/>
      <c r="D510" s="13"/>
      <c r="E510" s="13"/>
      <c r="F510" s="13"/>
      <c r="G510" s="13"/>
      <c r="H510" s="13"/>
      <c r="I510" s="13"/>
      <c r="J510" s="13"/>
      <c r="K510" s="13"/>
      <c r="L510" s="13"/>
      <c r="M510" s="13"/>
      <c r="N510" s="13"/>
      <c r="O510" s="13"/>
      <c r="P510" s="13"/>
      <c r="Q510" s="13"/>
      <c r="R510" s="13"/>
      <c r="S510" s="13"/>
      <c r="T510" s="13"/>
      <c r="U510" s="13"/>
      <c r="V510" s="13"/>
    </row>
    <row r="511" spans="2:22" s="47" customFormat="1" x14ac:dyDescent="0.2">
      <c r="B511" s="13"/>
      <c r="C511" s="13"/>
      <c r="D511" s="13"/>
      <c r="E511" s="13"/>
      <c r="F511" s="13"/>
      <c r="G511" s="13"/>
      <c r="H511" s="13"/>
      <c r="I511" s="13"/>
      <c r="J511" s="13"/>
      <c r="K511" s="13"/>
      <c r="L511" s="13"/>
      <c r="M511" s="13"/>
      <c r="N511" s="13"/>
      <c r="O511" s="13"/>
      <c r="P511" s="13"/>
      <c r="Q511" s="13"/>
      <c r="R511" s="13"/>
      <c r="S511" s="13"/>
      <c r="T511" s="13"/>
      <c r="U511" s="13"/>
      <c r="V511" s="13"/>
    </row>
    <row r="512" spans="2:22" s="47" customFormat="1" x14ac:dyDescent="0.2">
      <c r="B512" s="13"/>
      <c r="C512" s="13"/>
      <c r="D512" s="13"/>
      <c r="E512" s="13"/>
      <c r="F512" s="13"/>
      <c r="G512" s="13"/>
      <c r="H512" s="13"/>
      <c r="I512" s="13"/>
      <c r="J512" s="13"/>
      <c r="K512" s="13"/>
      <c r="L512" s="13"/>
      <c r="M512" s="13"/>
      <c r="N512" s="13"/>
      <c r="O512" s="13"/>
      <c r="P512" s="13"/>
      <c r="Q512" s="13"/>
      <c r="R512" s="13"/>
      <c r="S512" s="13"/>
      <c r="T512" s="13"/>
      <c r="U512" s="13"/>
      <c r="V512" s="13"/>
    </row>
    <row r="513" spans="2:22" s="47" customFormat="1" x14ac:dyDescent="0.2">
      <c r="B513" s="13"/>
      <c r="C513" s="13"/>
      <c r="D513" s="13"/>
      <c r="E513" s="13"/>
      <c r="F513" s="13"/>
      <c r="G513" s="13"/>
      <c r="H513" s="13"/>
      <c r="I513" s="13"/>
      <c r="J513" s="13"/>
      <c r="K513" s="13"/>
      <c r="L513" s="13"/>
      <c r="M513" s="13"/>
      <c r="N513" s="13"/>
      <c r="O513" s="13"/>
      <c r="P513" s="13"/>
      <c r="Q513" s="13"/>
      <c r="R513" s="13"/>
      <c r="S513" s="13"/>
      <c r="T513" s="13"/>
      <c r="U513" s="13"/>
      <c r="V513" s="13"/>
    </row>
    <row r="514" spans="2:22" s="47" customFormat="1" x14ac:dyDescent="0.2">
      <c r="B514" s="13"/>
      <c r="C514" s="13"/>
      <c r="D514" s="13"/>
      <c r="E514" s="13"/>
      <c r="F514" s="13"/>
      <c r="G514" s="13"/>
      <c r="H514" s="13"/>
      <c r="I514" s="13"/>
      <c r="J514" s="13"/>
      <c r="K514" s="13"/>
      <c r="L514" s="13"/>
      <c r="M514" s="13"/>
      <c r="N514" s="13"/>
      <c r="O514" s="13"/>
      <c r="P514" s="13"/>
      <c r="Q514" s="13"/>
      <c r="R514" s="13"/>
      <c r="S514" s="13"/>
      <c r="T514" s="13"/>
      <c r="U514" s="13"/>
      <c r="V514" s="13"/>
    </row>
    <row r="515" spans="2:22" s="47" customFormat="1" x14ac:dyDescent="0.2">
      <c r="B515" s="13"/>
      <c r="C515" s="13"/>
      <c r="D515" s="13"/>
      <c r="E515" s="13"/>
      <c r="F515" s="13"/>
      <c r="G515" s="13"/>
      <c r="H515" s="13"/>
      <c r="I515" s="13"/>
      <c r="J515" s="13"/>
      <c r="K515" s="13"/>
      <c r="L515" s="13"/>
      <c r="M515" s="13"/>
      <c r="N515" s="13"/>
      <c r="O515" s="13"/>
      <c r="P515" s="13"/>
      <c r="Q515" s="13"/>
      <c r="R515" s="13"/>
      <c r="S515" s="13"/>
      <c r="T515" s="13"/>
      <c r="U515" s="13"/>
      <c r="V515" s="13"/>
    </row>
    <row r="516" spans="2:22" s="47" customFormat="1" x14ac:dyDescent="0.2">
      <c r="B516" s="13"/>
      <c r="C516" s="13"/>
      <c r="D516" s="13"/>
      <c r="E516" s="13"/>
      <c r="F516" s="13"/>
      <c r="G516" s="13"/>
      <c r="H516" s="13"/>
      <c r="I516" s="13"/>
      <c r="J516" s="13"/>
      <c r="K516" s="13"/>
      <c r="L516" s="13"/>
      <c r="M516" s="13"/>
      <c r="N516" s="13"/>
      <c r="O516" s="13"/>
      <c r="P516" s="13"/>
      <c r="Q516" s="13"/>
      <c r="R516" s="13"/>
      <c r="S516" s="13"/>
      <c r="T516" s="13"/>
      <c r="U516" s="13"/>
      <c r="V516" s="13"/>
    </row>
    <row r="517" spans="2:22" s="47" customFormat="1" x14ac:dyDescent="0.2">
      <c r="B517" s="13"/>
      <c r="C517" s="13"/>
      <c r="D517" s="13"/>
      <c r="E517" s="13"/>
      <c r="F517" s="13"/>
      <c r="G517" s="13"/>
      <c r="H517" s="13"/>
      <c r="I517" s="13"/>
      <c r="J517" s="13"/>
      <c r="K517" s="13"/>
      <c r="L517" s="13"/>
      <c r="M517" s="13"/>
      <c r="N517" s="13"/>
      <c r="O517" s="13"/>
      <c r="P517" s="13"/>
      <c r="Q517" s="13"/>
      <c r="R517" s="13"/>
      <c r="S517" s="13"/>
      <c r="T517" s="13"/>
      <c r="U517" s="13"/>
      <c r="V517" s="13"/>
    </row>
    <row r="518" spans="2:22" s="47" customFormat="1" x14ac:dyDescent="0.2">
      <c r="B518" s="13"/>
      <c r="C518" s="13"/>
      <c r="D518" s="13"/>
      <c r="E518" s="13"/>
      <c r="F518" s="13"/>
      <c r="G518" s="13"/>
      <c r="H518" s="13"/>
      <c r="I518" s="13"/>
      <c r="J518" s="13"/>
      <c r="K518" s="13"/>
      <c r="L518" s="13"/>
      <c r="M518" s="13"/>
      <c r="N518" s="13"/>
      <c r="O518" s="13"/>
      <c r="P518" s="13"/>
      <c r="Q518" s="13"/>
      <c r="R518" s="13"/>
      <c r="S518" s="13"/>
      <c r="T518" s="13"/>
      <c r="U518" s="13"/>
      <c r="V518" s="13"/>
    </row>
    <row r="519" spans="2:22" s="47" customFormat="1" x14ac:dyDescent="0.2">
      <c r="B519" s="13"/>
      <c r="C519" s="13"/>
      <c r="D519" s="13"/>
      <c r="E519" s="13"/>
      <c r="F519" s="13"/>
      <c r="G519" s="13"/>
      <c r="H519" s="13"/>
      <c r="I519" s="13"/>
      <c r="J519" s="13"/>
      <c r="K519" s="13"/>
      <c r="L519" s="13"/>
      <c r="M519" s="13"/>
      <c r="N519" s="13"/>
      <c r="O519" s="13"/>
      <c r="P519" s="13"/>
      <c r="Q519" s="13"/>
      <c r="R519" s="13"/>
      <c r="S519" s="13"/>
      <c r="T519" s="13"/>
      <c r="U519" s="13"/>
      <c r="V519" s="13"/>
    </row>
    <row r="520" spans="2:22" s="47" customFormat="1" x14ac:dyDescent="0.2">
      <c r="B520" s="13"/>
      <c r="C520" s="13"/>
      <c r="D520" s="13"/>
      <c r="E520" s="13"/>
      <c r="F520" s="13"/>
      <c r="G520" s="13"/>
      <c r="H520" s="13"/>
      <c r="I520" s="13"/>
      <c r="J520" s="13"/>
      <c r="K520" s="13"/>
      <c r="L520" s="13"/>
      <c r="M520" s="13"/>
      <c r="N520" s="13"/>
      <c r="O520" s="13"/>
      <c r="P520" s="13"/>
      <c r="Q520" s="13"/>
      <c r="R520" s="13"/>
      <c r="S520" s="13"/>
      <c r="T520" s="13"/>
      <c r="U520" s="13"/>
      <c r="V520" s="13"/>
    </row>
    <row r="521" spans="2:22" s="47" customFormat="1" x14ac:dyDescent="0.2">
      <c r="B521" s="13"/>
      <c r="C521" s="13"/>
      <c r="D521" s="13"/>
      <c r="E521" s="13"/>
      <c r="F521" s="13"/>
      <c r="G521" s="13"/>
      <c r="H521" s="13"/>
      <c r="I521" s="13"/>
      <c r="J521" s="13"/>
      <c r="K521" s="13"/>
      <c r="L521" s="13"/>
      <c r="M521" s="13"/>
      <c r="N521" s="13"/>
      <c r="O521" s="13"/>
      <c r="P521" s="13"/>
      <c r="Q521" s="13"/>
      <c r="R521" s="13"/>
      <c r="S521" s="13"/>
      <c r="T521" s="13"/>
      <c r="U521" s="13"/>
      <c r="V521" s="13"/>
    </row>
    <row r="522" spans="2:22" s="47" customFormat="1" x14ac:dyDescent="0.2">
      <c r="B522" s="13"/>
      <c r="C522" s="13"/>
      <c r="D522" s="13"/>
      <c r="E522" s="13"/>
      <c r="F522" s="13"/>
      <c r="G522" s="13"/>
      <c r="H522" s="13"/>
      <c r="I522" s="13"/>
      <c r="J522" s="13"/>
      <c r="K522" s="13"/>
      <c r="L522" s="13"/>
      <c r="M522" s="13"/>
      <c r="N522" s="13"/>
      <c r="O522" s="13"/>
      <c r="P522" s="13"/>
      <c r="Q522" s="13"/>
      <c r="R522" s="13"/>
      <c r="S522" s="13"/>
      <c r="T522" s="13"/>
      <c r="U522" s="13"/>
      <c r="V522" s="13"/>
    </row>
    <row r="523" spans="2:22" s="47" customFormat="1" x14ac:dyDescent="0.2">
      <c r="B523" s="13"/>
      <c r="C523" s="13"/>
      <c r="D523" s="13"/>
      <c r="E523" s="13"/>
      <c r="F523" s="13"/>
      <c r="G523" s="13"/>
      <c r="H523" s="13"/>
      <c r="I523" s="13"/>
      <c r="J523" s="13"/>
      <c r="K523" s="13"/>
      <c r="L523" s="13"/>
      <c r="M523" s="13"/>
      <c r="N523" s="13"/>
      <c r="O523" s="13"/>
      <c r="P523" s="13"/>
      <c r="Q523" s="13"/>
      <c r="R523" s="13"/>
      <c r="S523" s="13"/>
      <c r="T523" s="13"/>
      <c r="U523" s="13"/>
      <c r="V523" s="13"/>
    </row>
    <row r="524" spans="2:22" s="47" customFormat="1" x14ac:dyDescent="0.2">
      <c r="B524" s="13"/>
      <c r="C524" s="13"/>
      <c r="D524" s="13"/>
      <c r="E524" s="13"/>
      <c r="F524" s="13"/>
      <c r="G524" s="13"/>
      <c r="H524" s="13"/>
      <c r="I524" s="13"/>
      <c r="J524" s="13"/>
      <c r="K524" s="13"/>
      <c r="L524" s="13"/>
      <c r="M524" s="13"/>
      <c r="N524" s="13"/>
      <c r="O524" s="13"/>
      <c r="P524" s="13"/>
      <c r="Q524" s="13"/>
      <c r="R524" s="13"/>
      <c r="S524" s="13"/>
      <c r="T524" s="13"/>
      <c r="U524" s="13"/>
      <c r="V524" s="13"/>
    </row>
    <row r="525" spans="2:22" s="47" customFormat="1" x14ac:dyDescent="0.2">
      <c r="B525" s="13"/>
      <c r="C525" s="13"/>
      <c r="D525" s="13"/>
      <c r="E525" s="13"/>
      <c r="F525" s="13"/>
      <c r="G525" s="13"/>
      <c r="H525" s="13"/>
      <c r="I525" s="13"/>
      <c r="J525" s="13"/>
      <c r="K525" s="13"/>
      <c r="L525" s="13"/>
      <c r="M525" s="13"/>
      <c r="N525" s="13"/>
      <c r="O525" s="13"/>
      <c r="P525" s="13"/>
      <c r="Q525" s="13"/>
      <c r="R525" s="13"/>
      <c r="S525" s="13"/>
      <c r="T525" s="13"/>
      <c r="U525" s="13"/>
      <c r="V525" s="13"/>
    </row>
    <row r="526" spans="2:22" s="47" customFormat="1" x14ac:dyDescent="0.2">
      <c r="B526" s="13"/>
      <c r="C526" s="13"/>
      <c r="D526" s="13"/>
      <c r="E526" s="13"/>
      <c r="F526" s="13"/>
      <c r="G526" s="13"/>
      <c r="H526" s="13"/>
      <c r="I526" s="13"/>
      <c r="J526" s="13"/>
      <c r="K526" s="13"/>
      <c r="L526" s="13"/>
      <c r="M526" s="13"/>
      <c r="N526" s="13"/>
      <c r="O526" s="13"/>
      <c r="P526" s="13"/>
      <c r="Q526" s="13"/>
      <c r="R526" s="13"/>
      <c r="S526" s="13"/>
      <c r="T526" s="13"/>
      <c r="U526" s="13"/>
      <c r="V526" s="13"/>
    </row>
    <row r="527" spans="2:22" s="47" customFormat="1" x14ac:dyDescent="0.2">
      <c r="B527" s="13"/>
      <c r="C527" s="13"/>
      <c r="D527" s="13"/>
      <c r="E527" s="13"/>
      <c r="F527" s="13"/>
      <c r="G527" s="13"/>
      <c r="H527" s="13"/>
      <c r="I527" s="13"/>
      <c r="J527" s="13"/>
      <c r="K527" s="13"/>
      <c r="L527" s="13"/>
      <c r="M527" s="13"/>
      <c r="N527" s="13"/>
      <c r="O527" s="13"/>
      <c r="P527" s="13"/>
      <c r="Q527" s="13"/>
      <c r="R527" s="13"/>
      <c r="S527" s="13"/>
      <c r="T527" s="13"/>
      <c r="U527" s="13"/>
      <c r="V527" s="13"/>
    </row>
    <row r="528" spans="2:22" s="47" customFormat="1" x14ac:dyDescent="0.2">
      <c r="B528" s="13"/>
      <c r="C528" s="13"/>
      <c r="D528" s="13"/>
      <c r="E528" s="13"/>
      <c r="F528" s="13"/>
      <c r="G528" s="13"/>
      <c r="H528" s="13"/>
      <c r="I528" s="13"/>
      <c r="J528" s="13"/>
      <c r="K528" s="13"/>
      <c r="L528" s="13"/>
      <c r="M528" s="13"/>
      <c r="N528" s="13"/>
      <c r="O528" s="13"/>
      <c r="P528" s="13"/>
      <c r="Q528" s="13"/>
      <c r="R528" s="13"/>
      <c r="S528" s="13"/>
      <c r="T528" s="13"/>
      <c r="U528" s="13"/>
      <c r="V528" s="13"/>
    </row>
    <row r="529" spans="2:22" s="47" customFormat="1" x14ac:dyDescent="0.2">
      <c r="B529" s="13"/>
      <c r="C529" s="13"/>
      <c r="D529" s="13"/>
      <c r="E529" s="13"/>
      <c r="F529" s="13"/>
      <c r="G529" s="13"/>
      <c r="H529" s="13"/>
      <c r="I529" s="13"/>
      <c r="J529" s="13"/>
      <c r="K529" s="13"/>
      <c r="L529" s="13"/>
      <c r="M529" s="13"/>
      <c r="N529" s="13"/>
      <c r="O529" s="13"/>
      <c r="P529" s="13"/>
      <c r="Q529" s="13"/>
      <c r="R529" s="13"/>
      <c r="S529" s="13"/>
      <c r="T529" s="13"/>
      <c r="U529" s="13"/>
      <c r="V529" s="13"/>
    </row>
    <row r="530" spans="2:22" s="47" customFormat="1" x14ac:dyDescent="0.2">
      <c r="B530" s="13"/>
      <c r="C530" s="13"/>
      <c r="D530" s="13"/>
      <c r="E530" s="13"/>
      <c r="F530" s="13"/>
      <c r="G530" s="13"/>
      <c r="H530" s="13"/>
      <c r="I530" s="13"/>
      <c r="J530" s="13"/>
      <c r="K530" s="13"/>
      <c r="L530" s="13"/>
      <c r="M530" s="13"/>
      <c r="N530" s="13"/>
      <c r="O530" s="13"/>
      <c r="P530" s="13"/>
      <c r="Q530" s="13"/>
      <c r="R530" s="13"/>
      <c r="S530" s="13"/>
      <c r="T530" s="13"/>
      <c r="U530" s="13"/>
      <c r="V530" s="13"/>
    </row>
    <row r="531" spans="2:22" s="47" customFormat="1" x14ac:dyDescent="0.2">
      <c r="B531" s="13"/>
      <c r="C531" s="13"/>
      <c r="D531" s="13"/>
      <c r="E531" s="13"/>
      <c r="F531" s="13"/>
      <c r="G531" s="13"/>
      <c r="H531" s="13"/>
      <c r="I531" s="13"/>
      <c r="J531" s="13"/>
      <c r="K531" s="13"/>
      <c r="L531" s="13"/>
      <c r="M531" s="13"/>
      <c r="N531" s="13"/>
      <c r="O531" s="13"/>
      <c r="P531" s="13"/>
      <c r="Q531" s="13"/>
      <c r="R531" s="13"/>
      <c r="S531" s="13"/>
      <c r="T531" s="13"/>
      <c r="U531" s="13"/>
      <c r="V531" s="13"/>
    </row>
    <row r="532" spans="2:22" s="47" customFormat="1" x14ac:dyDescent="0.2">
      <c r="B532" s="13"/>
      <c r="C532" s="13"/>
      <c r="D532" s="13"/>
      <c r="E532" s="13"/>
      <c r="F532" s="13"/>
      <c r="G532" s="13"/>
      <c r="H532" s="13"/>
      <c r="I532" s="13"/>
      <c r="J532" s="13"/>
      <c r="K532" s="13"/>
      <c r="L532" s="13"/>
      <c r="M532" s="13"/>
      <c r="N532" s="13"/>
      <c r="O532" s="13"/>
      <c r="P532" s="13"/>
      <c r="Q532" s="13"/>
      <c r="R532" s="13"/>
      <c r="S532" s="13"/>
      <c r="T532" s="13"/>
      <c r="U532" s="13"/>
      <c r="V532" s="13"/>
    </row>
    <row r="533" spans="2:22" s="47" customFormat="1" x14ac:dyDescent="0.2">
      <c r="B533" s="13"/>
      <c r="C533" s="13"/>
      <c r="D533" s="13"/>
      <c r="E533" s="13"/>
      <c r="F533" s="13"/>
      <c r="G533" s="13"/>
      <c r="H533" s="13"/>
      <c r="I533" s="13"/>
      <c r="J533" s="13"/>
      <c r="K533" s="13"/>
      <c r="L533" s="13"/>
      <c r="M533" s="13"/>
      <c r="N533" s="13"/>
      <c r="O533" s="13"/>
      <c r="P533" s="13"/>
      <c r="Q533" s="13"/>
      <c r="R533" s="13"/>
      <c r="S533" s="13"/>
      <c r="T533" s="13"/>
      <c r="U533" s="13"/>
      <c r="V533" s="13"/>
    </row>
    <row r="534" spans="2:22" s="47" customFormat="1" x14ac:dyDescent="0.2">
      <c r="B534" s="13"/>
      <c r="C534" s="13"/>
      <c r="D534" s="13"/>
      <c r="E534" s="13"/>
      <c r="F534" s="13"/>
      <c r="G534" s="13"/>
      <c r="H534" s="13"/>
      <c r="I534" s="13"/>
      <c r="J534" s="13"/>
      <c r="K534" s="13"/>
      <c r="L534" s="13"/>
      <c r="M534" s="13"/>
      <c r="N534" s="13"/>
      <c r="O534" s="13"/>
      <c r="P534" s="13"/>
      <c r="Q534" s="13"/>
      <c r="R534" s="13"/>
      <c r="S534" s="13"/>
      <c r="T534" s="13"/>
      <c r="U534" s="13"/>
      <c r="V534" s="13"/>
    </row>
    <row r="535" spans="2:22" s="47" customFormat="1" x14ac:dyDescent="0.2">
      <c r="B535" s="13"/>
      <c r="C535" s="13"/>
      <c r="D535" s="13"/>
      <c r="E535" s="13"/>
      <c r="F535" s="13"/>
      <c r="G535" s="13"/>
      <c r="H535" s="13"/>
      <c r="I535" s="13"/>
      <c r="J535" s="13"/>
      <c r="K535" s="13"/>
      <c r="L535" s="13"/>
      <c r="M535" s="13"/>
      <c r="N535" s="13"/>
      <c r="O535" s="13"/>
      <c r="P535" s="13"/>
      <c r="Q535" s="13"/>
      <c r="R535" s="13"/>
      <c r="S535" s="13"/>
      <c r="T535" s="13"/>
      <c r="U535" s="13"/>
      <c r="V535" s="13"/>
    </row>
    <row r="536" spans="2:22" s="47" customFormat="1" x14ac:dyDescent="0.2">
      <c r="B536" s="13"/>
      <c r="C536" s="13"/>
      <c r="D536" s="13"/>
      <c r="E536" s="13"/>
      <c r="F536" s="13"/>
      <c r="G536" s="13"/>
      <c r="H536" s="13"/>
      <c r="I536" s="13"/>
      <c r="J536" s="13"/>
      <c r="K536" s="13"/>
      <c r="L536" s="13"/>
      <c r="M536" s="13"/>
      <c r="N536" s="13"/>
      <c r="O536" s="13"/>
      <c r="P536" s="13"/>
      <c r="Q536" s="13"/>
      <c r="R536" s="13"/>
      <c r="S536" s="13"/>
      <c r="T536" s="13"/>
      <c r="U536" s="13"/>
      <c r="V536" s="13"/>
    </row>
    <row r="537" spans="2:22" s="47" customFormat="1" x14ac:dyDescent="0.2">
      <c r="B537" s="13"/>
      <c r="C537" s="13"/>
      <c r="D537" s="13"/>
      <c r="E537" s="13"/>
      <c r="F537" s="13"/>
      <c r="G537" s="13"/>
      <c r="H537" s="13"/>
      <c r="I537" s="13"/>
      <c r="J537" s="13"/>
      <c r="K537" s="13"/>
      <c r="L537" s="13"/>
      <c r="M537" s="13"/>
      <c r="N537" s="13"/>
      <c r="O537" s="13"/>
      <c r="P537" s="13"/>
      <c r="Q537" s="13"/>
      <c r="R537" s="13"/>
      <c r="S537" s="13"/>
      <c r="T537" s="13"/>
      <c r="U537" s="13"/>
      <c r="V537" s="13"/>
    </row>
    <row r="538" spans="2:22" s="47" customFormat="1" x14ac:dyDescent="0.2">
      <c r="B538" s="13"/>
      <c r="C538" s="13"/>
      <c r="D538" s="13"/>
      <c r="E538" s="13"/>
      <c r="F538" s="13"/>
      <c r="G538" s="13"/>
      <c r="H538" s="13"/>
      <c r="I538" s="13"/>
      <c r="J538" s="13"/>
      <c r="K538" s="13"/>
      <c r="L538" s="13"/>
      <c r="M538" s="13"/>
      <c r="N538" s="13"/>
      <c r="O538" s="13"/>
      <c r="P538" s="13"/>
      <c r="Q538" s="13"/>
      <c r="R538" s="13"/>
      <c r="S538" s="13"/>
      <c r="T538" s="13"/>
      <c r="U538" s="13"/>
      <c r="V538" s="13"/>
    </row>
    <row r="539" spans="2:22" s="47" customFormat="1" x14ac:dyDescent="0.2">
      <c r="B539" s="13"/>
      <c r="C539" s="13"/>
      <c r="D539" s="13"/>
      <c r="E539" s="13"/>
      <c r="F539" s="13"/>
      <c r="G539" s="13"/>
      <c r="H539" s="13"/>
      <c r="I539" s="13"/>
      <c r="J539" s="13"/>
      <c r="K539" s="13"/>
      <c r="L539" s="13"/>
      <c r="M539" s="13"/>
      <c r="N539" s="13"/>
      <c r="O539" s="13"/>
      <c r="P539" s="13"/>
      <c r="Q539" s="13"/>
      <c r="R539" s="13"/>
      <c r="S539" s="13"/>
      <c r="T539" s="13"/>
      <c r="U539" s="13"/>
      <c r="V539" s="13"/>
    </row>
    <row r="540" spans="2:22" s="47" customFormat="1" x14ac:dyDescent="0.2">
      <c r="B540" s="13"/>
      <c r="C540" s="13"/>
      <c r="D540" s="13"/>
      <c r="E540" s="13"/>
      <c r="F540" s="13"/>
      <c r="G540" s="13"/>
      <c r="H540" s="13"/>
      <c r="I540" s="13"/>
      <c r="J540" s="13"/>
      <c r="K540" s="13"/>
      <c r="L540" s="13"/>
      <c r="M540" s="13"/>
      <c r="N540" s="13"/>
      <c r="O540" s="13"/>
      <c r="P540" s="13"/>
      <c r="Q540" s="13"/>
      <c r="R540" s="13"/>
      <c r="S540" s="13"/>
      <c r="T540" s="13"/>
      <c r="U540" s="13"/>
      <c r="V540" s="13"/>
    </row>
    <row r="541" spans="2:22" s="47" customFormat="1" x14ac:dyDescent="0.2">
      <c r="B541" s="13"/>
      <c r="C541" s="13"/>
      <c r="D541" s="13"/>
      <c r="E541" s="13"/>
      <c r="F541" s="13"/>
      <c r="G541" s="13"/>
      <c r="H541" s="13"/>
      <c r="I541" s="13"/>
      <c r="J541" s="13"/>
      <c r="K541" s="13"/>
      <c r="L541" s="13"/>
      <c r="M541" s="13"/>
      <c r="N541" s="13"/>
      <c r="O541" s="13"/>
      <c r="P541" s="13"/>
      <c r="Q541" s="13"/>
      <c r="R541" s="13"/>
      <c r="S541" s="13"/>
      <c r="T541" s="13"/>
      <c r="U541" s="13"/>
      <c r="V541" s="13"/>
    </row>
    <row r="542" spans="2:22" s="47" customFormat="1" x14ac:dyDescent="0.2">
      <c r="B542" s="13"/>
      <c r="C542" s="13"/>
      <c r="D542" s="13"/>
      <c r="E542" s="13"/>
      <c r="F542" s="13"/>
      <c r="G542" s="13"/>
      <c r="H542" s="13"/>
      <c r="I542" s="13"/>
      <c r="J542" s="13"/>
      <c r="K542" s="13"/>
      <c r="L542" s="13"/>
      <c r="M542" s="13"/>
      <c r="N542" s="13"/>
      <c r="O542" s="13"/>
      <c r="P542" s="13"/>
      <c r="Q542" s="13"/>
      <c r="R542" s="13"/>
      <c r="S542" s="13"/>
      <c r="T542" s="13"/>
      <c r="U542" s="13"/>
      <c r="V542" s="13"/>
    </row>
    <row r="543" spans="2:22" s="47" customFormat="1" x14ac:dyDescent="0.2">
      <c r="B543" s="13"/>
      <c r="C543" s="13"/>
      <c r="D543" s="13"/>
      <c r="E543" s="13"/>
      <c r="F543" s="13"/>
      <c r="G543" s="13"/>
      <c r="H543" s="13"/>
      <c r="I543" s="13"/>
      <c r="J543" s="13"/>
      <c r="K543" s="13"/>
      <c r="L543" s="13"/>
      <c r="M543" s="13"/>
      <c r="N543" s="13"/>
      <c r="O543" s="13"/>
      <c r="P543" s="13"/>
      <c r="Q543" s="13"/>
      <c r="R543" s="13"/>
      <c r="S543" s="13"/>
      <c r="T543" s="13"/>
      <c r="U543" s="13"/>
      <c r="V543" s="13"/>
    </row>
    <row r="544" spans="2:22" s="47" customFormat="1" x14ac:dyDescent="0.2">
      <c r="B544" s="13"/>
      <c r="C544" s="13"/>
      <c r="D544" s="13"/>
      <c r="E544" s="13"/>
      <c r="F544" s="13"/>
      <c r="G544" s="13"/>
      <c r="H544" s="13"/>
      <c r="I544" s="13"/>
      <c r="J544" s="13"/>
      <c r="K544" s="13"/>
      <c r="L544" s="13"/>
      <c r="M544" s="13"/>
      <c r="N544" s="13"/>
      <c r="O544" s="13"/>
      <c r="P544" s="13"/>
      <c r="Q544" s="13"/>
      <c r="R544" s="13"/>
      <c r="S544" s="13"/>
      <c r="T544" s="13"/>
      <c r="U544" s="13"/>
      <c r="V544" s="13"/>
    </row>
    <row r="545" spans="2:22" s="47" customFormat="1" x14ac:dyDescent="0.2">
      <c r="B545" s="13"/>
      <c r="C545" s="13"/>
      <c r="D545" s="13"/>
      <c r="E545" s="13"/>
      <c r="F545" s="13"/>
      <c r="G545" s="13"/>
      <c r="H545" s="13"/>
      <c r="I545" s="13"/>
      <c r="J545" s="13"/>
      <c r="K545" s="13"/>
      <c r="L545" s="13"/>
      <c r="M545" s="13"/>
      <c r="N545" s="13"/>
      <c r="O545" s="13"/>
      <c r="P545" s="13"/>
      <c r="Q545" s="13"/>
      <c r="R545" s="13"/>
      <c r="S545" s="13"/>
      <c r="T545" s="13"/>
      <c r="U545" s="13"/>
      <c r="V545" s="13"/>
    </row>
    <row r="546" spans="2:22" s="47" customFormat="1" x14ac:dyDescent="0.2">
      <c r="B546" s="13"/>
      <c r="C546" s="13"/>
      <c r="D546" s="13"/>
      <c r="E546" s="13"/>
      <c r="F546" s="13"/>
      <c r="G546" s="13"/>
      <c r="H546" s="13"/>
      <c r="I546" s="13"/>
      <c r="J546" s="13"/>
      <c r="K546" s="13"/>
      <c r="L546" s="13"/>
      <c r="M546" s="13"/>
      <c r="N546" s="13"/>
      <c r="O546" s="13"/>
      <c r="P546" s="13"/>
      <c r="Q546" s="13"/>
      <c r="R546" s="13"/>
      <c r="S546" s="13"/>
      <c r="T546" s="13"/>
      <c r="U546" s="13"/>
      <c r="V546" s="13"/>
    </row>
    <row r="547" spans="2:22" s="47" customFormat="1" x14ac:dyDescent="0.2">
      <c r="B547" s="13"/>
      <c r="C547" s="13"/>
      <c r="D547" s="13"/>
      <c r="E547" s="13"/>
      <c r="F547" s="13"/>
      <c r="G547" s="13"/>
      <c r="H547" s="13"/>
      <c r="I547" s="13"/>
      <c r="J547" s="13"/>
      <c r="K547" s="13"/>
      <c r="L547" s="13"/>
      <c r="M547" s="13"/>
      <c r="N547" s="13"/>
      <c r="O547" s="13"/>
      <c r="P547" s="13"/>
      <c r="Q547" s="13"/>
      <c r="R547" s="13"/>
      <c r="S547" s="13"/>
      <c r="T547" s="13"/>
      <c r="U547" s="13"/>
      <c r="V547" s="13"/>
    </row>
    <row r="548" spans="2:22" s="47" customFormat="1" x14ac:dyDescent="0.2">
      <c r="B548" s="13"/>
      <c r="C548" s="13"/>
      <c r="D548" s="13"/>
      <c r="E548" s="13"/>
      <c r="F548" s="13"/>
      <c r="G548" s="13"/>
      <c r="H548" s="13"/>
      <c r="I548" s="13"/>
      <c r="J548" s="13"/>
      <c r="K548" s="13"/>
      <c r="L548" s="13"/>
      <c r="M548" s="13"/>
      <c r="N548" s="13"/>
      <c r="O548" s="13"/>
      <c r="P548" s="13"/>
      <c r="Q548" s="13"/>
      <c r="R548" s="13"/>
      <c r="S548" s="13"/>
      <c r="T548" s="13"/>
      <c r="U548" s="13"/>
      <c r="V548" s="13"/>
    </row>
    <row r="549" spans="2:22" s="47" customFormat="1" x14ac:dyDescent="0.2">
      <c r="B549" s="13"/>
      <c r="C549" s="13"/>
      <c r="D549" s="13"/>
      <c r="E549" s="13"/>
      <c r="F549" s="13"/>
      <c r="G549" s="13"/>
      <c r="H549" s="13"/>
      <c r="I549" s="13"/>
      <c r="J549" s="13"/>
      <c r="K549" s="13"/>
      <c r="L549" s="13"/>
      <c r="M549" s="13"/>
      <c r="N549" s="13"/>
      <c r="O549" s="13"/>
      <c r="P549" s="13"/>
      <c r="Q549" s="13"/>
      <c r="R549" s="13"/>
      <c r="S549" s="13"/>
      <c r="T549" s="13"/>
      <c r="U549" s="13"/>
      <c r="V549" s="13"/>
    </row>
    <row r="550" spans="2:22" s="47" customFormat="1" x14ac:dyDescent="0.2">
      <c r="B550" s="13"/>
      <c r="C550" s="13"/>
      <c r="D550" s="13"/>
      <c r="E550" s="13"/>
      <c r="F550" s="13"/>
      <c r="G550" s="13"/>
      <c r="H550" s="13"/>
      <c r="I550" s="13"/>
      <c r="J550" s="13"/>
      <c r="K550" s="13"/>
      <c r="L550" s="13"/>
      <c r="M550" s="13"/>
      <c r="N550" s="13"/>
      <c r="O550" s="13"/>
      <c r="P550" s="13"/>
      <c r="Q550" s="13"/>
      <c r="R550" s="13"/>
      <c r="S550" s="13"/>
      <c r="T550" s="13"/>
      <c r="U550" s="13"/>
      <c r="V550" s="13"/>
    </row>
    <row r="551" spans="2:22" s="47" customFormat="1" x14ac:dyDescent="0.2">
      <c r="B551" s="13"/>
      <c r="C551" s="13"/>
      <c r="D551" s="13"/>
      <c r="E551" s="13"/>
      <c r="F551" s="13"/>
      <c r="G551" s="13"/>
      <c r="H551" s="13"/>
      <c r="I551" s="13"/>
      <c r="J551" s="13"/>
      <c r="K551" s="13"/>
      <c r="L551" s="13"/>
      <c r="M551" s="13"/>
      <c r="N551" s="13"/>
      <c r="O551" s="13"/>
      <c r="P551" s="13"/>
      <c r="Q551" s="13"/>
      <c r="R551" s="13"/>
      <c r="S551" s="13"/>
      <c r="T551" s="13"/>
      <c r="U551" s="13"/>
      <c r="V551" s="13"/>
    </row>
    <row r="552" spans="2:22" s="47" customFormat="1" x14ac:dyDescent="0.2">
      <c r="B552" s="13"/>
      <c r="C552" s="13"/>
      <c r="D552" s="13"/>
      <c r="E552" s="13"/>
      <c r="F552" s="13"/>
      <c r="G552" s="13"/>
      <c r="H552" s="13"/>
      <c r="I552" s="13"/>
      <c r="J552" s="13"/>
      <c r="K552" s="13"/>
      <c r="L552" s="13"/>
      <c r="M552" s="13"/>
      <c r="N552" s="13"/>
      <c r="O552" s="13"/>
      <c r="P552" s="13"/>
      <c r="Q552" s="13"/>
      <c r="R552" s="13"/>
      <c r="S552" s="13"/>
      <c r="T552" s="13"/>
      <c r="U552" s="13"/>
      <c r="V552" s="13"/>
    </row>
    <row r="553" spans="2:22" s="47" customFormat="1" x14ac:dyDescent="0.2">
      <c r="B553" s="13"/>
      <c r="C553" s="13"/>
      <c r="D553" s="13"/>
      <c r="E553" s="13"/>
      <c r="F553" s="13"/>
      <c r="G553" s="13"/>
      <c r="H553" s="13"/>
      <c r="I553" s="13"/>
      <c r="J553" s="13"/>
      <c r="K553" s="13"/>
      <c r="L553" s="13"/>
      <c r="M553" s="13"/>
      <c r="N553" s="13"/>
      <c r="O553" s="13"/>
      <c r="P553" s="13"/>
      <c r="Q553" s="13"/>
      <c r="R553" s="13"/>
      <c r="S553" s="13"/>
      <c r="T553" s="13"/>
      <c r="U553" s="13"/>
      <c r="V553" s="13"/>
    </row>
    <row r="554" spans="2:22" s="47" customFormat="1" x14ac:dyDescent="0.2">
      <c r="B554" s="13"/>
      <c r="C554" s="13"/>
      <c r="D554" s="13"/>
      <c r="E554" s="13"/>
      <c r="F554" s="13"/>
      <c r="G554" s="13"/>
      <c r="H554" s="13"/>
      <c r="I554" s="13"/>
      <c r="J554" s="13"/>
      <c r="K554" s="13"/>
      <c r="L554" s="13"/>
      <c r="M554" s="13"/>
      <c r="N554" s="13"/>
      <c r="O554" s="13"/>
      <c r="P554" s="13"/>
      <c r="Q554" s="13"/>
      <c r="R554" s="13"/>
      <c r="S554" s="13"/>
      <c r="T554" s="13"/>
      <c r="U554" s="13"/>
      <c r="V554" s="13"/>
    </row>
    <row r="555" spans="2:22" s="47" customFormat="1" x14ac:dyDescent="0.2">
      <c r="B555" s="13"/>
      <c r="C555" s="13"/>
      <c r="D555" s="13"/>
      <c r="E555" s="13"/>
      <c r="F555" s="13"/>
      <c r="G555" s="13"/>
      <c r="H555" s="13"/>
      <c r="I555" s="13"/>
      <c r="J555" s="13"/>
      <c r="K555" s="13"/>
      <c r="L555" s="13"/>
      <c r="M555" s="13"/>
      <c r="N555" s="13"/>
      <c r="O555" s="13"/>
      <c r="P555" s="13"/>
      <c r="Q555" s="13"/>
      <c r="R555" s="13"/>
      <c r="S555" s="13"/>
      <c r="T555" s="13"/>
      <c r="U555" s="13"/>
      <c r="V555" s="13"/>
    </row>
    <row r="556" spans="2:22" s="47" customFormat="1" x14ac:dyDescent="0.2">
      <c r="B556" s="13"/>
      <c r="C556" s="13"/>
      <c r="D556" s="13"/>
      <c r="E556" s="13"/>
      <c r="F556" s="13"/>
      <c r="G556" s="13"/>
      <c r="H556" s="13"/>
      <c r="I556" s="13"/>
      <c r="J556" s="13"/>
      <c r="K556" s="13"/>
      <c r="L556" s="13"/>
      <c r="M556" s="13"/>
      <c r="N556" s="13"/>
      <c r="O556" s="13"/>
      <c r="P556" s="13"/>
      <c r="Q556" s="13"/>
      <c r="R556" s="13"/>
      <c r="S556" s="13"/>
      <c r="T556" s="13"/>
      <c r="U556" s="13"/>
      <c r="V556" s="13"/>
    </row>
    <row r="557" spans="2:22" s="47" customFormat="1" x14ac:dyDescent="0.2">
      <c r="B557" s="13"/>
      <c r="C557" s="13"/>
      <c r="D557" s="13"/>
      <c r="E557" s="13"/>
      <c r="F557" s="13"/>
      <c r="G557" s="13"/>
      <c r="H557" s="13"/>
      <c r="I557" s="13"/>
      <c r="J557" s="13"/>
      <c r="K557" s="13"/>
      <c r="L557" s="13"/>
      <c r="M557" s="13"/>
      <c r="N557" s="13"/>
      <c r="O557" s="13"/>
      <c r="P557" s="13"/>
      <c r="Q557" s="13"/>
      <c r="R557" s="13"/>
      <c r="S557" s="13"/>
      <c r="T557" s="13"/>
      <c r="U557" s="13"/>
      <c r="V557" s="13"/>
    </row>
    <row r="558" spans="2:22" s="47" customFormat="1" x14ac:dyDescent="0.2">
      <c r="B558" s="13"/>
      <c r="C558" s="13"/>
      <c r="D558" s="13"/>
      <c r="E558" s="13"/>
      <c r="F558" s="13"/>
      <c r="G558" s="13"/>
      <c r="H558" s="13"/>
      <c r="I558" s="13"/>
      <c r="J558" s="13"/>
      <c r="K558" s="13"/>
      <c r="L558" s="13"/>
      <c r="M558" s="13"/>
      <c r="N558" s="13"/>
      <c r="O558" s="13"/>
      <c r="P558" s="13"/>
      <c r="Q558" s="13"/>
      <c r="R558" s="13"/>
      <c r="S558" s="13"/>
      <c r="T558" s="13"/>
      <c r="U558" s="13"/>
      <c r="V558" s="13"/>
    </row>
    <row r="559" spans="2:22" s="47" customFormat="1" x14ac:dyDescent="0.2">
      <c r="B559" s="13"/>
      <c r="C559" s="13"/>
      <c r="D559" s="13"/>
      <c r="E559" s="13"/>
      <c r="F559" s="13"/>
      <c r="G559" s="13"/>
      <c r="H559" s="13"/>
      <c r="I559" s="13"/>
      <c r="J559" s="13"/>
      <c r="K559" s="13"/>
      <c r="L559" s="13"/>
      <c r="M559" s="13"/>
      <c r="N559" s="13"/>
      <c r="O559" s="13"/>
      <c r="P559" s="13"/>
      <c r="Q559" s="13"/>
      <c r="R559" s="13"/>
      <c r="S559" s="13"/>
      <c r="T559" s="13"/>
      <c r="U559" s="13"/>
      <c r="V559" s="13"/>
    </row>
    <row r="560" spans="2:22" s="47" customFormat="1" x14ac:dyDescent="0.2">
      <c r="B560" s="13"/>
      <c r="C560" s="13"/>
      <c r="D560" s="13"/>
      <c r="E560" s="13"/>
      <c r="F560" s="13"/>
      <c r="G560" s="13"/>
      <c r="H560" s="13"/>
      <c r="I560" s="13"/>
      <c r="J560" s="13"/>
      <c r="K560" s="13"/>
      <c r="L560" s="13"/>
      <c r="M560" s="13"/>
      <c r="N560" s="13"/>
      <c r="O560" s="13"/>
      <c r="P560" s="13"/>
      <c r="Q560" s="13"/>
      <c r="R560" s="13"/>
      <c r="S560" s="13"/>
      <c r="T560" s="13"/>
      <c r="U560" s="13"/>
      <c r="V560" s="13"/>
    </row>
    <row r="561" spans="2:22" s="47" customFormat="1" x14ac:dyDescent="0.2">
      <c r="B561" s="13"/>
      <c r="C561" s="13"/>
      <c r="D561" s="13"/>
      <c r="E561" s="13"/>
      <c r="F561" s="13"/>
      <c r="G561" s="13"/>
      <c r="H561" s="13"/>
      <c r="I561" s="13"/>
      <c r="J561" s="13"/>
      <c r="K561" s="13"/>
      <c r="L561" s="13"/>
      <c r="M561" s="13"/>
      <c r="N561" s="13"/>
      <c r="O561" s="13"/>
      <c r="P561" s="13"/>
      <c r="Q561" s="13"/>
      <c r="R561" s="13"/>
      <c r="S561" s="13"/>
      <c r="T561" s="13"/>
      <c r="U561" s="13"/>
      <c r="V561" s="13"/>
    </row>
    <row r="562" spans="2:22" s="47" customFormat="1" x14ac:dyDescent="0.2">
      <c r="B562" s="13"/>
      <c r="C562" s="13"/>
      <c r="D562" s="13"/>
      <c r="E562" s="13"/>
      <c r="F562" s="13"/>
      <c r="G562" s="13"/>
      <c r="H562" s="13"/>
      <c r="I562" s="13"/>
      <c r="J562" s="13"/>
      <c r="K562" s="13"/>
      <c r="L562" s="13"/>
      <c r="M562" s="13"/>
      <c r="N562" s="13"/>
      <c r="O562" s="13"/>
      <c r="P562" s="13"/>
      <c r="Q562" s="13"/>
      <c r="R562" s="13"/>
      <c r="S562" s="13"/>
      <c r="T562" s="13"/>
      <c r="U562" s="13"/>
      <c r="V562" s="13"/>
    </row>
    <row r="563" spans="2:22" s="47" customFormat="1" x14ac:dyDescent="0.2">
      <c r="B563" s="13"/>
      <c r="C563" s="13"/>
      <c r="D563" s="13"/>
      <c r="E563" s="13"/>
      <c r="F563" s="13"/>
      <c r="G563" s="13"/>
      <c r="H563" s="13"/>
      <c r="I563" s="13"/>
      <c r="J563" s="13"/>
      <c r="K563" s="13"/>
      <c r="L563" s="13"/>
      <c r="M563" s="13"/>
      <c r="N563" s="13"/>
      <c r="O563" s="13"/>
      <c r="P563" s="13"/>
      <c r="Q563" s="13"/>
      <c r="R563" s="13"/>
      <c r="S563" s="13"/>
      <c r="T563" s="13"/>
      <c r="U563" s="13"/>
      <c r="V563" s="13"/>
    </row>
    <row r="564" spans="2:22" s="47" customFormat="1" x14ac:dyDescent="0.2">
      <c r="B564" s="13"/>
      <c r="C564" s="13"/>
      <c r="D564" s="13"/>
      <c r="E564" s="13"/>
      <c r="F564" s="13"/>
      <c r="G564" s="13"/>
      <c r="H564" s="13"/>
      <c r="I564" s="13"/>
      <c r="J564" s="13"/>
      <c r="K564" s="13"/>
      <c r="L564" s="13"/>
      <c r="M564" s="13"/>
      <c r="N564" s="13"/>
      <c r="O564" s="13"/>
      <c r="P564" s="13"/>
      <c r="Q564" s="13"/>
      <c r="R564" s="13"/>
      <c r="S564" s="13"/>
      <c r="T564" s="13"/>
      <c r="U564" s="13"/>
      <c r="V564" s="13"/>
    </row>
    <row r="565" spans="2:22" s="47" customFormat="1" x14ac:dyDescent="0.2">
      <c r="B565" s="13"/>
      <c r="C565" s="13"/>
      <c r="D565" s="13"/>
      <c r="E565" s="13"/>
      <c r="F565" s="13"/>
      <c r="G565" s="13"/>
      <c r="H565" s="13"/>
      <c r="I565" s="13"/>
      <c r="J565" s="13"/>
      <c r="K565" s="13"/>
      <c r="L565" s="13"/>
      <c r="M565" s="13"/>
      <c r="N565" s="13"/>
      <c r="O565" s="13"/>
      <c r="P565" s="13"/>
      <c r="Q565" s="13"/>
      <c r="R565" s="13"/>
      <c r="S565" s="13"/>
      <c r="T565" s="13"/>
      <c r="U565" s="13"/>
      <c r="V565" s="13"/>
    </row>
    <row r="566" spans="2:22" s="47" customFormat="1" x14ac:dyDescent="0.2">
      <c r="B566" s="13"/>
      <c r="C566" s="13"/>
      <c r="D566" s="13"/>
      <c r="E566" s="13"/>
      <c r="F566" s="13"/>
      <c r="G566" s="13"/>
      <c r="H566" s="13"/>
      <c r="I566" s="13"/>
      <c r="J566" s="13"/>
      <c r="K566" s="13"/>
      <c r="L566" s="13"/>
      <c r="M566" s="13"/>
      <c r="N566" s="13"/>
      <c r="O566" s="13"/>
      <c r="P566" s="13"/>
      <c r="Q566" s="13"/>
      <c r="R566" s="13"/>
      <c r="S566" s="13"/>
      <c r="T566" s="13"/>
      <c r="U566" s="13"/>
      <c r="V566" s="13"/>
    </row>
    <row r="567" spans="2:22" s="47" customFormat="1" x14ac:dyDescent="0.2">
      <c r="B567" s="13"/>
      <c r="C567" s="13"/>
      <c r="D567" s="13"/>
      <c r="E567" s="13"/>
      <c r="F567" s="13"/>
      <c r="G567" s="13"/>
      <c r="H567" s="13"/>
      <c r="I567" s="13"/>
      <c r="J567" s="13"/>
      <c r="K567" s="13"/>
      <c r="L567" s="13"/>
      <c r="M567" s="13"/>
      <c r="N567" s="13"/>
      <c r="O567" s="13"/>
      <c r="P567" s="13"/>
      <c r="Q567" s="13"/>
      <c r="R567" s="13"/>
      <c r="S567" s="13"/>
      <c r="T567" s="13"/>
      <c r="U567" s="13"/>
      <c r="V567" s="13"/>
    </row>
    <row r="568" spans="2:22" s="47" customFormat="1" x14ac:dyDescent="0.2">
      <c r="B568" s="13"/>
      <c r="C568" s="13"/>
      <c r="D568" s="13"/>
      <c r="E568" s="13"/>
      <c r="F568" s="13"/>
      <c r="G568" s="13"/>
      <c r="H568" s="13"/>
      <c r="I568" s="13"/>
      <c r="J568" s="13"/>
      <c r="K568" s="13"/>
      <c r="L568" s="13"/>
      <c r="M568" s="13"/>
      <c r="N568" s="13"/>
      <c r="O568" s="13"/>
      <c r="P568" s="13"/>
      <c r="Q568" s="13"/>
      <c r="R568" s="13"/>
      <c r="S568" s="13"/>
      <c r="T568" s="13"/>
      <c r="U568" s="13"/>
      <c r="V568" s="13"/>
    </row>
    <row r="569" spans="2:22" s="47" customFormat="1" x14ac:dyDescent="0.2">
      <c r="B569" s="13"/>
      <c r="C569" s="13"/>
      <c r="D569" s="13"/>
      <c r="E569" s="13"/>
      <c r="F569" s="13"/>
      <c r="G569" s="13"/>
      <c r="H569" s="13"/>
      <c r="I569" s="13"/>
      <c r="J569" s="13"/>
      <c r="K569" s="13"/>
      <c r="L569" s="13"/>
      <c r="M569" s="13"/>
      <c r="N569" s="13"/>
      <c r="O569" s="13"/>
      <c r="P569" s="13"/>
      <c r="Q569" s="13"/>
      <c r="R569" s="13"/>
      <c r="S569" s="13"/>
      <c r="T569" s="13"/>
      <c r="U569" s="13"/>
      <c r="V569" s="13"/>
    </row>
    <row r="570" spans="2:22" s="47" customFormat="1" x14ac:dyDescent="0.2">
      <c r="B570" s="13"/>
      <c r="C570" s="13"/>
      <c r="D570" s="13"/>
      <c r="E570" s="13"/>
      <c r="F570" s="13"/>
      <c r="G570" s="13"/>
      <c r="H570" s="13"/>
      <c r="I570" s="13"/>
      <c r="J570" s="13"/>
      <c r="K570" s="13"/>
      <c r="L570" s="13"/>
      <c r="M570" s="13"/>
      <c r="N570" s="13"/>
      <c r="O570" s="13"/>
      <c r="P570" s="13"/>
      <c r="Q570" s="13"/>
      <c r="R570" s="13"/>
      <c r="S570" s="13"/>
      <c r="T570" s="13"/>
      <c r="U570" s="13"/>
      <c r="V570" s="13"/>
    </row>
    <row r="571" spans="2:22" s="47" customFormat="1" x14ac:dyDescent="0.2">
      <c r="B571" s="13"/>
      <c r="C571" s="13"/>
      <c r="D571" s="13"/>
      <c r="E571" s="13"/>
      <c r="F571" s="13"/>
      <c r="G571" s="13"/>
      <c r="H571" s="13"/>
      <c r="I571" s="13"/>
      <c r="J571" s="13"/>
      <c r="K571" s="13"/>
      <c r="L571" s="13"/>
      <c r="M571" s="13"/>
      <c r="N571" s="13"/>
      <c r="O571" s="13"/>
      <c r="P571" s="13"/>
      <c r="Q571" s="13"/>
      <c r="R571" s="13"/>
      <c r="S571" s="13"/>
      <c r="T571" s="13"/>
      <c r="U571" s="13"/>
      <c r="V571" s="13"/>
    </row>
    <row r="572" spans="2:22" s="47" customFormat="1" x14ac:dyDescent="0.2">
      <c r="B572" s="13"/>
      <c r="C572" s="13"/>
      <c r="D572" s="13"/>
      <c r="E572" s="13"/>
      <c r="F572" s="13"/>
      <c r="G572" s="13"/>
      <c r="H572" s="13"/>
      <c r="I572" s="13"/>
      <c r="J572" s="13"/>
      <c r="K572" s="13"/>
      <c r="L572" s="13"/>
      <c r="M572" s="13"/>
      <c r="N572" s="13"/>
      <c r="O572" s="13"/>
      <c r="P572" s="13"/>
      <c r="Q572" s="13"/>
      <c r="R572" s="13"/>
      <c r="S572" s="13"/>
      <c r="T572" s="13"/>
      <c r="U572" s="13"/>
      <c r="V572" s="13"/>
    </row>
    <row r="573" spans="2:22" s="47" customFormat="1" x14ac:dyDescent="0.2">
      <c r="B573" s="13"/>
      <c r="C573" s="13"/>
      <c r="D573" s="13"/>
      <c r="E573" s="13"/>
      <c r="F573" s="13"/>
      <c r="G573" s="13"/>
      <c r="H573" s="13"/>
      <c r="I573" s="13"/>
      <c r="J573" s="13"/>
      <c r="K573" s="13"/>
      <c r="L573" s="13"/>
      <c r="M573" s="13"/>
      <c r="N573" s="13"/>
      <c r="O573" s="13"/>
      <c r="P573" s="13"/>
      <c r="Q573" s="13"/>
      <c r="R573" s="13"/>
      <c r="S573" s="13"/>
      <c r="T573" s="13"/>
      <c r="U573" s="13"/>
      <c r="V573" s="13"/>
    </row>
    <row r="574" spans="2:22" s="47" customFormat="1" x14ac:dyDescent="0.2">
      <c r="B574" s="13"/>
      <c r="C574" s="13"/>
      <c r="D574" s="13"/>
      <c r="E574" s="13"/>
      <c r="F574" s="13"/>
      <c r="G574" s="13"/>
      <c r="H574" s="13"/>
      <c r="I574" s="13"/>
      <c r="J574" s="13"/>
      <c r="K574" s="13"/>
      <c r="L574" s="13"/>
      <c r="M574" s="13"/>
      <c r="N574" s="13"/>
      <c r="O574" s="13"/>
      <c r="P574" s="13"/>
      <c r="Q574" s="13"/>
      <c r="R574" s="13"/>
      <c r="S574" s="13"/>
      <c r="T574" s="13"/>
      <c r="U574" s="13"/>
      <c r="V574" s="13"/>
    </row>
    <row r="575" spans="2:22" s="47" customFormat="1" x14ac:dyDescent="0.2">
      <c r="B575" s="13"/>
      <c r="C575" s="13"/>
      <c r="D575" s="13"/>
      <c r="E575" s="13"/>
      <c r="F575" s="13"/>
      <c r="G575" s="13"/>
      <c r="H575" s="13"/>
      <c r="I575" s="13"/>
      <c r="J575" s="13"/>
      <c r="K575" s="13"/>
      <c r="L575" s="13"/>
      <c r="M575" s="13"/>
      <c r="N575" s="13"/>
      <c r="O575" s="13"/>
      <c r="P575" s="13"/>
      <c r="Q575" s="13"/>
      <c r="R575" s="13"/>
      <c r="S575" s="13"/>
      <c r="T575" s="13"/>
      <c r="U575" s="13"/>
      <c r="V575" s="13"/>
    </row>
    <row r="576" spans="2:22" s="47" customFormat="1" x14ac:dyDescent="0.2">
      <c r="B576" s="13"/>
      <c r="C576" s="13"/>
      <c r="D576" s="13"/>
      <c r="E576" s="13"/>
      <c r="F576" s="13"/>
      <c r="G576" s="13"/>
      <c r="H576" s="13"/>
      <c r="I576" s="13"/>
      <c r="J576" s="13"/>
      <c r="K576" s="13"/>
      <c r="L576" s="13"/>
      <c r="M576" s="13"/>
      <c r="N576" s="13"/>
      <c r="O576" s="13"/>
      <c r="P576" s="13"/>
      <c r="Q576" s="13"/>
      <c r="R576" s="13"/>
      <c r="S576" s="13"/>
      <c r="T576" s="13"/>
      <c r="U576" s="13"/>
      <c r="V576" s="13"/>
    </row>
    <row r="577" spans="2:22" s="47" customFormat="1" x14ac:dyDescent="0.2">
      <c r="B577" s="13"/>
      <c r="C577" s="13"/>
      <c r="D577" s="13"/>
      <c r="E577" s="13"/>
      <c r="F577" s="13"/>
      <c r="G577" s="13"/>
      <c r="H577" s="13"/>
      <c r="I577" s="13"/>
      <c r="J577" s="13"/>
      <c r="K577" s="13"/>
      <c r="L577" s="13"/>
      <c r="M577" s="13"/>
      <c r="N577" s="13"/>
      <c r="O577" s="13"/>
      <c r="P577" s="13"/>
      <c r="Q577" s="13"/>
      <c r="R577" s="13"/>
      <c r="S577" s="13"/>
      <c r="T577" s="13"/>
      <c r="U577" s="13"/>
      <c r="V577" s="13"/>
    </row>
    <row r="578" spans="2:22" s="47" customFormat="1" x14ac:dyDescent="0.2">
      <c r="B578" s="13"/>
      <c r="C578" s="13"/>
      <c r="D578" s="13"/>
      <c r="E578" s="13"/>
      <c r="F578" s="13"/>
      <c r="G578" s="13"/>
      <c r="H578" s="13"/>
      <c r="I578" s="13"/>
      <c r="J578" s="13"/>
      <c r="K578" s="13"/>
      <c r="L578" s="13"/>
      <c r="M578" s="13"/>
      <c r="N578" s="13"/>
      <c r="O578" s="13"/>
      <c r="P578" s="13"/>
      <c r="Q578" s="13"/>
      <c r="R578" s="13"/>
      <c r="S578" s="13"/>
      <c r="T578" s="13"/>
      <c r="U578" s="13"/>
      <c r="V578" s="13"/>
    </row>
    <row r="579" spans="2:22" s="47" customFormat="1" x14ac:dyDescent="0.2">
      <c r="B579" s="13"/>
      <c r="C579" s="13"/>
      <c r="D579" s="13"/>
      <c r="E579" s="13"/>
      <c r="F579" s="13"/>
      <c r="G579" s="13"/>
      <c r="H579" s="13"/>
      <c r="I579" s="13"/>
      <c r="J579" s="13"/>
      <c r="K579" s="13"/>
      <c r="L579" s="13"/>
      <c r="M579" s="13"/>
      <c r="N579" s="13"/>
      <c r="O579" s="13"/>
      <c r="P579" s="13"/>
      <c r="Q579" s="13"/>
      <c r="R579" s="13"/>
      <c r="S579" s="13"/>
      <c r="T579" s="13"/>
      <c r="U579" s="13"/>
      <c r="V579" s="13"/>
    </row>
    <row r="580" spans="2:22" s="47" customFormat="1" x14ac:dyDescent="0.2">
      <c r="B580" s="13"/>
      <c r="C580" s="13"/>
      <c r="D580" s="13"/>
      <c r="E580" s="13"/>
      <c r="F580" s="13"/>
      <c r="G580" s="13"/>
      <c r="H580" s="13"/>
      <c r="I580" s="13"/>
      <c r="J580" s="13"/>
      <c r="K580" s="13"/>
      <c r="L580" s="13"/>
      <c r="M580" s="13"/>
      <c r="N580" s="13"/>
      <c r="O580" s="13"/>
      <c r="P580" s="13"/>
      <c r="Q580" s="13"/>
      <c r="R580" s="13"/>
      <c r="S580" s="13"/>
      <c r="T580" s="13"/>
      <c r="U580" s="13"/>
      <c r="V580" s="13"/>
    </row>
    <row r="581" spans="2:22" s="47" customFormat="1" x14ac:dyDescent="0.2">
      <c r="B581" s="13"/>
      <c r="C581" s="13"/>
      <c r="D581" s="13"/>
      <c r="E581" s="13"/>
      <c r="F581" s="13"/>
      <c r="G581" s="13"/>
      <c r="H581" s="13"/>
      <c r="I581" s="13"/>
      <c r="J581" s="13"/>
      <c r="K581" s="13"/>
      <c r="L581" s="13"/>
      <c r="M581" s="13"/>
      <c r="N581" s="13"/>
      <c r="O581" s="13"/>
      <c r="P581" s="13"/>
      <c r="Q581" s="13"/>
      <c r="R581" s="13"/>
      <c r="S581" s="13"/>
      <c r="T581" s="13"/>
      <c r="U581" s="13"/>
      <c r="V581" s="13"/>
    </row>
    <row r="582" spans="2:22" s="47" customFormat="1" x14ac:dyDescent="0.2">
      <c r="B582" s="13"/>
      <c r="C582" s="13"/>
      <c r="D582" s="13"/>
      <c r="E582" s="13"/>
      <c r="F582" s="13"/>
      <c r="G582" s="13"/>
      <c r="H582" s="13"/>
      <c r="I582" s="13"/>
      <c r="J582" s="13"/>
      <c r="K582" s="13"/>
      <c r="L582" s="13"/>
      <c r="M582" s="13"/>
      <c r="N582" s="13"/>
      <c r="O582" s="13"/>
      <c r="P582" s="13"/>
      <c r="Q582" s="13"/>
      <c r="R582" s="13"/>
      <c r="S582" s="13"/>
      <c r="T582" s="13"/>
      <c r="U582" s="13"/>
      <c r="V582" s="13"/>
    </row>
    <row r="583" spans="2:22" s="47" customFormat="1" x14ac:dyDescent="0.2">
      <c r="B583" s="13"/>
      <c r="C583" s="13"/>
      <c r="D583" s="13"/>
      <c r="E583" s="13"/>
      <c r="F583" s="13"/>
      <c r="G583" s="13"/>
      <c r="H583" s="13"/>
      <c r="I583" s="13"/>
      <c r="J583" s="13"/>
      <c r="K583" s="13"/>
      <c r="L583" s="13"/>
      <c r="M583" s="13"/>
      <c r="N583" s="13"/>
      <c r="O583" s="13"/>
      <c r="P583" s="13"/>
      <c r="Q583" s="13"/>
      <c r="R583" s="13"/>
      <c r="S583" s="13"/>
      <c r="T583" s="13"/>
      <c r="U583" s="13"/>
      <c r="V583" s="13"/>
    </row>
    <row r="584" spans="2:22" s="47" customFormat="1" x14ac:dyDescent="0.2">
      <c r="B584" s="13"/>
      <c r="C584" s="13"/>
      <c r="D584" s="13"/>
      <c r="E584" s="13"/>
      <c r="F584" s="13"/>
      <c r="G584" s="13"/>
      <c r="H584" s="13"/>
      <c r="I584" s="13"/>
      <c r="J584" s="13"/>
      <c r="K584" s="13"/>
      <c r="L584" s="13"/>
      <c r="M584" s="13"/>
      <c r="N584" s="13"/>
      <c r="O584" s="13"/>
      <c r="P584" s="13"/>
      <c r="Q584" s="13"/>
      <c r="R584" s="13"/>
      <c r="S584" s="13"/>
      <c r="T584" s="13"/>
      <c r="U584" s="13"/>
      <c r="V584" s="13"/>
    </row>
    <row r="585" spans="2:22" s="47" customFormat="1" x14ac:dyDescent="0.2">
      <c r="B585" s="13"/>
      <c r="C585" s="13"/>
      <c r="D585" s="13"/>
      <c r="E585" s="13"/>
      <c r="F585" s="13"/>
      <c r="G585" s="13"/>
      <c r="H585" s="13"/>
      <c r="I585" s="13"/>
      <c r="J585" s="13"/>
      <c r="K585" s="13"/>
      <c r="L585" s="13"/>
      <c r="M585" s="13"/>
      <c r="N585" s="13"/>
      <c r="O585" s="13"/>
      <c r="P585" s="13"/>
      <c r="Q585" s="13"/>
      <c r="R585" s="13"/>
      <c r="S585" s="13"/>
      <c r="T585" s="13"/>
      <c r="U585" s="13"/>
      <c r="V585" s="13"/>
    </row>
    <row r="586" spans="2:22" s="47" customFormat="1" x14ac:dyDescent="0.2">
      <c r="B586" s="13"/>
      <c r="C586" s="13"/>
      <c r="D586" s="13"/>
      <c r="E586" s="13"/>
      <c r="F586" s="13"/>
      <c r="G586" s="13"/>
      <c r="H586" s="13"/>
      <c r="I586" s="13"/>
      <c r="J586" s="13"/>
      <c r="K586" s="13"/>
      <c r="L586" s="13"/>
      <c r="M586" s="13"/>
      <c r="N586" s="13"/>
      <c r="O586" s="13"/>
      <c r="P586" s="13"/>
      <c r="Q586" s="13"/>
      <c r="R586" s="13"/>
      <c r="S586" s="13"/>
      <c r="T586" s="13"/>
      <c r="U586" s="13"/>
      <c r="V586" s="13"/>
    </row>
    <row r="587" spans="2:22" s="47" customFormat="1" x14ac:dyDescent="0.2">
      <c r="B587" s="13"/>
      <c r="C587" s="13"/>
      <c r="D587" s="13"/>
      <c r="E587" s="13"/>
      <c r="F587" s="13"/>
      <c r="G587" s="13"/>
      <c r="H587" s="13"/>
      <c r="I587" s="13"/>
      <c r="J587" s="13"/>
      <c r="K587" s="13"/>
      <c r="L587" s="13"/>
      <c r="M587" s="13"/>
      <c r="N587" s="13"/>
      <c r="O587" s="13"/>
      <c r="P587" s="13"/>
      <c r="Q587" s="13"/>
      <c r="R587" s="13"/>
      <c r="S587" s="13"/>
      <c r="T587" s="13"/>
      <c r="U587" s="13"/>
      <c r="V587" s="13"/>
    </row>
    <row r="588" spans="2:22" s="47" customFormat="1" x14ac:dyDescent="0.2">
      <c r="B588" s="13"/>
      <c r="C588" s="13"/>
      <c r="D588" s="13"/>
      <c r="E588" s="13"/>
      <c r="F588" s="13"/>
      <c r="G588" s="13"/>
      <c r="H588" s="13"/>
      <c r="I588" s="13"/>
      <c r="J588" s="13"/>
      <c r="K588" s="13"/>
      <c r="L588" s="13"/>
      <c r="M588" s="13"/>
      <c r="N588" s="13"/>
      <c r="O588" s="13"/>
      <c r="P588" s="13"/>
      <c r="Q588" s="13"/>
      <c r="R588" s="13"/>
      <c r="S588" s="13"/>
      <c r="T588" s="13"/>
      <c r="U588" s="13"/>
      <c r="V588" s="13"/>
    </row>
    <row r="589" spans="2:22" s="47" customFormat="1" x14ac:dyDescent="0.2">
      <c r="B589" s="13"/>
      <c r="C589" s="13"/>
      <c r="D589" s="13"/>
      <c r="E589" s="13"/>
      <c r="F589" s="13"/>
      <c r="G589" s="13"/>
      <c r="H589" s="13"/>
      <c r="I589" s="13"/>
      <c r="J589" s="13"/>
      <c r="K589" s="13"/>
      <c r="L589" s="13"/>
      <c r="M589" s="13"/>
      <c r="N589" s="13"/>
      <c r="O589" s="13"/>
      <c r="P589" s="13"/>
      <c r="Q589" s="13"/>
      <c r="R589" s="13"/>
      <c r="S589" s="13"/>
      <c r="T589" s="13"/>
      <c r="U589" s="13"/>
      <c r="V589" s="13"/>
    </row>
    <row r="590" spans="2:22" s="47" customFormat="1" x14ac:dyDescent="0.2">
      <c r="B590" s="13"/>
      <c r="C590" s="13"/>
      <c r="D590" s="13"/>
      <c r="E590" s="13"/>
      <c r="F590" s="13"/>
      <c r="G590" s="13"/>
      <c r="H590" s="13"/>
      <c r="I590" s="13"/>
      <c r="J590" s="13"/>
      <c r="K590" s="13"/>
      <c r="L590" s="13"/>
      <c r="M590" s="13"/>
      <c r="N590" s="13"/>
      <c r="O590" s="13"/>
      <c r="P590" s="13"/>
      <c r="Q590" s="13"/>
      <c r="R590" s="13"/>
      <c r="S590" s="13"/>
      <c r="T590" s="13"/>
      <c r="U590" s="13"/>
      <c r="V590" s="13"/>
    </row>
    <row r="591" spans="2:22" s="47" customFormat="1" x14ac:dyDescent="0.2">
      <c r="B591" s="13"/>
      <c r="C591" s="13"/>
      <c r="D591" s="13"/>
      <c r="E591" s="13"/>
      <c r="F591" s="13"/>
      <c r="G591" s="13"/>
      <c r="H591" s="13"/>
      <c r="I591" s="13"/>
      <c r="J591" s="13"/>
      <c r="K591" s="13"/>
      <c r="L591" s="13"/>
      <c r="M591" s="13"/>
      <c r="N591" s="13"/>
      <c r="O591" s="13"/>
      <c r="P591" s="13"/>
      <c r="Q591" s="13"/>
      <c r="R591" s="13"/>
      <c r="S591" s="13"/>
      <c r="T591" s="13"/>
      <c r="U591" s="13"/>
      <c r="V591" s="13"/>
    </row>
    <row r="592" spans="2:22" s="47" customFormat="1" x14ac:dyDescent="0.2">
      <c r="B592" s="13"/>
      <c r="C592" s="13"/>
      <c r="D592" s="13"/>
      <c r="E592" s="13"/>
      <c r="F592" s="13"/>
      <c r="G592" s="13"/>
      <c r="H592" s="13"/>
      <c r="I592" s="13"/>
      <c r="J592" s="13"/>
      <c r="K592" s="13"/>
      <c r="L592" s="13"/>
      <c r="M592" s="13"/>
      <c r="N592" s="13"/>
      <c r="O592" s="13"/>
      <c r="P592" s="13"/>
      <c r="Q592" s="13"/>
      <c r="R592" s="13"/>
      <c r="S592" s="13"/>
      <c r="T592" s="13"/>
      <c r="U592" s="13"/>
      <c r="V592" s="13"/>
    </row>
    <row r="593" spans="2:22" s="47" customFormat="1" x14ac:dyDescent="0.2">
      <c r="B593" s="13"/>
      <c r="C593" s="13"/>
      <c r="D593" s="13"/>
      <c r="E593" s="13"/>
      <c r="F593" s="13"/>
      <c r="G593" s="13"/>
      <c r="H593" s="13"/>
      <c r="I593" s="13"/>
      <c r="J593" s="13"/>
      <c r="K593" s="13"/>
      <c r="L593" s="13"/>
      <c r="M593" s="13"/>
      <c r="N593" s="13"/>
      <c r="O593" s="13"/>
      <c r="P593" s="13"/>
      <c r="Q593" s="13"/>
      <c r="R593" s="13"/>
      <c r="S593" s="13"/>
      <c r="T593" s="13"/>
      <c r="U593" s="13"/>
      <c r="V593" s="13"/>
    </row>
    <row r="594" spans="2:22" s="47" customFormat="1" x14ac:dyDescent="0.2">
      <c r="B594" s="13"/>
      <c r="C594" s="13"/>
      <c r="D594" s="13"/>
      <c r="E594" s="13"/>
      <c r="F594" s="13"/>
      <c r="G594" s="13"/>
      <c r="H594" s="13"/>
      <c r="I594" s="13"/>
      <c r="J594" s="13"/>
      <c r="K594" s="13"/>
      <c r="L594" s="13"/>
      <c r="M594" s="13"/>
      <c r="N594" s="13"/>
      <c r="O594" s="13"/>
      <c r="P594" s="13"/>
      <c r="Q594" s="13"/>
      <c r="R594" s="13"/>
      <c r="S594" s="13"/>
      <c r="T594" s="13"/>
      <c r="U594" s="13"/>
      <c r="V594" s="13"/>
    </row>
    <row r="595" spans="2:22" s="47" customFormat="1" x14ac:dyDescent="0.2">
      <c r="B595" s="13"/>
      <c r="C595" s="13"/>
      <c r="D595" s="13"/>
      <c r="E595" s="13"/>
      <c r="F595" s="13"/>
      <c r="G595" s="13"/>
      <c r="H595" s="13"/>
      <c r="I595" s="13"/>
      <c r="J595" s="13"/>
      <c r="K595" s="13"/>
      <c r="L595" s="13"/>
      <c r="M595" s="13"/>
      <c r="N595" s="13"/>
      <c r="O595" s="13"/>
      <c r="P595" s="13"/>
      <c r="Q595" s="13"/>
      <c r="R595" s="13"/>
      <c r="S595" s="13"/>
      <c r="T595" s="13"/>
      <c r="U595" s="13"/>
      <c r="V595" s="13"/>
    </row>
    <row r="596" spans="2:22" s="47" customFormat="1" x14ac:dyDescent="0.2">
      <c r="B596" s="13"/>
      <c r="C596" s="13"/>
      <c r="D596" s="13"/>
      <c r="E596" s="13"/>
      <c r="F596" s="13"/>
      <c r="G596" s="13"/>
      <c r="H596" s="13"/>
      <c r="I596" s="13"/>
      <c r="J596" s="13"/>
      <c r="K596" s="13"/>
      <c r="L596" s="13"/>
      <c r="M596" s="13"/>
      <c r="N596" s="13"/>
      <c r="O596" s="13"/>
      <c r="P596" s="13"/>
      <c r="Q596" s="13"/>
      <c r="R596" s="13"/>
      <c r="S596" s="13"/>
      <c r="T596" s="13"/>
      <c r="U596" s="13"/>
      <c r="V596" s="13"/>
    </row>
    <row r="597" spans="2:22" s="47" customFormat="1" x14ac:dyDescent="0.2">
      <c r="B597" s="13"/>
      <c r="C597" s="13"/>
      <c r="D597" s="13"/>
      <c r="E597" s="13"/>
      <c r="F597" s="13"/>
      <c r="G597" s="13"/>
      <c r="H597" s="13"/>
      <c r="I597" s="13"/>
      <c r="J597" s="13"/>
      <c r="K597" s="13"/>
      <c r="L597" s="13"/>
      <c r="M597" s="13"/>
      <c r="N597" s="13"/>
      <c r="O597" s="13"/>
      <c r="P597" s="13"/>
      <c r="Q597" s="13"/>
      <c r="R597" s="13"/>
      <c r="S597" s="13"/>
      <c r="T597" s="13"/>
      <c r="U597" s="13"/>
      <c r="V597" s="13"/>
    </row>
    <row r="598" spans="2:22" s="47" customFormat="1" x14ac:dyDescent="0.2">
      <c r="B598" s="13"/>
      <c r="C598" s="13"/>
      <c r="D598" s="13"/>
      <c r="E598" s="13"/>
      <c r="F598" s="13"/>
      <c r="G598" s="13"/>
      <c r="H598" s="13"/>
      <c r="I598" s="13"/>
      <c r="J598" s="13"/>
      <c r="K598" s="13"/>
      <c r="L598" s="13"/>
      <c r="M598" s="13"/>
      <c r="N598" s="13"/>
      <c r="O598" s="13"/>
      <c r="P598" s="13"/>
      <c r="Q598" s="13"/>
      <c r="R598" s="13"/>
      <c r="S598" s="13"/>
      <c r="T598" s="13"/>
      <c r="U598" s="13"/>
      <c r="V598" s="13"/>
    </row>
    <row r="599" spans="2:22" s="47" customFormat="1" x14ac:dyDescent="0.2">
      <c r="B599" s="13"/>
      <c r="C599" s="13"/>
      <c r="D599" s="13"/>
      <c r="E599" s="13"/>
      <c r="F599" s="13"/>
      <c r="G599" s="13"/>
      <c r="H599" s="13"/>
      <c r="I599" s="13"/>
      <c r="J599" s="13"/>
      <c r="K599" s="13"/>
      <c r="L599" s="13"/>
      <c r="M599" s="13"/>
      <c r="N599" s="13"/>
      <c r="O599" s="13"/>
      <c r="P599" s="13"/>
      <c r="Q599" s="13"/>
      <c r="R599" s="13"/>
      <c r="S599" s="13"/>
      <c r="T599" s="13"/>
      <c r="U599" s="13"/>
      <c r="V599" s="13"/>
    </row>
    <row r="600" spans="2:22" s="47" customFormat="1" x14ac:dyDescent="0.2">
      <c r="B600" s="13"/>
      <c r="C600" s="13"/>
      <c r="D600" s="13"/>
      <c r="E600" s="13"/>
      <c r="F600" s="13"/>
      <c r="G600" s="13"/>
      <c r="H600" s="13"/>
      <c r="I600" s="13"/>
      <c r="J600" s="13"/>
      <c r="K600" s="13"/>
      <c r="L600" s="13"/>
      <c r="M600" s="13"/>
      <c r="N600" s="13"/>
      <c r="O600" s="13"/>
      <c r="P600" s="13"/>
      <c r="Q600" s="13"/>
      <c r="R600" s="13"/>
      <c r="S600" s="13"/>
      <c r="T600" s="13"/>
      <c r="U600" s="13"/>
      <c r="V600" s="13"/>
    </row>
    <row r="601" spans="2:22" s="47" customFormat="1" x14ac:dyDescent="0.2">
      <c r="B601" s="13"/>
      <c r="C601" s="13"/>
      <c r="D601" s="13"/>
      <c r="E601" s="13"/>
      <c r="F601" s="13"/>
      <c r="G601" s="13"/>
      <c r="H601" s="13"/>
      <c r="I601" s="13"/>
      <c r="J601" s="13"/>
      <c r="K601" s="13"/>
      <c r="L601" s="13"/>
      <c r="M601" s="13"/>
      <c r="N601" s="13"/>
      <c r="O601" s="13"/>
      <c r="P601" s="13"/>
      <c r="Q601" s="13"/>
      <c r="R601" s="13"/>
      <c r="S601" s="13"/>
      <c r="T601" s="13"/>
      <c r="U601" s="13"/>
      <c r="V601" s="13"/>
    </row>
    <row r="602" spans="2:22" s="47" customFormat="1" x14ac:dyDescent="0.2">
      <c r="B602" s="13"/>
      <c r="C602" s="13"/>
      <c r="D602" s="13"/>
      <c r="E602" s="13"/>
      <c r="F602" s="13"/>
      <c r="G602" s="13"/>
      <c r="H602" s="13"/>
      <c r="I602" s="13"/>
      <c r="J602" s="13"/>
      <c r="K602" s="13"/>
      <c r="L602" s="13"/>
      <c r="M602" s="13"/>
      <c r="N602" s="13"/>
      <c r="O602" s="13"/>
      <c r="P602" s="13"/>
      <c r="Q602" s="13"/>
      <c r="R602" s="13"/>
      <c r="S602" s="13"/>
      <c r="T602" s="13"/>
      <c r="U602" s="13"/>
      <c r="V602" s="13"/>
    </row>
    <row r="603" spans="2:22" s="47" customFormat="1" x14ac:dyDescent="0.2">
      <c r="B603" s="13"/>
      <c r="C603" s="13"/>
      <c r="D603" s="13"/>
      <c r="E603" s="13"/>
      <c r="F603" s="13"/>
      <c r="G603" s="13"/>
      <c r="H603" s="13"/>
      <c r="I603" s="13"/>
      <c r="J603" s="13"/>
      <c r="K603" s="13"/>
      <c r="L603" s="13"/>
      <c r="M603" s="13"/>
      <c r="N603" s="13"/>
      <c r="O603" s="13"/>
      <c r="P603" s="13"/>
      <c r="Q603" s="13"/>
      <c r="R603" s="13"/>
      <c r="S603" s="13"/>
      <c r="T603" s="13"/>
      <c r="U603" s="13"/>
      <c r="V603" s="13"/>
    </row>
    <row r="604" spans="2:22" s="47" customFormat="1" x14ac:dyDescent="0.2">
      <c r="B604" s="13"/>
      <c r="C604" s="13"/>
      <c r="D604" s="13"/>
      <c r="E604" s="13"/>
      <c r="F604" s="13"/>
      <c r="G604" s="13"/>
      <c r="H604" s="13"/>
      <c r="I604" s="13"/>
      <c r="J604" s="13"/>
      <c r="K604" s="13"/>
      <c r="L604" s="13"/>
      <c r="M604" s="13"/>
      <c r="N604" s="13"/>
      <c r="O604" s="13"/>
      <c r="P604" s="13"/>
      <c r="Q604" s="13"/>
      <c r="R604" s="13"/>
      <c r="S604" s="13"/>
      <c r="T604" s="13"/>
      <c r="U604" s="13"/>
      <c r="V604" s="13"/>
    </row>
    <row r="605" spans="2:22" s="47" customFormat="1" x14ac:dyDescent="0.2">
      <c r="B605" s="13"/>
      <c r="C605" s="13"/>
      <c r="D605" s="13"/>
      <c r="E605" s="13"/>
      <c r="F605" s="13"/>
      <c r="G605" s="13"/>
      <c r="H605" s="13"/>
      <c r="I605" s="13"/>
      <c r="J605" s="13"/>
      <c r="K605" s="13"/>
      <c r="L605" s="13"/>
      <c r="M605" s="13"/>
      <c r="N605" s="13"/>
      <c r="O605" s="13"/>
      <c r="P605" s="13"/>
      <c r="Q605" s="13"/>
      <c r="R605" s="13"/>
      <c r="S605" s="13"/>
      <c r="T605" s="13"/>
      <c r="U605" s="13"/>
      <c r="V605" s="13"/>
    </row>
    <row r="606" spans="2:22" s="47" customFormat="1" x14ac:dyDescent="0.2">
      <c r="B606" s="13"/>
      <c r="C606" s="13"/>
      <c r="D606" s="13"/>
      <c r="E606" s="13"/>
      <c r="F606" s="13"/>
      <c r="G606" s="13"/>
      <c r="H606" s="13"/>
      <c r="I606" s="13"/>
      <c r="J606" s="13"/>
      <c r="K606" s="13"/>
      <c r="L606" s="13"/>
      <c r="M606" s="13"/>
      <c r="N606" s="13"/>
      <c r="O606" s="13"/>
      <c r="P606" s="13"/>
      <c r="Q606" s="13"/>
      <c r="R606" s="13"/>
      <c r="S606" s="13"/>
      <c r="T606" s="13"/>
      <c r="U606" s="13"/>
      <c r="V606" s="13"/>
    </row>
    <row r="607" spans="2:22" s="47" customFormat="1" x14ac:dyDescent="0.2">
      <c r="B607" s="13"/>
      <c r="C607" s="13"/>
      <c r="D607" s="13"/>
      <c r="E607" s="13"/>
      <c r="F607" s="13"/>
      <c r="G607" s="13"/>
      <c r="H607" s="13"/>
      <c r="I607" s="13"/>
      <c r="J607" s="13"/>
      <c r="K607" s="13"/>
      <c r="L607" s="13"/>
      <c r="M607" s="13"/>
      <c r="N607" s="13"/>
      <c r="O607" s="13"/>
      <c r="P607" s="13"/>
      <c r="Q607" s="13"/>
      <c r="R607" s="13"/>
      <c r="S607" s="13"/>
      <c r="T607" s="13"/>
      <c r="U607" s="13"/>
      <c r="V607" s="13"/>
    </row>
    <row r="608" spans="2:22" s="47" customFormat="1" x14ac:dyDescent="0.2">
      <c r="B608" s="13"/>
      <c r="C608" s="13"/>
      <c r="D608" s="13"/>
      <c r="E608" s="13"/>
      <c r="F608" s="13"/>
      <c r="G608" s="13"/>
      <c r="H608" s="13"/>
      <c r="I608" s="13"/>
      <c r="J608" s="13"/>
      <c r="K608" s="13"/>
      <c r="L608" s="13"/>
      <c r="M608" s="13"/>
      <c r="N608" s="13"/>
      <c r="O608" s="13"/>
      <c r="P608" s="13"/>
      <c r="Q608" s="13"/>
      <c r="R608" s="13"/>
      <c r="S608" s="13"/>
      <c r="T608" s="13"/>
      <c r="U608" s="13"/>
      <c r="V608" s="13"/>
    </row>
    <row r="609" spans="2:22" s="47" customFormat="1" x14ac:dyDescent="0.2">
      <c r="B609" s="13"/>
      <c r="C609" s="13"/>
      <c r="D609" s="13"/>
      <c r="E609" s="13"/>
      <c r="F609" s="13"/>
      <c r="G609" s="13"/>
      <c r="H609" s="13"/>
      <c r="I609" s="13"/>
      <c r="J609" s="13"/>
      <c r="K609" s="13"/>
      <c r="L609" s="13"/>
      <c r="M609" s="13"/>
      <c r="N609" s="13"/>
      <c r="O609" s="13"/>
      <c r="P609" s="13"/>
      <c r="Q609" s="13"/>
      <c r="R609" s="13"/>
      <c r="S609" s="13"/>
      <c r="T609" s="13"/>
      <c r="U609" s="13"/>
      <c r="V609" s="13"/>
    </row>
    <row r="610" spans="2:22" s="47" customFormat="1" x14ac:dyDescent="0.2">
      <c r="B610" s="13"/>
      <c r="C610" s="13"/>
      <c r="D610" s="13"/>
      <c r="E610" s="13"/>
      <c r="F610" s="13"/>
      <c r="G610" s="13"/>
      <c r="H610" s="13"/>
      <c r="I610" s="13"/>
      <c r="J610" s="13"/>
      <c r="K610" s="13"/>
      <c r="L610" s="13"/>
      <c r="M610" s="13"/>
      <c r="N610" s="13"/>
      <c r="O610" s="13"/>
      <c r="P610" s="13"/>
      <c r="Q610" s="13"/>
      <c r="R610" s="13"/>
      <c r="S610" s="13"/>
      <c r="T610" s="13"/>
      <c r="U610" s="13"/>
      <c r="V610" s="13"/>
    </row>
    <row r="611" spans="2:22" s="47" customFormat="1" x14ac:dyDescent="0.2">
      <c r="B611" s="13"/>
      <c r="C611" s="13"/>
      <c r="D611" s="13"/>
      <c r="E611" s="13"/>
      <c r="F611" s="13"/>
      <c r="G611" s="13"/>
      <c r="H611" s="13"/>
      <c r="I611" s="13"/>
      <c r="J611" s="13"/>
      <c r="K611" s="13"/>
      <c r="L611" s="13"/>
      <c r="M611" s="13"/>
      <c r="N611" s="13"/>
      <c r="O611" s="13"/>
      <c r="P611" s="13"/>
      <c r="Q611" s="13"/>
      <c r="R611" s="13"/>
      <c r="S611" s="13"/>
      <c r="T611" s="13"/>
      <c r="U611" s="13"/>
      <c r="V611" s="13"/>
    </row>
    <row r="612" spans="2:22" s="47" customFormat="1" x14ac:dyDescent="0.2">
      <c r="B612" s="13"/>
      <c r="C612" s="13"/>
      <c r="D612" s="13"/>
      <c r="E612" s="13"/>
      <c r="F612" s="13"/>
      <c r="G612" s="13"/>
      <c r="H612" s="13"/>
      <c r="I612" s="13"/>
      <c r="J612" s="13"/>
      <c r="K612" s="13"/>
      <c r="L612" s="13"/>
      <c r="M612" s="13"/>
      <c r="N612" s="13"/>
      <c r="O612" s="13"/>
      <c r="P612" s="13"/>
      <c r="Q612" s="13"/>
      <c r="R612" s="13"/>
      <c r="S612" s="13"/>
      <c r="T612" s="13"/>
      <c r="U612" s="13"/>
      <c r="V612" s="13"/>
    </row>
    <row r="613" spans="2:22" s="47" customFormat="1" x14ac:dyDescent="0.2">
      <c r="B613" s="13"/>
      <c r="C613" s="13"/>
      <c r="D613" s="13"/>
      <c r="E613" s="13"/>
      <c r="F613" s="13"/>
      <c r="G613" s="13"/>
      <c r="H613" s="13"/>
      <c r="I613" s="13"/>
      <c r="J613" s="13"/>
      <c r="K613" s="13"/>
      <c r="L613" s="13"/>
      <c r="M613" s="13"/>
      <c r="N613" s="13"/>
      <c r="O613" s="13"/>
      <c r="P613" s="13"/>
      <c r="Q613" s="13"/>
      <c r="R613" s="13"/>
      <c r="S613" s="13"/>
      <c r="T613" s="13"/>
      <c r="U613" s="13"/>
      <c r="V613" s="13"/>
    </row>
    <row r="614" spans="2:22" s="47" customFormat="1" x14ac:dyDescent="0.2">
      <c r="B614" s="13"/>
      <c r="C614" s="13"/>
      <c r="D614" s="13"/>
      <c r="E614" s="13"/>
      <c r="F614" s="13"/>
      <c r="G614" s="13"/>
      <c r="H614" s="13"/>
      <c r="I614" s="13"/>
      <c r="J614" s="13"/>
      <c r="K614" s="13"/>
      <c r="L614" s="13"/>
      <c r="M614" s="13"/>
      <c r="N614" s="13"/>
      <c r="O614" s="13"/>
      <c r="P614" s="13"/>
      <c r="Q614" s="13"/>
      <c r="R614" s="13"/>
      <c r="S614" s="13"/>
      <c r="T614" s="13"/>
      <c r="U614" s="13"/>
      <c r="V614" s="13"/>
    </row>
    <row r="615" spans="2:22" s="47" customFormat="1" x14ac:dyDescent="0.2">
      <c r="B615" s="13"/>
      <c r="C615" s="13"/>
      <c r="D615" s="13"/>
      <c r="E615" s="13"/>
      <c r="F615" s="13"/>
      <c r="G615" s="13"/>
      <c r="H615" s="13"/>
      <c r="I615" s="13"/>
      <c r="J615" s="13"/>
      <c r="K615" s="13"/>
      <c r="L615" s="13"/>
      <c r="M615" s="13"/>
      <c r="N615" s="13"/>
      <c r="O615" s="13"/>
      <c r="P615" s="13"/>
      <c r="Q615" s="13"/>
      <c r="R615" s="13"/>
      <c r="S615" s="13"/>
      <c r="T615" s="13"/>
      <c r="U615" s="13"/>
      <c r="V615" s="13"/>
    </row>
    <row r="616" spans="2:22" s="47" customFormat="1" x14ac:dyDescent="0.2">
      <c r="B616" s="13"/>
      <c r="C616" s="13"/>
      <c r="D616" s="13"/>
      <c r="E616" s="13"/>
      <c r="F616" s="13"/>
      <c r="G616" s="13"/>
      <c r="H616" s="13"/>
      <c r="I616" s="13"/>
      <c r="J616" s="13"/>
      <c r="K616" s="13"/>
      <c r="L616" s="13"/>
      <c r="M616" s="13"/>
      <c r="N616" s="13"/>
      <c r="O616" s="13"/>
      <c r="P616" s="13"/>
      <c r="Q616" s="13"/>
      <c r="R616" s="13"/>
      <c r="S616" s="13"/>
      <c r="T616" s="13"/>
      <c r="U616" s="13"/>
      <c r="V616" s="13"/>
    </row>
    <row r="617" spans="2:22" s="47" customFormat="1" x14ac:dyDescent="0.2">
      <c r="B617" s="13"/>
      <c r="C617" s="13"/>
      <c r="D617" s="13"/>
      <c r="E617" s="13"/>
      <c r="F617" s="13"/>
      <c r="G617" s="13"/>
      <c r="H617" s="13"/>
      <c r="I617" s="13"/>
      <c r="J617" s="13"/>
      <c r="K617" s="13"/>
      <c r="L617" s="13"/>
      <c r="M617" s="13"/>
      <c r="N617" s="13"/>
      <c r="O617" s="13"/>
      <c r="P617" s="13"/>
      <c r="Q617" s="13"/>
      <c r="R617" s="13"/>
      <c r="S617" s="13"/>
      <c r="T617" s="13"/>
      <c r="U617" s="13"/>
      <c r="V617" s="13"/>
    </row>
    <row r="618" spans="2:22" s="47" customFormat="1" x14ac:dyDescent="0.2">
      <c r="B618" s="13"/>
      <c r="C618" s="13"/>
      <c r="D618" s="13"/>
      <c r="E618" s="13"/>
      <c r="F618" s="13"/>
      <c r="G618" s="13"/>
      <c r="H618" s="13"/>
      <c r="I618" s="13"/>
      <c r="J618" s="13"/>
      <c r="K618" s="13"/>
      <c r="L618" s="13"/>
      <c r="M618" s="13"/>
      <c r="N618" s="13"/>
      <c r="O618" s="13"/>
      <c r="P618" s="13"/>
      <c r="Q618" s="13"/>
      <c r="R618" s="13"/>
      <c r="S618" s="13"/>
      <c r="T618" s="13"/>
      <c r="U618" s="13"/>
      <c r="V618" s="13"/>
    </row>
    <row r="619" spans="2:22" s="47" customFormat="1" x14ac:dyDescent="0.2">
      <c r="B619" s="13"/>
      <c r="C619" s="13"/>
      <c r="D619" s="13"/>
      <c r="E619" s="13"/>
      <c r="F619" s="13"/>
      <c r="G619" s="13"/>
      <c r="H619" s="13"/>
      <c r="I619" s="13"/>
      <c r="J619" s="13"/>
      <c r="K619" s="13"/>
      <c r="L619" s="13"/>
      <c r="M619" s="13"/>
      <c r="N619" s="13"/>
      <c r="O619" s="13"/>
      <c r="P619" s="13"/>
      <c r="Q619" s="13"/>
      <c r="R619" s="13"/>
      <c r="S619" s="13"/>
      <c r="T619" s="13"/>
      <c r="U619" s="13"/>
      <c r="V619" s="13"/>
    </row>
    <row r="620" spans="2:22" s="47" customFormat="1" x14ac:dyDescent="0.2">
      <c r="B620" s="13"/>
      <c r="C620" s="13"/>
      <c r="D620" s="13"/>
      <c r="E620" s="13"/>
      <c r="F620" s="13"/>
      <c r="G620" s="13"/>
      <c r="H620" s="13"/>
      <c r="I620" s="13"/>
      <c r="J620" s="13"/>
      <c r="K620" s="13"/>
      <c r="L620" s="13"/>
      <c r="M620" s="13"/>
      <c r="N620" s="13"/>
      <c r="O620" s="13"/>
      <c r="P620" s="13"/>
      <c r="Q620" s="13"/>
      <c r="R620" s="13"/>
      <c r="S620" s="13"/>
      <c r="T620" s="13"/>
      <c r="U620" s="13"/>
      <c r="V620" s="13"/>
    </row>
    <row r="621" spans="2:22" s="47" customFormat="1" x14ac:dyDescent="0.2">
      <c r="B621" s="13"/>
      <c r="C621" s="13"/>
      <c r="D621" s="13"/>
      <c r="E621" s="13"/>
      <c r="F621" s="13"/>
      <c r="G621" s="13"/>
      <c r="H621" s="13"/>
      <c r="I621" s="13"/>
      <c r="J621" s="13"/>
      <c r="K621" s="13"/>
      <c r="L621" s="13"/>
      <c r="M621" s="13"/>
      <c r="N621" s="13"/>
      <c r="O621" s="13"/>
      <c r="P621" s="13"/>
      <c r="Q621" s="13"/>
      <c r="R621" s="13"/>
      <c r="S621" s="13"/>
      <c r="T621" s="13"/>
      <c r="U621" s="13"/>
      <c r="V621" s="13"/>
    </row>
    <row r="622" spans="2:22" s="47" customFormat="1" x14ac:dyDescent="0.2">
      <c r="B622" s="13"/>
      <c r="C622" s="13"/>
      <c r="D622" s="13"/>
      <c r="E622" s="13"/>
      <c r="F622" s="13"/>
      <c r="G622" s="13"/>
      <c r="H622" s="13"/>
      <c r="I622" s="13"/>
      <c r="J622" s="13"/>
      <c r="K622" s="13"/>
      <c r="L622" s="13"/>
      <c r="M622" s="13"/>
      <c r="N622" s="13"/>
      <c r="O622" s="13"/>
      <c r="P622" s="13"/>
      <c r="Q622" s="13"/>
      <c r="R622" s="13"/>
      <c r="S622" s="13"/>
      <c r="T622" s="13"/>
      <c r="U622" s="13"/>
      <c r="V622" s="13"/>
    </row>
    <row r="623" spans="2:22" s="47" customFormat="1" x14ac:dyDescent="0.2">
      <c r="B623" s="13"/>
      <c r="C623" s="13"/>
      <c r="D623" s="13"/>
      <c r="E623" s="13"/>
      <c r="F623" s="13"/>
      <c r="G623" s="13"/>
      <c r="H623" s="13"/>
      <c r="I623" s="13"/>
      <c r="J623" s="13"/>
      <c r="K623" s="13"/>
      <c r="L623" s="13"/>
      <c r="M623" s="13"/>
      <c r="N623" s="13"/>
      <c r="O623" s="13"/>
      <c r="P623" s="13"/>
      <c r="Q623" s="13"/>
      <c r="R623" s="13"/>
      <c r="S623" s="13"/>
      <c r="T623" s="13"/>
      <c r="U623" s="13"/>
      <c r="V623" s="13"/>
    </row>
    <row r="624" spans="2:22" s="47" customFormat="1" x14ac:dyDescent="0.2">
      <c r="B624" s="13"/>
      <c r="C624" s="13"/>
      <c r="D624" s="13"/>
      <c r="E624" s="13"/>
      <c r="F624" s="13"/>
      <c r="G624" s="13"/>
      <c r="H624" s="13"/>
      <c r="I624" s="13"/>
      <c r="J624" s="13"/>
      <c r="K624" s="13"/>
      <c r="L624" s="13"/>
      <c r="M624" s="13"/>
      <c r="N624" s="13"/>
      <c r="O624" s="13"/>
      <c r="P624" s="13"/>
      <c r="Q624" s="13"/>
      <c r="R624" s="13"/>
      <c r="S624" s="13"/>
      <c r="T624" s="13"/>
      <c r="U624" s="13"/>
      <c r="V624" s="13"/>
    </row>
    <row r="625" spans="2:22" s="47" customFormat="1" x14ac:dyDescent="0.2">
      <c r="B625" s="13"/>
      <c r="C625" s="13"/>
      <c r="D625" s="13"/>
      <c r="E625" s="13"/>
      <c r="F625" s="13"/>
      <c r="G625" s="13"/>
      <c r="H625" s="13"/>
      <c r="I625" s="13"/>
      <c r="J625" s="13"/>
      <c r="K625" s="13"/>
      <c r="L625" s="13"/>
      <c r="M625" s="13"/>
      <c r="N625" s="13"/>
      <c r="O625" s="13"/>
      <c r="P625" s="13"/>
      <c r="Q625" s="13"/>
      <c r="R625" s="13"/>
      <c r="S625" s="13"/>
      <c r="T625" s="13"/>
      <c r="U625" s="13"/>
      <c r="V625" s="13"/>
    </row>
    <row r="626" spans="2:22" s="47" customFormat="1" x14ac:dyDescent="0.2">
      <c r="B626" s="13"/>
      <c r="C626" s="13"/>
      <c r="D626" s="13"/>
      <c r="E626" s="13"/>
      <c r="F626" s="13"/>
      <c r="G626" s="13"/>
      <c r="H626" s="13"/>
      <c r="I626" s="13"/>
      <c r="J626" s="13"/>
      <c r="K626" s="13"/>
      <c r="L626" s="13"/>
      <c r="M626" s="13"/>
      <c r="N626" s="13"/>
      <c r="O626" s="13"/>
      <c r="P626" s="13"/>
      <c r="Q626" s="13"/>
      <c r="R626" s="13"/>
      <c r="S626" s="13"/>
      <c r="T626" s="13"/>
      <c r="U626" s="13"/>
      <c r="V626" s="13"/>
    </row>
    <row r="627" spans="2:22" s="47" customFormat="1" x14ac:dyDescent="0.2">
      <c r="B627" s="13"/>
      <c r="C627" s="13"/>
      <c r="D627" s="13"/>
      <c r="E627" s="13"/>
      <c r="F627" s="13"/>
      <c r="G627" s="13"/>
      <c r="H627" s="13"/>
      <c r="I627" s="13"/>
      <c r="J627" s="13"/>
      <c r="K627" s="13"/>
      <c r="L627" s="13"/>
      <c r="M627" s="13"/>
      <c r="N627" s="13"/>
      <c r="O627" s="13"/>
      <c r="P627" s="13"/>
      <c r="Q627" s="13"/>
      <c r="R627" s="13"/>
      <c r="S627" s="13"/>
      <c r="T627" s="13"/>
      <c r="U627" s="13"/>
      <c r="V627" s="13"/>
    </row>
    <row r="628" spans="2:22" s="47" customFormat="1" x14ac:dyDescent="0.2">
      <c r="B628" s="13"/>
      <c r="C628" s="13"/>
      <c r="D628" s="13"/>
      <c r="E628" s="13"/>
      <c r="F628" s="13"/>
      <c r="G628" s="13"/>
      <c r="H628" s="13"/>
      <c r="I628" s="13"/>
      <c r="J628" s="13"/>
      <c r="K628" s="13"/>
      <c r="L628" s="13"/>
      <c r="M628" s="13"/>
      <c r="N628" s="13"/>
      <c r="O628" s="13"/>
      <c r="P628" s="13"/>
      <c r="Q628" s="13"/>
      <c r="R628" s="13"/>
      <c r="S628" s="13"/>
      <c r="T628" s="13"/>
      <c r="U628" s="13"/>
      <c r="V628" s="13"/>
    </row>
    <row r="629" spans="2:22" s="47" customFormat="1" x14ac:dyDescent="0.2">
      <c r="B629" s="13"/>
      <c r="C629" s="13"/>
      <c r="D629" s="13"/>
      <c r="E629" s="13"/>
      <c r="F629" s="13"/>
      <c r="G629" s="13"/>
      <c r="H629" s="13"/>
      <c r="I629" s="13"/>
      <c r="J629" s="13"/>
      <c r="K629" s="13"/>
      <c r="L629" s="13"/>
      <c r="M629" s="13"/>
      <c r="N629" s="13"/>
      <c r="O629" s="13"/>
      <c r="P629" s="13"/>
      <c r="Q629" s="13"/>
      <c r="R629" s="13"/>
      <c r="S629" s="13"/>
      <c r="T629" s="13"/>
      <c r="U629" s="13"/>
      <c r="V629" s="13"/>
    </row>
    <row r="630" spans="2:22" s="47" customFormat="1" x14ac:dyDescent="0.2">
      <c r="B630" s="13"/>
      <c r="C630" s="13"/>
      <c r="D630" s="13"/>
      <c r="E630" s="13"/>
      <c r="F630" s="13"/>
      <c r="G630" s="13"/>
      <c r="H630" s="13"/>
      <c r="I630" s="13"/>
      <c r="J630" s="13"/>
      <c r="K630" s="13"/>
      <c r="L630" s="13"/>
      <c r="M630" s="13"/>
      <c r="N630" s="13"/>
      <c r="O630" s="13"/>
      <c r="P630" s="13"/>
      <c r="Q630" s="13"/>
      <c r="R630" s="13"/>
      <c r="S630" s="13"/>
      <c r="T630" s="13"/>
      <c r="U630" s="13"/>
      <c r="V630" s="13"/>
    </row>
    <row r="631" spans="2:22" s="47" customFormat="1" x14ac:dyDescent="0.2">
      <c r="B631" s="13"/>
      <c r="C631" s="13"/>
      <c r="D631" s="13"/>
      <c r="E631" s="13"/>
      <c r="F631" s="13"/>
      <c r="G631" s="13"/>
      <c r="H631" s="13"/>
      <c r="I631" s="13"/>
      <c r="J631" s="13"/>
      <c r="K631" s="13"/>
      <c r="L631" s="13"/>
      <c r="M631" s="13"/>
      <c r="N631" s="13"/>
      <c r="O631" s="13"/>
      <c r="P631" s="13"/>
      <c r="Q631" s="13"/>
      <c r="R631" s="13"/>
      <c r="S631" s="13"/>
      <c r="T631" s="13"/>
      <c r="U631" s="13"/>
      <c r="V631" s="13"/>
    </row>
    <row r="632" spans="2:22" s="47" customFormat="1" x14ac:dyDescent="0.2">
      <c r="B632" s="13"/>
      <c r="C632" s="13"/>
      <c r="D632" s="13"/>
      <c r="E632" s="13"/>
      <c r="F632" s="13"/>
      <c r="G632" s="13"/>
      <c r="H632" s="13"/>
      <c r="I632" s="13"/>
      <c r="J632" s="13"/>
      <c r="K632" s="13"/>
      <c r="L632" s="13"/>
      <c r="M632" s="13"/>
      <c r="N632" s="13"/>
      <c r="O632" s="13"/>
      <c r="P632" s="13"/>
      <c r="Q632" s="13"/>
      <c r="R632" s="13"/>
      <c r="S632" s="13"/>
      <c r="T632" s="13"/>
      <c r="U632" s="13"/>
      <c r="V632" s="13"/>
    </row>
    <row r="633" spans="2:22" s="47" customFormat="1" x14ac:dyDescent="0.2">
      <c r="B633" s="13"/>
      <c r="C633" s="13"/>
      <c r="D633" s="13"/>
      <c r="E633" s="13"/>
      <c r="F633" s="13"/>
      <c r="G633" s="13"/>
      <c r="H633" s="13"/>
      <c r="I633" s="13"/>
      <c r="J633" s="13"/>
      <c r="K633" s="13"/>
      <c r="L633" s="13"/>
      <c r="M633" s="13"/>
      <c r="N633" s="13"/>
      <c r="O633" s="13"/>
      <c r="P633" s="13"/>
      <c r="Q633" s="13"/>
      <c r="R633" s="13"/>
      <c r="S633" s="13"/>
      <c r="T633" s="13"/>
      <c r="U633" s="13"/>
      <c r="V633" s="13"/>
    </row>
    <row r="634" spans="2:22" s="47" customFormat="1" x14ac:dyDescent="0.2">
      <c r="B634" s="13"/>
      <c r="C634" s="13"/>
      <c r="D634" s="13"/>
      <c r="E634" s="13"/>
      <c r="F634" s="13"/>
      <c r="G634" s="13"/>
      <c r="H634" s="13"/>
      <c r="I634" s="13"/>
      <c r="J634" s="13"/>
      <c r="K634" s="13"/>
      <c r="L634" s="13"/>
      <c r="M634" s="13"/>
      <c r="N634" s="13"/>
      <c r="O634" s="13"/>
      <c r="P634" s="13"/>
      <c r="Q634" s="13"/>
      <c r="R634" s="13"/>
      <c r="S634" s="13"/>
      <c r="T634" s="13"/>
      <c r="U634" s="13"/>
      <c r="V634" s="13"/>
    </row>
    <row r="635" spans="2:22" s="47" customFormat="1" x14ac:dyDescent="0.2">
      <c r="B635" s="13"/>
      <c r="C635" s="13"/>
      <c r="D635" s="13"/>
      <c r="E635" s="13"/>
      <c r="F635" s="13"/>
      <c r="G635" s="13"/>
      <c r="H635" s="13"/>
      <c r="I635" s="13"/>
      <c r="J635" s="13"/>
      <c r="K635" s="13"/>
      <c r="L635" s="13"/>
      <c r="M635" s="13"/>
      <c r="N635" s="13"/>
      <c r="O635" s="13"/>
      <c r="P635" s="13"/>
      <c r="Q635" s="13"/>
      <c r="R635" s="13"/>
      <c r="S635" s="13"/>
      <c r="T635" s="13"/>
      <c r="U635" s="13"/>
      <c r="V635" s="13"/>
    </row>
    <row r="636" spans="2:22" s="47" customFormat="1" x14ac:dyDescent="0.2">
      <c r="B636" s="13"/>
      <c r="C636" s="13"/>
      <c r="D636" s="13"/>
      <c r="E636" s="13"/>
      <c r="F636" s="13"/>
      <c r="G636" s="13"/>
      <c r="H636" s="13"/>
      <c r="I636" s="13"/>
      <c r="J636" s="13"/>
      <c r="K636" s="13"/>
      <c r="L636" s="13"/>
      <c r="M636" s="13"/>
      <c r="N636" s="13"/>
      <c r="O636" s="13"/>
      <c r="P636" s="13"/>
      <c r="Q636" s="13"/>
      <c r="R636" s="13"/>
      <c r="S636" s="13"/>
      <c r="T636" s="13"/>
      <c r="U636" s="13"/>
      <c r="V636" s="13"/>
    </row>
    <row r="637" spans="2:22" s="47" customFormat="1" x14ac:dyDescent="0.2">
      <c r="B637" s="13"/>
      <c r="C637" s="13"/>
      <c r="D637" s="13"/>
      <c r="E637" s="13"/>
      <c r="F637" s="13"/>
      <c r="G637" s="13"/>
      <c r="H637" s="13"/>
      <c r="I637" s="13"/>
      <c r="J637" s="13"/>
      <c r="K637" s="13"/>
      <c r="L637" s="13"/>
      <c r="M637" s="13"/>
      <c r="N637" s="13"/>
      <c r="O637" s="13"/>
      <c r="P637" s="13"/>
      <c r="Q637" s="13"/>
      <c r="R637" s="13"/>
      <c r="S637" s="13"/>
      <c r="T637" s="13"/>
      <c r="U637" s="13"/>
      <c r="V637" s="13"/>
    </row>
    <row r="638" spans="2:22" s="47" customFormat="1" x14ac:dyDescent="0.2">
      <c r="B638" s="13"/>
      <c r="C638" s="13"/>
      <c r="D638" s="13"/>
      <c r="E638" s="13"/>
      <c r="F638" s="13"/>
      <c r="G638" s="13"/>
      <c r="H638" s="13"/>
      <c r="I638" s="13"/>
      <c r="J638" s="13"/>
      <c r="K638" s="13"/>
      <c r="L638" s="13"/>
      <c r="M638" s="13"/>
      <c r="N638" s="13"/>
      <c r="O638" s="13"/>
      <c r="P638" s="13"/>
      <c r="Q638" s="13"/>
      <c r="R638" s="13"/>
      <c r="S638" s="13"/>
      <c r="T638" s="13"/>
      <c r="U638" s="13"/>
      <c r="V638" s="13"/>
    </row>
    <row r="639" spans="2:22" s="47" customFormat="1" x14ac:dyDescent="0.2">
      <c r="B639" s="13"/>
      <c r="C639" s="13"/>
      <c r="D639" s="13"/>
      <c r="E639" s="13"/>
      <c r="F639" s="13"/>
      <c r="G639" s="13"/>
      <c r="H639" s="13"/>
      <c r="I639" s="13"/>
      <c r="J639" s="13"/>
      <c r="K639" s="13"/>
      <c r="L639" s="13"/>
      <c r="M639" s="13"/>
      <c r="N639" s="13"/>
      <c r="O639" s="13"/>
      <c r="P639" s="13"/>
      <c r="Q639" s="13"/>
      <c r="R639" s="13"/>
      <c r="S639" s="13"/>
      <c r="T639" s="13"/>
      <c r="U639" s="13"/>
      <c r="V639" s="13"/>
    </row>
    <row r="640" spans="2:22" s="47" customFormat="1" x14ac:dyDescent="0.2">
      <c r="B640" s="13"/>
      <c r="C640" s="13"/>
      <c r="D640" s="13"/>
      <c r="E640" s="13"/>
      <c r="F640" s="13"/>
      <c r="G640" s="13"/>
      <c r="H640" s="13"/>
      <c r="I640" s="13"/>
      <c r="J640" s="13"/>
      <c r="K640" s="13"/>
      <c r="L640" s="13"/>
      <c r="M640" s="13"/>
      <c r="N640" s="13"/>
      <c r="O640" s="13"/>
      <c r="P640" s="13"/>
      <c r="Q640" s="13"/>
      <c r="R640" s="13"/>
      <c r="S640" s="13"/>
      <c r="T640" s="13"/>
      <c r="U640" s="13"/>
      <c r="V640" s="13"/>
    </row>
    <row r="641" spans="2:22" s="47" customFormat="1" x14ac:dyDescent="0.2">
      <c r="B641" s="13"/>
      <c r="C641" s="13"/>
      <c r="D641" s="13"/>
      <c r="E641" s="13"/>
      <c r="F641" s="13"/>
      <c r="G641" s="13"/>
      <c r="H641" s="13"/>
      <c r="I641" s="13"/>
      <c r="J641" s="13"/>
      <c r="K641" s="13"/>
      <c r="L641" s="13"/>
      <c r="M641" s="13"/>
      <c r="N641" s="13"/>
      <c r="O641" s="13"/>
      <c r="P641" s="13"/>
      <c r="Q641" s="13"/>
      <c r="R641" s="13"/>
      <c r="S641" s="13"/>
      <c r="T641" s="13"/>
      <c r="U641" s="13"/>
      <c r="V641" s="13"/>
    </row>
    <row r="642" spans="2:22" s="47" customFormat="1" x14ac:dyDescent="0.2">
      <c r="B642" s="13"/>
      <c r="C642" s="13"/>
      <c r="D642" s="13"/>
      <c r="E642" s="13"/>
      <c r="F642" s="13"/>
      <c r="G642" s="13"/>
      <c r="H642" s="13"/>
      <c r="I642" s="13"/>
      <c r="J642" s="13"/>
      <c r="K642" s="13"/>
      <c r="L642" s="13"/>
      <c r="M642" s="13"/>
      <c r="N642" s="13"/>
      <c r="O642" s="13"/>
      <c r="P642" s="13"/>
      <c r="Q642" s="13"/>
      <c r="R642" s="13"/>
      <c r="S642" s="13"/>
      <c r="T642" s="13"/>
      <c r="U642" s="13"/>
      <c r="V642" s="13"/>
    </row>
    <row r="643" spans="2:22" s="47" customFormat="1" x14ac:dyDescent="0.2">
      <c r="B643" s="13"/>
      <c r="C643" s="13"/>
      <c r="D643" s="13"/>
      <c r="E643" s="13"/>
      <c r="F643" s="13"/>
      <c r="G643" s="13"/>
      <c r="H643" s="13"/>
      <c r="I643" s="13"/>
      <c r="J643" s="13"/>
      <c r="K643" s="13"/>
      <c r="L643" s="13"/>
      <c r="M643" s="13"/>
      <c r="N643" s="13"/>
      <c r="O643" s="13"/>
      <c r="P643" s="13"/>
      <c r="Q643" s="13"/>
      <c r="R643" s="13"/>
      <c r="S643" s="13"/>
      <c r="T643" s="13"/>
      <c r="U643" s="13"/>
      <c r="V643" s="13"/>
    </row>
    <row r="644" spans="2:22" s="47" customFormat="1" x14ac:dyDescent="0.2">
      <c r="B644" s="13"/>
      <c r="C644" s="13"/>
      <c r="D644" s="13"/>
      <c r="E644" s="13"/>
      <c r="F644" s="13"/>
      <c r="G644" s="13"/>
      <c r="H644" s="13"/>
      <c r="I644" s="13"/>
      <c r="J644" s="13"/>
      <c r="K644" s="13"/>
      <c r="L644" s="13"/>
      <c r="M644" s="13"/>
      <c r="N644" s="13"/>
      <c r="O644" s="13"/>
      <c r="P644" s="13"/>
      <c r="Q644" s="13"/>
      <c r="R644" s="13"/>
      <c r="S644" s="13"/>
      <c r="T644" s="13"/>
      <c r="U644" s="13"/>
      <c r="V644" s="13"/>
    </row>
    <row r="645" spans="2:22" s="47" customFormat="1" x14ac:dyDescent="0.2">
      <c r="B645" s="13"/>
      <c r="C645" s="13"/>
      <c r="D645" s="13"/>
      <c r="E645" s="13"/>
      <c r="F645" s="13"/>
      <c r="G645" s="13"/>
      <c r="H645" s="13"/>
      <c r="I645" s="13"/>
      <c r="J645" s="13"/>
      <c r="K645" s="13"/>
      <c r="L645" s="13"/>
      <c r="M645" s="13"/>
      <c r="N645" s="13"/>
      <c r="O645" s="13"/>
      <c r="P645" s="13"/>
      <c r="Q645" s="13"/>
      <c r="R645" s="13"/>
      <c r="S645" s="13"/>
      <c r="T645" s="13"/>
      <c r="U645" s="13"/>
      <c r="V645" s="13"/>
    </row>
    <row r="646" spans="2:22" s="47" customFormat="1" x14ac:dyDescent="0.2">
      <c r="B646" s="13"/>
      <c r="C646" s="13"/>
      <c r="D646" s="13"/>
      <c r="E646" s="13"/>
      <c r="F646" s="13"/>
      <c r="G646" s="13"/>
      <c r="H646" s="13"/>
      <c r="I646" s="13"/>
      <c r="J646" s="13"/>
      <c r="K646" s="13"/>
      <c r="L646" s="13"/>
      <c r="M646" s="13"/>
      <c r="N646" s="13"/>
      <c r="O646" s="13"/>
      <c r="P646" s="13"/>
      <c r="Q646" s="13"/>
      <c r="R646" s="13"/>
      <c r="S646" s="13"/>
      <c r="T646" s="13"/>
      <c r="U646" s="13"/>
      <c r="V646" s="13"/>
    </row>
    <row r="647" spans="2:22" s="47" customFormat="1" x14ac:dyDescent="0.2">
      <c r="B647" s="13"/>
      <c r="C647" s="13"/>
      <c r="D647" s="13"/>
      <c r="E647" s="13"/>
      <c r="F647" s="13"/>
      <c r="G647" s="13"/>
      <c r="H647" s="13"/>
      <c r="I647" s="13"/>
      <c r="J647" s="13"/>
      <c r="K647" s="13"/>
      <c r="L647" s="13"/>
      <c r="M647" s="13"/>
      <c r="N647" s="13"/>
      <c r="O647" s="13"/>
      <c r="P647" s="13"/>
      <c r="Q647" s="13"/>
      <c r="R647" s="13"/>
      <c r="S647" s="13"/>
      <c r="T647" s="13"/>
      <c r="U647" s="13"/>
      <c r="V647" s="13"/>
    </row>
    <row r="648" spans="2:22" s="47" customFormat="1" x14ac:dyDescent="0.2">
      <c r="B648" s="13"/>
      <c r="C648" s="13"/>
      <c r="D648" s="13"/>
      <c r="E648" s="13"/>
      <c r="F648" s="13"/>
      <c r="G648" s="13"/>
      <c r="H648" s="13"/>
      <c r="I648" s="13"/>
      <c r="J648" s="13"/>
      <c r="K648" s="13"/>
      <c r="L648" s="13"/>
      <c r="M648" s="13"/>
      <c r="N648" s="13"/>
      <c r="O648" s="13"/>
      <c r="P648" s="13"/>
      <c r="Q648" s="13"/>
      <c r="R648" s="13"/>
      <c r="S648" s="13"/>
      <c r="T648" s="13"/>
      <c r="U648" s="13"/>
      <c r="V648" s="13"/>
    </row>
    <row r="649" spans="2:22" s="47" customFormat="1" x14ac:dyDescent="0.2">
      <c r="B649" s="13"/>
      <c r="C649" s="13"/>
      <c r="D649" s="13"/>
      <c r="E649" s="13"/>
      <c r="F649" s="13"/>
      <c r="G649" s="13"/>
      <c r="H649" s="13"/>
      <c r="I649" s="13"/>
      <c r="J649" s="13"/>
      <c r="K649" s="13"/>
      <c r="L649" s="13"/>
      <c r="M649" s="13"/>
      <c r="N649" s="13"/>
      <c r="O649" s="13"/>
      <c r="P649" s="13"/>
      <c r="Q649" s="13"/>
      <c r="R649" s="13"/>
      <c r="S649" s="13"/>
      <c r="T649" s="13"/>
      <c r="U649" s="13"/>
      <c r="V649" s="13"/>
    </row>
    <row r="650" spans="2:22" s="47" customFormat="1" x14ac:dyDescent="0.2">
      <c r="B650" s="13"/>
      <c r="C650" s="13"/>
      <c r="D650" s="13"/>
      <c r="E650" s="13"/>
      <c r="F650" s="13"/>
      <c r="G650" s="13"/>
      <c r="H650" s="13"/>
      <c r="I650" s="13"/>
      <c r="J650" s="13"/>
      <c r="K650" s="13"/>
      <c r="L650" s="13"/>
      <c r="M650" s="13"/>
      <c r="N650" s="13"/>
      <c r="O650" s="13"/>
      <c r="P650" s="13"/>
      <c r="Q650" s="13"/>
      <c r="R650" s="13"/>
      <c r="S650" s="13"/>
      <c r="T650" s="13"/>
      <c r="U650" s="13"/>
      <c r="V650" s="13"/>
    </row>
    <row r="651" spans="2:22" s="47" customFormat="1" x14ac:dyDescent="0.2">
      <c r="B651" s="13"/>
      <c r="C651" s="13"/>
      <c r="D651" s="13"/>
      <c r="E651" s="13"/>
      <c r="F651" s="13"/>
      <c r="G651" s="13"/>
      <c r="H651" s="13"/>
      <c r="I651" s="13"/>
      <c r="J651" s="13"/>
      <c r="K651" s="13"/>
      <c r="L651" s="13"/>
      <c r="M651" s="13"/>
      <c r="N651" s="13"/>
      <c r="O651" s="13"/>
      <c r="P651" s="13"/>
      <c r="Q651" s="13"/>
      <c r="R651" s="13"/>
      <c r="S651" s="13"/>
      <c r="T651" s="13"/>
      <c r="U651" s="13"/>
      <c r="V651" s="13"/>
    </row>
    <row r="652" spans="2:22" s="47" customFormat="1" x14ac:dyDescent="0.2">
      <c r="B652" s="13"/>
      <c r="C652" s="13"/>
      <c r="D652" s="13"/>
      <c r="E652" s="13"/>
      <c r="F652" s="13"/>
      <c r="G652" s="13"/>
      <c r="H652" s="13"/>
      <c r="I652" s="13"/>
      <c r="J652" s="13"/>
      <c r="K652" s="13"/>
      <c r="L652" s="13"/>
      <c r="M652" s="13"/>
      <c r="N652" s="13"/>
      <c r="O652" s="13"/>
      <c r="P652" s="13"/>
      <c r="Q652" s="13"/>
      <c r="R652" s="13"/>
      <c r="S652" s="13"/>
      <c r="T652" s="13"/>
      <c r="U652" s="13"/>
      <c r="V652" s="13"/>
    </row>
    <row r="653" spans="2:22" s="47" customFormat="1" x14ac:dyDescent="0.2">
      <c r="B653" s="13"/>
      <c r="C653" s="13"/>
      <c r="D653" s="13"/>
      <c r="E653" s="13"/>
      <c r="F653" s="13"/>
      <c r="G653" s="13"/>
      <c r="H653" s="13"/>
      <c r="I653" s="13"/>
      <c r="J653" s="13"/>
      <c r="K653" s="13"/>
      <c r="L653" s="13"/>
      <c r="M653" s="13"/>
      <c r="N653" s="13"/>
      <c r="O653" s="13"/>
      <c r="P653" s="13"/>
      <c r="Q653" s="13"/>
      <c r="R653" s="13"/>
      <c r="S653" s="13"/>
      <c r="T653" s="13"/>
      <c r="U653" s="13"/>
      <c r="V653" s="13"/>
    </row>
    <row r="654" spans="2:22" s="47" customFormat="1" x14ac:dyDescent="0.2">
      <c r="B654" s="13"/>
      <c r="C654" s="13"/>
      <c r="D654" s="13"/>
      <c r="E654" s="13"/>
      <c r="F654" s="13"/>
      <c r="G654" s="13"/>
      <c r="H654" s="13"/>
      <c r="I654" s="13"/>
      <c r="J654" s="13"/>
      <c r="K654" s="13"/>
      <c r="L654" s="13"/>
      <c r="M654" s="13"/>
      <c r="N654" s="13"/>
      <c r="O654" s="13"/>
      <c r="P654" s="13"/>
      <c r="Q654" s="13"/>
      <c r="R654" s="13"/>
      <c r="S654" s="13"/>
      <c r="T654" s="13"/>
      <c r="U654" s="13"/>
      <c r="V654" s="13"/>
    </row>
    <row r="655" spans="2:22" s="47" customFormat="1" x14ac:dyDescent="0.2">
      <c r="B655" s="13"/>
      <c r="C655" s="13"/>
      <c r="D655" s="13"/>
      <c r="E655" s="13"/>
      <c r="F655" s="13"/>
      <c r="G655" s="13"/>
      <c r="H655" s="13"/>
      <c r="I655" s="13"/>
      <c r="J655" s="13"/>
      <c r="K655" s="13"/>
      <c r="L655" s="13"/>
      <c r="M655" s="13"/>
      <c r="N655" s="13"/>
      <c r="O655" s="13"/>
      <c r="P655" s="13"/>
      <c r="Q655" s="13"/>
      <c r="R655" s="13"/>
      <c r="S655" s="13"/>
      <c r="T655" s="13"/>
      <c r="U655" s="13"/>
      <c r="V655" s="13"/>
    </row>
    <row r="656" spans="2:22" s="47" customFormat="1" x14ac:dyDescent="0.2">
      <c r="B656" s="13"/>
      <c r="C656" s="13"/>
      <c r="D656" s="13"/>
      <c r="E656" s="13"/>
      <c r="F656" s="13"/>
      <c r="G656" s="13"/>
      <c r="H656" s="13"/>
      <c r="I656" s="13"/>
      <c r="J656" s="13"/>
      <c r="K656" s="13"/>
      <c r="L656" s="13"/>
      <c r="M656" s="13"/>
      <c r="N656" s="13"/>
      <c r="O656" s="13"/>
      <c r="P656" s="13"/>
      <c r="Q656" s="13"/>
      <c r="R656" s="13"/>
      <c r="S656" s="13"/>
      <c r="T656" s="13"/>
      <c r="U656" s="13"/>
      <c r="V656" s="13"/>
    </row>
    <row r="657" spans="2:22" s="47" customFormat="1" x14ac:dyDescent="0.2">
      <c r="B657" s="13"/>
      <c r="C657" s="13"/>
      <c r="D657" s="13"/>
      <c r="E657" s="13"/>
      <c r="F657" s="13"/>
      <c r="G657" s="13"/>
      <c r="H657" s="13"/>
      <c r="I657" s="13"/>
      <c r="J657" s="13"/>
      <c r="K657" s="13"/>
      <c r="L657" s="13"/>
      <c r="M657" s="13"/>
      <c r="N657" s="13"/>
      <c r="O657" s="13"/>
      <c r="P657" s="13"/>
      <c r="Q657" s="13"/>
      <c r="R657" s="13"/>
      <c r="S657" s="13"/>
      <c r="T657" s="13"/>
      <c r="U657" s="13"/>
      <c r="V657" s="13"/>
    </row>
    <row r="658" spans="2:22" s="47" customFormat="1" x14ac:dyDescent="0.2">
      <c r="B658" s="13"/>
      <c r="C658" s="13"/>
      <c r="D658" s="13"/>
      <c r="E658" s="13"/>
      <c r="F658" s="13"/>
      <c r="G658" s="13"/>
      <c r="H658" s="13"/>
      <c r="I658" s="13"/>
      <c r="J658" s="13"/>
      <c r="K658" s="13"/>
      <c r="L658" s="13"/>
      <c r="M658" s="13"/>
      <c r="N658" s="13"/>
      <c r="O658" s="13"/>
      <c r="P658" s="13"/>
      <c r="Q658" s="13"/>
      <c r="R658" s="13"/>
      <c r="S658" s="13"/>
      <c r="T658" s="13"/>
      <c r="U658" s="13"/>
      <c r="V658" s="13"/>
    </row>
    <row r="659" spans="2:22" s="47" customFormat="1" x14ac:dyDescent="0.2">
      <c r="B659" s="13"/>
      <c r="C659" s="13"/>
      <c r="D659" s="13"/>
      <c r="E659" s="13"/>
      <c r="F659" s="13"/>
      <c r="G659" s="13"/>
      <c r="H659" s="13"/>
      <c r="I659" s="13"/>
      <c r="J659" s="13"/>
      <c r="K659" s="13"/>
      <c r="L659" s="13"/>
      <c r="M659" s="13"/>
      <c r="N659" s="13"/>
      <c r="O659" s="13"/>
      <c r="P659" s="13"/>
      <c r="Q659" s="13"/>
      <c r="R659" s="13"/>
      <c r="S659" s="13"/>
      <c r="T659" s="13"/>
      <c r="U659" s="13"/>
      <c r="V659" s="13"/>
    </row>
    <row r="660" spans="2:22" s="47" customFormat="1" x14ac:dyDescent="0.2">
      <c r="B660" s="13"/>
      <c r="C660" s="13"/>
      <c r="D660" s="13"/>
      <c r="E660" s="13"/>
      <c r="F660" s="13"/>
      <c r="G660" s="13"/>
      <c r="H660" s="13"/>
      <c r="I660" s="13"/>
      <c r="J660" s="13"/>
      <c r="K660" s="13"/>
      <c r="L660" s="13"/>
      <c r="M660" s="13"/>
      <c r="N660" s="13"/>
      <c r="O660" s="13"/>
      <c r="P660" s="13"/>
      <c r="Q660" s="13"/>
      <c r="R660" s="13"/>
      <c r="S660" s="13"/>
      <c r="T660" s="13"/>
      <c r="U660" s="13"/>
      <c r="V660" s="13"/>
    </row>
    <row r="661" spans="2:22" s="47" customFormat="1" x14ac:dyDescent="0.2">
      <c r="B661" s="13"/>
      <c r="C661" s="13"/>
      <c r="D661" s="13"/>
      <c r="E661" s="13"/>
      <c r="F661" s="13"/>
      <c r="G661" s="13"/>
      <c r="H661" s="13"/>
      <c r="I661" s="13"/>
      <c r="J661" s="13"/>
      <c r="K661" s="13"/>
      <c r="L661" s="13"/>
      <c r="M661" s="13"/>
      <c r="N661" s="13"/>
      <c r="O661" s="13"/>
      <c r="P661" s="13"/>
      <c r="Q661" s="13"/>
      <c r="R661" s="13"/>
      <c r="S661" s="13"/>
      <c r="T661" s="13"/>
      <c r="U661" s="13"/>
      <c r="V661" s="13"/>
    </row>
    <row r="662" spans="2:22" s="47" customFormat="1" x14ac:dyDescent="0.2">
      <c r="B662" s="13"/>
      <c r="C662" s="13"/>
      <c r="D662" s="13"/>
      <c r="E662" s="13"/>
      <c r="F662" s="13"/>
      <c r="G662" s="13"/>
      <c r="H662" s="13"/>
      <c r="I662" s="13"/>
      <c r="J662" s="13"/>
      <c r="K662" s="13"/>
      <c r="L662" s="13"/>
      <c r="M662" s="13"/>
      <c r="N662" s="13"/>
      <c r="O662" s="13"/>
      <c r="P662" s="13"/>
      <c r="Q662" s="13"/>
      <c r="R662" s="13"/>
      <c r="S662" s="13"/>
      <c r="T662" s="13"/>
      <c r="U662" s="13"/>
      <c r="V662" s="13"/>
    </row>
    <row r="663" spans="2:22" s="47" customFormat="1" x14ac:dyDescent="0.2">
      <c r="B663" s="13"/>
      <c r="C663" s="13"/>
      <c r="D663" s="13"/>
      <c r="E663" s="13"/>
      <c r="F663" s="13"/>
      <c r="G663" s="13"/>
      <c r="H663" s="13"/>
      <c r="I663" s="13"/>
      <c r="J663" s="13"/>
      <c r="K663" s="13"/>
      <c r="L663" s="13"/>
      <c r="M663" s="13"/>
      <c r="N663" s="13"/>
      <c r="O663" s="13"/>
      <c r="P663" s="13"/>
      <c r="Q663" s="13"/>
      <c r="R663" s="13"/>
      <c r="S663" s="13"/>
      <c r="T663" s="13"/>
      <c r="U663" s="13"/>
      <c r="V663" s="13"/>
    </row>
    <row r="664" spans="2:22" s="47" customFormat="1" x14ac:dyDescent="0.2">
      <c r="B664" s="13"/>
      <c r="C664" s="13"/>
      <c r="D664" s="13"/>
      <c r="E664" s="13"/>
      <c r="F664" s="13"/>
      <c r="G664" s="13"/>
      <c r="H664" s="13"/>
      <c r="I664" s="13"/>
      <c r="J664" s="13"/>
      <c r="K664" s="13"/>
      <c r="L664" s="13"/>
      <c r="M664" s="13"/>
      <c r="N664" s="13"/>
      <c r="O664" s="13"/>
      <c r="P664" s="13"/>
      <c r="Q664" s="13"/>
      <c r="R664" s="13"/>
      <c r="S664" s="13"/>
      <c r="T664" s="13"/>
      <c r="U664" s="13"/>
      <c r="V664" s="13"/>
    </row>
    <row r="665" spans="2:22" s="47" customFormat="1" x14ac:dyDescent="0.2">
      <c r="B665" s="13"/>
      <c r="C665" s="13"/>
      <c r="D665" s="13"/>
      <c r="E665" s="13"/>
      <c r="F665" s="13"/>
      <c r="G665" s="13"/>
      <c r="H665" s="13"/>
      <c r="I665" s="13"/>
      <c r="J665" s="13"/>
      <c r="K665" s="13"/>
      <c r="L665" s="13"/>
      <c r="M665" s="13"/>
      <c r="N665" s="13"/>
      <c r="O665" s="13"/>
      <c r="P665" s="13"/>
      <c r="Q665" s="13"/>
      <c r="R665" s="13"/>
      <c r="S665" s="13"/>
      <c r="T665" s="13"/>
      <c r="U665" s="13"/>
      <c r="V665" s="13"/>
    </row>
    <row r="666" spans="2:22" s="47" customFormat="1" x14ac:dyDescent="0.2">
      <c r="B666" s="13"/>
      <c r="C666" s="13"/>
      <c r="D666" s="13"/>
      <c r="E666" s="13"/>
      <c r="F666" s="13"/>
      <c r="G666" s="13"/>
      <c r="H666" s="13"/>
      <c r="I666" s="13"/>
      <c r="J666" s="13"/>
      <c r="K666" s="13"/>
      <c r="L666" s="13"/>
      <c r="M666" s="13"/>
      <c r="N666" s="13"/>
      <c r="O666" s="13"/>
      <c r="P666" s="13"/>
      <c r="Q666" s="13"/>
      <c r="R666" s="13"/>
      <c r="S666" s="13"/>
      <c r="T666" s="13"/>
      <c r="U666" s="13"/>
      <c r="V666" s="13"/>
    </row>
    <row r="667" spans="2:22" s="47" customFormat="1" x14ac:dyDescent="0.2">
      <c r="B667" s="13"/>
      <c r="C667" s="13"/>
      <c r="D667" s="13"/>
      <c r="E667" s="13"/>
      <c r="F667" s="13"/>
      <c r="G667" s="13"/>
      <c r="H667" s="13"/>
      <c r="I667" s="13"/>
      <c r="J667" s="13"/>
      <c r="K667" s="13"/>
      <c r="L667" s="13"/>
      <c r="M667" s="13"/>
      <c r="N667" s="13"/>
      <c r="O667" s="13"/>
      <c r="P667" s="13"/>
      <c r="Q667" s="13"/>
      <c r="R667" s="13"/>
      <c r="S667" s="13"/>
      <c r="T667" s="13"/>
      <c r="U667" s="13"/>
      <c r="V667" s="13"/>
    </row>
    <row r="668" spans="2:22" s="47" customFormat="1" x14ac:dyDescent="0.2">
      <c r="B668" s="13"/>
      <c r="C668" s="13"/>
      <c r="D668" s="13"/>
      <c r="E668" s="13"/>
      <c r="F668" s="13"/>
      <c r="G668" s="13"/>
      <c r="H668" s="13"/>
      <c r="I668" s="13"/>
      <c r="J668" s="13"/>
      <c r="K668" s="13"/>
      <c r="L668" s="13"/>
      <c r="M668" s="13"/>
      <c r="N668" s="13"/>
      <c r="O668" s="13"/>
      <c r="P668" s="13"/>
      <c r="Q668" s="13"/>
      <c r="R668" s="13"/>
      <c r="S668" s="13"/>
      <c r="T668" s="13"/>
      <c r="U668" s="13"/>
      <c r="V668" s="13"/>
    </row>
    <row r="669" spans="2:22" s="47" customFormat="1" x14ac:dyDescent="0.2">
      <c r="B669" s="13"/>
      <c r="C669" s="13"/>
      <c r="D669" s="13"/>
      <c r="E669" s="13"/>
      <c r="F669" s="13"/>
      <c r="G669" s="13"/>
      <c r="H669" s="13"/>
      <c r="I669" s="13"/>
      <c r="J669" s="13"/>
      <c r="K669" s="13"/>
      <c r="L669" s="13"/>
      <c r="M669" s="13"/>
      <c r="N669" s="13"/>
      <c r="O669" s="13"/>
      <c r="P669" s="13"/>
      <c r="Q669" s="13"/>
      <c r="R669" s="13"/>
      <c r="S669" s="13"/>
      <c r="T669" s="13"/>
      <c r="U669" s="13"/>
      <c r="V669" s="13"/>
    </row>
    <row r="670" spans="2:22" s="47" customFormat="1" x14ac:dyDescent="0.2">
      <c r="B670" s="13"/>
      <c r="C670" s="13"/>
      <c r="D670" s="13"/>
      <c r="E670" s="13"/>
      <c r="F670" s="13"/>
      <c r="G670" s="13"/>
      <c r="H670" s="13"/>
      <c r="I670" s="13"/>
      <c r="J670" s="13"/>
      <c r="K670" s="13"/>
      <c r="L670" s="13"/>
      <c r="M670" s="13"/>
      <c r="N670" s="13"/>
      <c r="O670" s="13"/>
      <c r="P670" s="13"/>
      <c r="Q670" s="13"/>
      <c r="R670" s="13"/>
      <c r="S670" s="13"/>
      <c r="T670" s="13"/>
      <c r="U670" s="13"/>
      <c r="V670" s="13"/>
    </row>
    <row r="671" spans="2:22" s="47" customFormat="1" x14ac:dyDescent="0.2">
      <c r="B671" s="13"/>
      <c r="C671" s="13"/>
      <c r="D671" s="13"/>
      <c r="E671" s="13"/>
      <c r="F671" s="13"/>
      <c r="G671" s="13"/>
      <c r="H671" s="13"/>
      <c r="I671" s="13"/>
      <c r="J671" s="13"/>
      <c r="K671" s="13"/>
      <c r="L671" s="13"/>
      <c r="M671" s="13"/>
      <c r="N671" s="13"/>
      <c r="O671" s="13"/>
      <c r="P671" s="13"/>
      <c r="Q671" s="13"/>
      <c r="R671" s="13"/>
      <c r="S671" s="13"/>
      <c r="T671" s="13"/>
      <c r="U671" s="13"/>
      <c r="V671" s="13"/>
    </row>
    <row r="672" spans="2:22" s="47" customFormat="1" x14ac:dyDescent="0.2">
      <c r="B672" s="13"/>
      <c r="C672" s="13"/>
      <c r="D672" s="13"/>
      <c r="E672" s="13"/>
      <c r="F672" s="13"/>
      <c r="G672" s="13"/>
      <c r="H672" s="13"/>
      <c r="I672" s="13"/>
      <c r="J672" s="13"/>
      <c r="K672" s="13"/>
      <c r="L672" s="13"/>
      <c r="M672" s="13"/>
      <c r="N672" s="13"/>
      <c r="O672" s="13"/>
      <c r="P672" s="13"/>
      <c r="Q672" s="13"/>
      <c r="R672" s="13"/>
      <c r="S672" s="13"/>
      <c r="T672" s="13"/>
      <c r="U672" s="13"/>
      <c r="V672" s="13"/>
    </row>
    <row r="673" spans="2:22" s="47" customFormat="1" x14ac:dyDescent="0.2">
      <c r="B673" s="13"/>
      <c r="C673" s="13"/>
      <c r="D673" s="13"/>
      <c r="E673" s="13"/>
      <c r="F673" s="13"/>
      <c r="G673" s="13"/>
      <c r="H673" s="13"/>
      <c r="I673" s="13"/>
      <c r="J673" s="13"/>
      <c r="K673" s="13"/>
      <c r="L673" s="13"/>
      <c r="M673" s="13"/>
      <c r="N673" s="13"/>
      <c r="O673" s="13"/>
      <c r="P673" s="13"/>
      <c r="Q673" s="13"/>
      <c r="R673" s="13"/>
      <c r="S673" s="13"/>
      <c r="T673" s="13"/>
      <c r="U673" s="13"/>
      <c r="V673" s="13"/>
    </row>
    <row r="674" spans="2:22" s="47" customFormat="1" x14ac:dyDescent="0.2">
      <c r="B674" s="13"/>
      <c r="C674" s="13"/>
      <c r="D674" s="13"/>
      <c r="E674" s="13"/>
      <c r="F674" s="13"/>
      <c r="G674" s="13"/>
      <c r="H674" s="13"/>
      <c r="I674" s="13"/>
      <c r="J674" s="13"/>
      <c r="K674" s="13"/>
      <c r="L674" s="13"/>
      <c r="M674" s="13"/>
      <c r="N674" s="13"/>
      <c r="O674" s="13"/>
      <c r="P674" s="13"/>
      <c r="Q674" s="13"/>
      <c r="R674" s="13"/>
      <c r="S674" s="13"/>
      <c r="T674" s="13"/>
      <c r="U674" s="13"/>
      <c r="V674" s="13"/>
    </row>
    <row r="675" spans="2:22" s="47" customFormat="1" x14ac:dyDescent="0.2">
      <c r="B675" s="13"/>
      <c r="C675" s="13"/>
      <c r="D675" s="13"/>
      <c r="E675" s="13"/>
      <c r="F675" s="13"/>
      <c r="G675" s="13"/>
      <c r="H675" s="13"/>
      <c r="I675" s="13"/>
      <c r="J675" s="13"/>
      <c r="K675" s="13"/>
      <c r="L675" s="13"/>
      <c r="M675" s="13"/>
      <c r="N675" s="13"/>
      <c r="O675" s="13"/>
      <c r="P675" s="13"/>
      <c r="Q675" s="13"/>
      <c r="R675" s="13"/>
      <c r="S675" s="13"/>
      <c r="T675" s="13"/>
      <c r="U675" s="13"/>
      <c r="V675" s="13"/>
    </row>
    <row r="676" spans="2:22" s="47" customFormat="1" x14ac:dyDescent="0.2">
      <c r="B676" s="13"/>
      <c r="C676" s="13"/>
      <c r="D676" s="13"/>
      <c r="E676" s="13"/>
      <c r="F676" s="13"/>
      <c r="G676" s="13"/>
      <c r="H676" s="13"/>
      <c r="I676" s="13"/>
      <c r="J676" s="13"/>
      <c r="K676" s="13"/>
      <c r="L676" s="13"/>
      <c r="M676" s="13"/>
      <c r="N676" s="13"/>
      <c r="O676" s="13"/>
      <c r="P676" s="13"/>
      <c r="Q676" s="13"/>
      <c r="R676" s="13"/>
      <c r="S676" s="13"/>
      <c r="T676" s="13"/>
      <c r="U676" s="13"/>
      <c r="V676" s="13"/>
    </row>
    <row r="677" spans="2:22" s="47" customFormat="1" x14ac:dyDescent="0.2">
      <c r="B677" s="13"/>
      <c r="C677" s="13"/>
      <c r="D677" s="13"/>
      <c r="E677" s="13"/>
      <c r="F677" s="13"/>
      <c r="G677" s="13"/>
      <c r="H677" s="13"/>
      <c r="I677" s="13"/>
      <c r="J677" s="13"/>
      <c r="K677" s="13"/>
      <c r="L677" s="13"/>
      <c r="M677" s="13"/>
      <c r="N677" s="13"/>
      <c r="O677" s="13"/>
      <c r="P677" s="13"/>
      <c r="Q677" s="13"/>
      <c r="R677" s="13"/>
      <c r="S677" s="13"/>
      <c r="T677" s="13"/>
      <c r="U677" s="13"/>
      <c r="V677" s="13"/>
    </row>
    <row r="678" spans="2:22" s="47" customFormat="1" x14ac:dyDescent="0.2">
      <c r="B678" s="13"/>
      <c r="C678" s="13"/>
      <c r="D678" s="13"/>
      <c r="E678" s="13"/>
      <c r="F678" s="13"/>
      <c r="G678" s="13"/>
      <c r="H678" s="13"/>
      <c r="I678" s="13"/>
      <c r="J678" s="13"/>
      <c r="K678" s="13"/>
      <c r="L678" s="13"/>
      <c r="M678" s="13"/>
      <c r="N678" s="13"/>
      <c r="O678" s="13"/>
      <c r="P678" s="13"/>
      <c r="Q678" s="13"/>
      <c r="R678" s="13"/>
      <c r="S678" s="13"/>
      <c r="T678" s="13"/>
      <c r="U678" s="13"/>
      <c r="V678" s="13"/>
    </row>
    <row r="679" spans="2:22" s="47" customFormat="1" x14ac:dyDescent="0.2">
      <c r="B679" s="13"/>
      <c r="C679" s="13"/>
      <c r="D679" s="13"/>
      <c r="E679" s="13"/>
      <c r="F679" s="13"/>
      <c r="G679" s="13"/>
      <c r="H679" s="13"/>
      <c r="I679" s="13"/>
      <c r="J679" s="13"/>
      <c r="K679" s="13"/>
      <c r="L679" s="13"/>
      <c r="M679" s="13"/>
      <c r="N679" s="13"/>
      <c r="O679" s="13"/>
      <c r="P679" s="13"/>
      <c r="Q679" s="13"/>
      <c r="R679" s="13"/>
      <c r="S679" s="13"/>
      <c r="T679" s="13"/>
      <c r="U679" s="13"/>
      <c r="V679" s="13"/>
    </row>
    <row r="680" spans="2:22" s="47" customFormat="1" x14ac:dyDescent="0.2">
      <c r="B680" s="13"/>
      <c r="C680" s="13"/>
      <c r="D680" s="13"/>
      <c r="E680" s="13"/>
      <c r="F680" s="13"/>
      <c r="G680" s="13"/>
      <c r="H680" s="13"/>
      <c r="I680" s="13"/>
      <c r="J680" s="13"/>
      <c r="K680" s="13"/>
      <c r="L680" s="13"/>
      <c r="M680" s="13"/>
      <c r="N680" s="13"/>
      <c r="O680" s="13"/>
      <c r="P680" s="13"/>
      <c r="Q680" s="13"/>
      <c r="R680" s="13"/>
      <c r="S680" s="13"/>
      <c r="T680" s="13"/>
      <c r="U680" s="13"/>
      <c r="V680" s="13"/>
    </row>
    <row r="681" spans="2:22" s="47" customFormat="1" x14ac:dyDescent="0.2">
      <c r="B681" s="13"/>
      <c r="C681" s="13"/>
      <c r="D681" s="13"/>
      <c r="E681" s="13"/>
      <c r="F681" s="13"/>
      <c r="G681" s="13"/>
      <c r="H681" s="13"/>
      <c r="I681" s="13"/>
      <c r="J681" s="13"/>
      <c r="K681" s="13"/>
      <c r="L681" s="13"/>
      <c r="M681" s="13"/>
      <c r="N681" s="13"/>
      <c r="O681" s="13"/>
      <c r="P681" s="13"/>
      <c r="Q681" s="13"/>
      <c r="R681" s="13"/>
      <c r="S681" s="13"/>
      <c r="T681" s="13"/>
      <c r="U681" s="13"/>
      <c r="V681" s="13"/>
    </row>
    <row r="682" spans="2:22" s="47" customFormat="1" x14ac:dyDescent="0.2">
      <c r="B682" s="13"/>
      <c r="C682" s="13"/>
      <c r="D682" s="13"/>
      <c r="E682" s="13"/>
      <c r="F682" s="13"/>
      <c r="G682" s="13"/>
      <c r="H682" s="13"/>
      <c r="I682" s="13"/>
      <c r="J682" s="13"/>
      <c r="K682" s="13"/>
      <c r="L682" s="13"/>
      <c r="M682" s="13"/>
      <c r="N682" s="13"/>
      <c r="O682" s="13"/>
      <c r="P682" s="13"/>
      <c r="Q682" s="13"/>
      <c r="R682" s="13"/>
      <c r="S682" s="13"/>
      <c r="T682" s="13"/>
      <c r="U682" s="13"/>
      <c r="V682" s="13"/>
    </row>
    <row r="683" spans="2:22" s="47" customFormat="1" x14ac:dyDescent="0.2">
      <c r="B683" s="13"/>
      <c r="C683" s="13"/>
      <c r="D683" s="13"/>
      <c r="E683" s="13"/>
      <c r="F683" s="13"/>
      <c r="G683" s="13"/>
      <c r="H683" s="13"/>
      <c r="I683" s="13"/>
      <c r="J683" s="13"/>
      <c r="K683" s="13"/>
      <c r="L683" s="13"/>
      <c r="M683" s="13"/>
      <c r="N683" s="13"/>
      <c r="O683" s="13"/>
      <c r="P683" s="13"/>
      <c r="Q683" s="13"/>
      <c r="R683" s="13"/>
      <c r="S683" s="13"/>
      <c r="T683" s="13"/>
      <c r="U683" s="13"/>
      <c r="V683" s="13"/>
    </row>
    <row r="684" spans="2:22" s="47" customFormat="1" x14ac:dyDescent="0.2">
      <c r="B684" s="13"/>
      <c r="C684" s="13"/>
      <c r="D684" s="13"/>
      <c r="E684" s="13"/>
      <c r="F684" s="13"/>
      <c r="G684" s="13"/>
      <c r="H684" s="13"/>
      <c r="I684" s="13"/>
      <c r="J684" s="13"/>
      <c r="K684" s="13"/>
      <c r="L684" s="13"/>
      <c r="M684" s="13"/>
      <c r="N684" s="13"/>
      <c r="O684" s="13"/>
      <c r="P684" s="13"/>
      <c r="Q684" s="13"/>
      <c r="R684" s="13"/>
      <c r="S684" s="13"/>
      <c r="T684" s="13"/>
      <c r="U684" s="13"/>
      <c r="V684" s="13"/>
    </row>
    <row r="685" spans="2:22" s="47" customFormat="1" x14ac:dyDescent="0.2">
      <c r="B685" s="13"/>
      <c r="C685" s="13"/>
      <c r="D685" s="13"/>
      <c r="E685" s="13"/>
      <c r="F685" s="13"/>
      <c r="G685" s="13"/>
      <c r="H685" s="13"/>
      <c r="I685" s="13"/>
      <c r="J685" s="13"/>
      <c r="K685" s="13"/>
      <c r="L685" s="13"/>
      <c r="M685" s="13"/>
      <c r="N685" s="13"/>
      <c r="O685" s="13"/>
      <c r="P685" s="13"/>
      <c r="Q685" s="13"/>
      <c r="R685" s="13"/>
      <c r="S685" s="13"/>
      <c r="T685" s="13"/>
      <c r="U685" s="13"/>
      <c r="V685" s="13"/>
    </row>
    <row r="686" spans="2:22" s="47" customFormat="1" x14ac:dyDescent="0.2">
      <c r="B686" s="13"/>
      <c r="C686" s="13"/>
      <c r="D686" s="13"/>
      <c r="E686" s="13"/>
      <c r="F686" s="13"/>
      <c r="G686" s="13"/>
      <c r="H686" s="13"/>
      <c r="I686" s="13"/>
      <c r="J686" s="13"/>
      <c r="K686" s="13"/>
      <c r="L686" s="13"/>
      <c r="M686" s="13"/>
      <c r="N686" s="13"/>
      <c r="O686" s="13"/>
      <c r="P686" s="13"/>
      <c r="Q686" s="13"/>
      <c r="R686" s="13"/>
      <c r="S686" s="13"/>
      <c r="T686" s="13"/>
      <c r="U686" s="13"/>
      <c r="V686" s="13"/>
    </row>
    <row r="687" spans="2:22" s="47" customFormat="1" x14ac:dyDescent="0.2">
      <c r="B687" s="13"/>
      <c r="C687" s="13"/>
      <c r="D687" s="13"/>
      <c r="E687" s="13"/>
      <c r="F687" s="13"/>
      <c r="G687" s="13"/>
      <c r="H687" s="13"/>
      <c r="I687" s="13"/>
      <c r="J687" s="13"/>
      <c r="K687" s="13"/>
      <c r="L687" s="13"/>
      <c r="M687" s="13"/>
      <c r="N687" s="13"/>
      <c r="O687" s="13"/>
      <c r="P687" s="13"/>
      <c r="Q687" s="13"/>
      <c r="R687" s="13"/>
      <c r="S687" s="13"/>
      <c r="T687" s="13"/>
      <c r="U687" s="13"/>
      <c r="V687" s="13"/>
    </row>
    <row r="688" spans="2:22" s="47" customFormat="1" x14ac:dyDescent="0.2">
      <c r="B688" s="13"/>
      <c r="C688" s="13"/>
      <c r="D688" s="13"/>
      <c r="E688" s="13"/>
      <c r="F688" s="13"/>
      <c r="G688" s="13"/>
      <c r="H688" s="13"/>
      <c r="I688" s="13"/>
      <c r="J688" s="13"/>
      <c r="K688" s="13"/>
      <c r="L688" s="13"/>
      <c r="M688" s="13"/>
      <c r="N688" s="13"/>
      <c r="O688" s="13"/>
      <c r="P688" s="13"/>
      <c r="Q688" s="13"/>
      <c r="R688" s="13"/>
      <c r="S688" s="13"/>
      <c r="T688" s="13"/>
      <c r="U688" s="13"/>
      <c r="V688" s="13"/>
    </row>
    <row r="689" spans="2:22" s="47" customFormat="1" x14ac:dyDescent="0.2">
      <c r="B689" s="13"/>
      <c r="C689" s="13"/>
      <c r="D689" s="13"/>
      <c r="E689" s="13"/>
      <c r="F689" s="13"/>
      <c r="G689" s="13"/>
      <c r="H689" s="13"/>
      <c r="I689" s="13"/>
      <c r="J689" s="13"/>
      <c r="K689" s="13"/>
      <c r="L689" s="13"/>
      <c r="M689" s="13"/>
      <c r="N689" s="13"/>
      <c r="O689" s="13"/>
      <c r="P689" s="13"/>
      <c r="Q689" s="13"/>
      <c r="R689" s="13"/>
      <c r="S689" s="13"/>
      <c r="T689" s="13"/>
      <c r="U689" s="13"/>
      <c r="V689" s="13"/>
    </row>
    <row r="690" spans="2:22" s="47" customFormat="1" x14ac:dyDescent="0.2">
      <c r="B690" s="13"/>
      <c r="C690" s="13"/>
      <c r="D690" s="13"/>
      <c r="E690" s="13"/>
      <c r="F690" s="13"/>
      <c r="G690" s="13"/>
      <c r="H690" s="13"/>
      <c r="I690" s="13"/>
      <c r="J690" s="13"/>
      <c r="K690" s="13"/>
      <c r="L690" s="13"/>
      <c r="M690" s="13"/>
      <c r="N690" s="13"/>
      <c r="O690" s="13"/>
      <c r="P690" s="13"/>
      <c r="Q690" s="13"/>
      <c r="R690" s="13"/>
      <c r="S690" s="13"/>
      <c r="T690" s="13"/>
      <c r="U690" s="13"/>
      <c r="V690" s="13"/>
    </row>
    <row r="691" spans="2:22" s="47" customFormat="1" x14ac:dyDescent="0.2">
      <c r="B691" s="13"/>
      <c r="C691" s="13"/>
      <c r="D691" s="13"/>
      <c r="E691" s="13"/>
      <c r="F691" s="13"/>
      <c r="G691" s="13"/>
      <c r="H691" s="13"/>
      <c r="I691" s="13"/>
      <c r="J691" s="13"/>
      <c r="K691" s="13"/>
      <c r="L691" s="13"/>
      <c r="M691" s="13"/>
      <c r="N691" s="13"/>
      <c r="O691" s="13"/>
      <c r="P691" s="13"/>
      <c r="Q691" s="13"/>
      <c r="R691" s="13"/>
      <c r="S691" s="13"/>
      <c r="T691" s="13"/>
      <c r="U691" s="13"/>
      <c r="V691" s="13"/>
    </row>
    <row r="692" spans="2:22" s="47" customFormat="1" x14ac:dyDescent="0.2">
      <c r="B692" s="13"/>
      <c r="C692" s="13"/>
      <c r="D692" s="13"/>
      <c r="E692" s="13"/>
      <c r="F692" s="13"/>
      <c r="G692" s="13"/>
      <c r="H692" s="13"/>
      <c r="I692" s="13"/>
      <c r="J692" s="13"/>
      <c r="K692" s="13"/>
      <c r="L692" s="13"/>
      <c r="M692" s="13"/>
      <c r="N692" s="13"/>
      <c r="O692" s="13"/>
      <c r="P692" s="13"/>
      <c r="Q692" s="13"/>
      <c r="R692" s="13"/>
      <c r="S692" s="13"/>
      <c r="T692" s="13"/>
      <c r="U692" s="13"/>
      <c r="V692" s="13"/>
    </row>
    <row r="693" spans="2:22" s="47" customFormat="1" x14ac:dyDescent="0.2">
      <c r="B693" s="13"/>
      <c r="C693" s="13"/>
      <c r="D693" s="13"/>
      <c r="E693" s="13"/>
      <c r="F693" s="13"/>
      <c r="G693" s="13"/>
      <c r="H693" s="13"/>
      <c r="I693" s="13"/>
      <c r="J693" s="13"/>
      <c r="K693" s="13"/>
      <c r="L693" s="13"/>
      <c r="M693" s="13"/>
      <c r="N693" s="13"/>
      <c r="O693" s="13"/>
      <c r="P693" s="13"/>
      <c r="Q693" s="13"/>
      <c r="R693" s="13"/>
      <c r="S693" s="13"/>
      <c r="T693" s="13"/>
      <c r="U693" s="13"/>
      <c r="V693" s="13"/>
    </row>
    <row r="694" spans="2:22" s="47" customFormat="1" x14ac:dyDescent="0.2">
      <c r="B694" s="13"/>
      <c r="C694" s="13"/>
      <c r="D694" s="13"/>
      <c r="E694" s="13"/>
      <c r="F694" s="13"/>
      <c r="G694" s="13"/>
      <c r="H694" s="13"/>
      <c r="I694" s="13"/>
      <c r="J694" s="13"/>
      <c r="K694" s="13"/>
      <c r="L694" s="13"/>
      <c r="M694" s="13"/>
      <c r="N694" s="13"/>
      <c r="O694" s="13"/>
      <c r="P694" s="13"/>
      <c r="Q694" s="13"/>
      <c r="R694" s="13"/>
      <c r="S694" s="13"/>
      <c r="T694" s="13"/>
      <c r="U694" s="13"/>
      <c r="V694" s="13"/>
    </row>
    <row r="695" spans="2:22" s="47" customFormat="1" x14ac:dyDescent="0.2">
      <c r="B695" s="13"/>
      <c r="C695" s="13"/>
      <c r="D695" s="13"/>
      <c r="E695" s="13"/>
      <c r="F695" s="13"/>
      <c r="G695" s="13"/>
      <c r="H695" s="13"/>
      <c r="I695" s="13"/>
      <c r="J695" s="13"/>
      <c r="K695" s="13"/>
      <c r="L695" s="13"/>
      <c r="M695" s="13"/>
      <c r="N695" s="13"/>
      <c r="O695" s="13"/>
      <c r="P695" s="13"/>
      <c r="Q695" s="13"/>
      <c r="R695" s="13"/>
      <c r="S695" s="13"/>
      <c r="T695" s="13"/>
      <c r="U695" s="13"/>
      <c r="V695" s="13"/>
    </row>
    <row r="696" spans="2:22" s="47" customFormat="1" x14ac:dyDescent="0.2">
      <c r="B696" s="13"/>
      <c r="C696" s="13"/>
      <c r="D696" s="13"/>
      <c r="E696" s="13"/>
      <c r="F696" s="13"/>
      <c r="G696" s="13"/>
      <c r="H696" s="13"/>
      <c r="I696" s="13"/>
      <c r="J696" s="13"/>
      <c r="K696" s="13"/>
      <c r="L696" s="13"/>
      <c r="M696" s="13"/>
      <c r="N696" s="13"/>
      <c r="O696" s="13"/>
      <c r="P696" s="13"/>
      <c r="Q696" s="13"/>
      <c r="R696" s="13"/>
      <c r="S696" s="13"/>
      <c r="T696" s="13"/>
      <c r="U696" s="13"/>
      <c r="V696" s="13"/>
    </row>
    <row r="697" spans="2:22" s="47" customFormat="1" x14ac:dyDescent="0.2">
      <c r="B697" s="13"/>
      <c r="C697" s="13"/>
      <c r="D697" s="13"/>
      <c r="E697" s="13"/>
      <c r="F697" s="13"/>
      <c r="G697" s="13"/>
      <c r="H697" s="13"/>
      <c r="I697" s="13"/>
      <c r="J697" s="13"/>
      <c r="K697" s="13"/>
      <c r="L697" s="13"/>
      <c r="M697" s="13"/>
      <c r="N697" s="13"/>
      <c r="O697" s="13"/>
      <c r="P697" s="13"/>
      <c r="Q697" s="13"/>
      <c r="R697" s="13"/>
      <c r="S697" s="13"/>
      <c r="T697" s="13"/>
      <c r="U697" s="13"/>
      <c r="V697" s="13"/>
    </row>
    <row r="698" spans="2:22" s="47" customFormat="1" x14ac:dyDescent="0.2">
      <c r="B698" s="13"/>
      <c r="C698" s="13"/>
      <c r="D698" s="13"/>
      <c r="E698" s="13"/>
      <c r="F698" s="13"/>
      <c r="G698" s="13"/>
      <c r="H698" s="13"/>
      <c r="I698" s="13"/>
      <c r="J698" s="13"/>
      <c r="K698" s="13"/>
      <c r="L698" s="13"/>
      <c r="M698" s="13"/>
      <c r="N698" s="13"/>
      <c r="O698" s="13"/>
      <c r="P698" s="13"/>
      <c r="Q698" s="13"/>
      <c r="R698" s="13"/>
      <c r="S698" s="13"/>
      <c r="T698" s="13"/>
      <c r="U698" s="13"/>
      <c r="V698" s="13"/>
    </row>
    <row r="699" spans="2:22" s="47" customFormat="1" x14ac:dyDescent="0.2">
      <c r="B699" s="13"/>
      <c r="C699" s="13"/>
      <c r="D699" s="13"/>
      <c r="E699" s="13"/>
      <c r="F699" s="13"/>
      <c r="G699" s="13"/>
      <c r="H699" s="13"/>
      <c r="I699" s="13"/>
      <c r="J699" s="13"/>
      <c r="K699" s="13"/>
      <c r="L699" s="13"/>
      <c r="M699" s="13"/>
      <c r="N699" s="13"/>
      <c r="O699" s="13"/>
      <c r="P699" s="13"/>
      <c r="Q699" s="13"/>
      <c r="R699" s="13"/>
      <c r="S699" s="13"/>
      <c r="T699" s="13"/>
      <c r="U699" s="13"/>
      <c r="V699" s="13"/>
    </row>
    <row r="700" spans="2:22" s="47" customFormat="1" x14ac:dyDescent="0.2">
      <c r="B700" s="13"/>
      <c r="C700" s="13"/>
      <c r="D700" s="13"/>
      <c r="E700" s="13"/>
      <c r="F700" s="13"/>
      <c r="G700" s="13"/>
      <c r="H700" s="13"/>
      <c r="I700" s="13"/>
      <c r="J700" s="13"/>
      <c r="K700" s="13"/>
      <c r="L700" s="13"/>
      <c r="M700" s="13"/>
      <c r="N700" s="13"/>
      <c r="O700" s="13"/>
      <c r="P700" s="13"/>
      <c r="Q700" s="13"/>
      <c r="R700" s="13"/>
      <c r="S700" s="13"/>
      <c r="T700" s="13"/>
      <c r="U700" s="13"/>
      <c r="V700" s="13"/>
    </row>
    <row r="701" spans="2:22" s="47" customFormat="1" x14ac:dyDescent="0.2">
      <c r="B701" s="13"/>
      <c r="C701" s="13"/>
      <c r="D701" s="13"/>
      <c r="E701" s="13"/>
      <c r="F701" s="13"/>
      <c r="G701" s="13"/>
      <c r="H701" s="13"/>
      <c r="I701" s="13"/>
      <c r="J701" s="13"/>
      <c r="K701" s="13"/>
      <c r="L701" s="13"/>
      <c r="M701" s="13"/>
      <c r="N701" s="13"/>
      <c r="O701" s="13"/>
      <c r="P701" s="13"/>
      <c r="Q701" s="13"/>
      <c r="R701" s="13"/>
      <c r="S701" s="13"/>
      <c r="T701" s="13"/>
      <c r="U701" s="13"/>
      <c r="V701" s="13"/>
    </row>
    <row r="702" spans="2:22" s="47" customFormat="1" x14ac:dyDescent="0.2">
      <c r="B702" s="13"/>
      <c r="C702" s="13"/>
      <c r="D702" s="13"/>
      <c r="E702" s="13"/>
      <c r="F702" s="13"/>
      <c r="G702" s="13"/>
      <c r="H702" s="13"/>
      <c r="I702" s="13"/>
      <c r="J702" s="13"/>
      <c r="K702" s="13"/>
      <c r="L702" s="13"/>
      <c r="M702" s="13"/>
      <c r="N702" s="13"/>
      <c r="O702" s="13"/>
      <c r="P702" s="13"/>
      <c r="Q702" s="13"/>
      <c r="R702" s="13"/>
      <c r="S702" s="13"/>
      <c r="T702" s="13"/>
      <c r="U702" s="13"/>
      <c r="V702" s="13"/>
    </row>
    <row r="703" spans="2:22" s="47" customFormat="1" x14ac:dyDescent="0.2">
      <c r="B703" s="13"/>
      <c r="C703" s="13"/>
      <c r="D703" s="13"/>
      <c r="E703" s="13"/>
      <c r="F703" s="13"/>
      <c r="G703" s="13"/>
      <c r="H703" s="13"/>
      <c r="I703" s="13"/>
      <c r="J703" s="13"/>
      <c r="K703" s="13"/>
      <c r="L703" s="13"/>
      <c r="M703" s="13"/>
      <c r="N703" s="13"/>
      <c r="O703" s="13"/>
      <c r="P703" s="13"/>
      <c r="Q703" s="13"/>
      <c r="R703" s="13"/>
      <c r="S703" s="13"/>
      <c r="T703" s="13"/>
      <c r="U703" s="13"/>
      <c r="V703" s="13"/>
    </row>
    <row r="704" spans="2:22" s="47" customFormat="1" x14ac:dyDescent="0.2">
      <c r="B704" s="13"/>
      <c r="C704" s="13"/>
      <c r="D704" s="13"/>
      <c r="E704" s="13"/>
      <c r="F704" s="13"/>
      <c r="G704" s="13"/>
      <c r="H704" s="13"/>
      <c r="I704" s="13"/>
      <c r="J704" s="13"/>
      <c r="K704" s="13"/>
      <c r="L704" s="13"/>
      <c r="M704" s="13"/>
      <c r="N704" s="13"/>
      <c r="O704" s="13"/>
      <c r="P704" s="13"/>
      <c r="Q704" s="13"/>
      <c r="R704" s="13"/>
      <c r="S704" s="13"/>
      <c r="T704" s="13"/>
      <c r="U704" s="13"/>
      <c r="V704" s="13"/>
    </row>
    <row r="705" spans="2:22" s="47" customFormat="1" x14ac:dyDescent="0.2">
      <c r="B705" s="13"/>
      <c r="C705" s="13"/>
      <c r="D705" s="13"/>
      <c r="E705" s="13"/>
      <c r="F705" s="13"/>
      <c r="G705" s="13"/>
      <c r="H705" s="13"/>
      <c r="I705" s="13"/>
      <c r="J705" s="13"/>
      <c r="K705" s="13"/>
      <c r="L705" s="13"/>
      <c r="M705" s="13"/>
      <c r="N705" s="13"/>
      <c r="O705" s="13"/>
      <c r="P705" s="13"/>
      <c r="Q705" s="13"/>
      <c r="R705" s="13"/>
      <c r="S705" s="13"/>
      <c r="T705" s="13"/>
      <c r="U705" s="13"/>
      <c r="V705" s="13"/>
    </row>
    <row r="706" spans="2:22" s="47" customFormat="1" x14ac:dyDescent="0.2">
      <c r="B706" s="13"/>
      <c r="C706" s="13"/>
      <c r="D706" s="13"/>
      <c r="E706" s="13"/>
      <c r="F706" s="13"/>
      <c r="G706" s="13"/>
      <c r="H706" s="13"/>
      <c r="I706" s="13"/>
      <c r="J706" s="13"/>
      <c r="K706" s="13"/>
      <c r="L706" s="13"/>
      <c r="M706" s="13"/>
      <c r="N706" s="13"/>
      <c r="O706" s="13"/>
      <c r="P706" s="13"/>
      <c r="Q706" s="13"/>
      <c r="R706" s="13"/>
      <c r="S706" s="13"/>
      <c r="T706" s="13"/>
      <c r="U706" s="13"/>
      <c r="V706" s="13"/>
    </row>
    <row r="707" spans="2:22" s="47" customFormat="1" x14ac:dyDescent="0.2">
      <c r="B707" s="13"/>
      <c r="C707" s="13"/>
      <c r="D707" s="13"/>
      <c r="E707" s="13"/>
      <c r="F707" s="13"/>
      <c r="G707" s="13"/>
      <c r="H707" s="13"/>
      <c r="I707" s="13"/>
      <c r="J707" s="13"/>
      <c r="K707" s="13"/>
      <c r="L707" s="13"/>
      <c r="M707" s="13"/>
      <c r="N707" s="13"/>
      <c r="O707" s="13"/>
      <c r="P707" s="13"/>
      <c r="Q707" s="13"/>
      <c r="R707" s="13"/>
      <c r="S707" s="13"/>
      <c r="T707" s="13"/>
      <c r="U707" s="13"/>
      <c r="V707" s="13"/>
    </row>
    <row r="708" spans="2:22" s="47" customFormat="1" x14ac:dyDescent="0.2">
      <c r="B708" s="13"/>
      <c r="C708" s="13"/>
      <c r="D708" s="13"/>
      <c r="E708" s="13"/>
      <c r="F708" s="13"/>
      <c r="G708" s="13"/>
      <c r="H708" s="13"/>
      <c r="I708" s="13"/>
      <c r="J708" s="13"/>
      <c r="K708" s="13"/>
      <c r="L708" s="13"/>
      <c r="M708" s="13"/>
      <c r="N708" s="13"/>
      <c r="O708" s="13"/>
      <c r="P708" s="13"/>
      <c r="Q708" s="13"/>
      <c r="R708" s="13"/>
      <c r="S708" s="13"/>
      <c r="T708" s="13"/>
      <c r="U708" s="13"/>
      <c r="V708" s="13"/>
    </row>
    <row r="709" spans="2:22" s="47" customFormat="1" x14ac:dyDescent="0.2">
      <c r="B709" s="13"/>
      <c r="C709" s="13"/>
      <c r="D709" s="13"/>
      <c r="E709" s="13"/>
      <c r="F709" s="13"/>
      <c r="G709" s="13"/>
      <c r="H709" s="13"/>
      <c r="I709" s="13"/>
      <c r="J709" s="13"/>
      <c r="K709" s="13"/>
      <c r="L709" s="13"/>
      <c r="M709" s="13"/>
      <c r="N709" s="13"/>
      <c r="O709" s="13"/>
      <c r="P709" s="13"/>
      <c r="Q709" s="13"/>
      <c r="R709" s="13"/>
      <c r="S709" s="13"/>
      <c r="T709" s="13"/>
      <c r="U709" s="13"/>
      <c r="V709" s="13"/>
    </row>
    <row r="710" spans="2:22" s="47" customFormat="1" x14ac:dyDescent="0.2">
      <c r="B710" s="13"/>
      <c r="C710" s="13"/>
      <c r="D710" s="13"/>
      <c r="E710" s="13"/>
      <c r="F710" s="13"/>
      <c r="G710" s="13"/>
      <c r="H710" s="13"/>
      <c r="I710" s="13"/>
      <c r="J710" s="13"/>
      <c r="K710" s="13"/>
      <c r="L710" s="13"/>
      <c r="M710" s="13"/>
      <c r="N710" s="13"/>
      <c r="O710" s="13"/>
      <c r="P710" s="13"/>
      <c r="Q710" s="13"/>
      <c r="R710" s="13"/>
      <c r="S710" s="13"/>
      <c r="T710" s="13"/>
      <c r="U710" s="13"/>
      <c r="V710" s="13"/>
    </row>
    <row r="711" spans="2:22" s="47" customFormat="1" x14ac:dyDescent="0.2">
      <c r="B711" s="13"/>
      <c r="C711" s="13"/>
      <c r="D711" s="13"/>
      <c r="E711" s="13"/>
      <c r="F711" s="13"/>
      <c r="G711" s="13"/>
      <c r="H711" s="13"/>
      <c r="I711" s="13"/>
      <c r="J711" s="13"/>
      <c r="K711" s="13"/>
      <c r="L711" s="13"/>
      <c r="M711" s="13"/>
      <c r="N711" s="13"/>
      <c r="O711" s="13"/>
      <c r="P711" s="13"/>
      <c r="Q711" s="13"/>
      <c r="R711" s="13"/>
      <c r="S711" s="13"/>
      <c r="T711" s="13"/>
      <c r="U711" s="13"/>
      <c r="V711" s="13"/>
    </row>
    <row r="712" spans="2:22" s="47" customFormat="1" x14ac:dyDescent="0.2">
      <c r="B712" s="13"/>
      <c r="C712" s="13"/>
      <c r="D712" s="13"/>
      <c r="E712" s="13"/>
      <c r="F712" s="13"/>
      <c r="G712" s="13"/>
      <c r="H712" s="13"/>
      <c r="I712" s="13"/>
      <c r="J712" s="13"/>
      <c r="K712" s="13"/>
      <c r="L712" s="13"/>
      <c r="M712" s="13"/>
      <c r="N712" s="13"/>
      <c r="O712" s="13"/>
      <c r="P712" s="13"/>
      <c r="Q712" s="13"/>
      <c r="R712" s="13"/>
      <c r="S712" s="13"/>
      <c r="T712" s="13"/>
      <c r="U712" s="13"/>
      <c r="V712" s="13"/>
    </row>
    <row r="713" spans="2:22" s="47" customFormat="1" x14ac:dyDescent="0.2">
      <c r="B713" s="13"/>
      <c r="C713" s="13"/>
      <c r="D713" s="13"/>
      <c r="E713" s="13"/>
      <c r="F713" s="13"/>
      <c r="G713" s="13"/>
      <c r="H713" s="13"/>
      <c r="I713" s="13"/>
      <c r="J713" s="13"/>
      <c r="K713" s="13"/>
      <c r="L713" s="13"/>
      <c r="M713" s="13"/>
      <c r="N713" s="13"/>
      <c r="O713" s="13"/>
      <c r="P713" s="13"/>
      <c r="Q713" s="13"/>
      <c r="R713" s="13"/>
      <c r="S713" s="13"/>
      <c r="T713" s="13"/>
      <c r="U713" s="13"/>
      <c r="V713" s="13"/>
    </row>
    <row r="714" spans="2:22" s="47" customFormat="1" x14ac:dyDescent="0.2">
      <c r="B714" s="13"/>
      <c r="C714" s="13"/>
      <c r="D714" s="13"/>
      <c r="E714" s="13"/>
      <c r="F714" s="13"/>
      <c r="G714" s="13"/>
      <c r="H714" s="13"/>
      <c r="I714" s="13"/>
      <c r="J714" s="13"/>
      <c r="K714" s="13"/>
      <c r="L714" s="13"/>
      <c r="M714" s="13"/>
      <c r="N714" s="13"/>
      <c r="O714" s="13"/>
      <c r="P714" s="13"/>
      <c r="Q714" s="13"/>
      <c r="R714" s="13"/>
      <c r="S714" s="13"/>
      <c r="T714" s="13"/>
      <c r="U714" s="13"/>
      <c r="V714" s="13"/>
    </row>
    <row r="715" spans="2:22" s="47" customFormat="1" x14ac:dyDescent="0.2">
      <c r="B715" s="13"/>
      <c r="C715" s="13"/>
      <c r="D715" s="13"/>
      <c r="E715" s="13"/>
      <c r="F715" s="13"/>
      <c r="G715" s="13"/>
      <c r="H715" s="13"/>
      <c r="I715" s="13"/>
      <c r="J715" s="13"/>
      <c r="K715" s="13"/>
      <c r="L715" s="13"/>
      <c r="M715" s="13"/>
      <c r="N715" s="13"/>
      <c r="O715" s="13"/>
      <c r="P715" s="13"/>
      <c r="Q715" s="13"/>
      <c r="R715" s="13"/>
      <c r="S715" s="13"/>
      <c r="T715" s="13"/>
      <c r="U715" s="13"/>
      <c r="V715" s="13"/>
    </row>
    <row r="716" spans="2:22" s="47" customFormat="1" x14ac:dyDescent="0.2">
      <c r="B716" s="13"/>
      <c r="C716" s="13"/>
      <c r="D716" s="13"/>
      <c r="E716" s="13"/>
      <c r="F716" s="13"/>
      <c r="G716" s="13"/>
      <c r="H716" s="13"/>
      <c r="I716" s="13"/>
      <c r="J716" s="13"/>
      <c r="K716" s="13"/>
      <c r="L716" s="13"/>
      <c r="M716" s="13"/>
      <c r="N716" s="13"/>
      <c r="O716" s="13"/>
      <c r="P716" s="13"/>
      <c r="Q716" s="13"/>
      <c r="R716" s="13"/>
      <c r="S716" s="13"/>
      <c r="T716" s="13"/>
      <c r="U716" s="13"/>
      <c r="V716" s="13"/>
    </row>
    <row r="717" spans="2:22" s="47" customFormat="1" x14ac:dyDescent="0.2">
      <c r="B717" s="13"/>
      <c r="C717" s="13"/>
      <c r="D717" s="13"/>
      <c r="E717" s="13"/>
      <c r="F717" s="13"/>
      <c r="G717" s="13"/>
      <c r="H717" s="13"/>
      <c r="I717" s="13"/>
      <c r="J717" s="13"/>
      <c r="K717" s="13"/>
      <c r="L717" s="13"/>
      <c r="M717" s="13"/>
      <c r="N717" s="13"/>
      <c r="O717" s="13"/>
      <c r="P717" s="13"/>
      <c r="Q717" s="13"/>
      <c r="R717" s="13"/>
      <c r="S717" s="13"/>
      <c r="T717" s="13"/>
      <c r="U717" s="13"/>
      <c r="V717" s="13"/>
    </row>
    <row r="718" spans="2:22" s="47" customFormat="1" x14ac:dyDescent="0.2">
      <c r="B718" s="13"/>
      <c r="C718" s="13"/>
      <c r="D718" s="13"/>
      <c r="E718" s="13"/>
      <c r="F718" s="13"/>
      <c r="G718" s="13"/>
      <c r="H718" s="13"/>
      <c r="I718" s="13"/>
      <c r="J718" s="13"/>
      <c r="K718" s="13"/>
      <c r="L718" s="13"/>
      <c r="M718" s="13"/>
      <c r="N718" s="13"/>
      <c r="O718" s="13"/>
      <c r="P718" s="13"/>
      <c r="Q718" s="13"/>
      <c r="R718" s="13"/>
      <c r="S718" s="13"/>
      <c r="T718" s="13"/>
      <c r="U718" s="13"/>
      <c r="V718" s="13"/>
    </row>
    <row r="719" spans="2:22" s="47" customFormat="1" x14ac:dyDescent="0.2">
      <c r="B719" s="13"/>
      <c r="C719" s="13"/>
      <c r="D719" s="13"/>
      <c r="E719" s="13"/>
      <c r="F719" s="13"/>
      <c r="G719" s="13"/>
      <c r="H719" s="13"/>
      <c r="I719" s="13"/>
      <c r="J719" s="13"/>
      <c r="K719" s="13"/>
      <c r="L719" s="13"/>
      <c r="M719" s="13"/>
      <c r="N719" s="13"/>
      <c r="O719" s="13"/>
      <c r="P719" s="13"/>
      <c r="Q719" s="13"/>
      <c r="R719" s="13"/>
      <c r="S719" s="13"/>
      <c r="T719" s="13"/>
      <c r="U719" s="13"/>
      <c r="V719" s="13"/>
    </row>
    <row r="720" spans="2:22" s="47" customFormat="1" x14ac:dyDescent="0.2">
      <c r="B720" s="13"/>
      <c r="C720" s="13"/>
      <c r="D720" s="13"/>
      <c r="E720" s="13"/>
      <c r="F720" s="13"/>
      <c r="G720" s="13"/>
      <c r="H720" s="13"/>
      <c r="I720" s="13"/>
      <c r="J720" s="13"/>
      <c r="K720" s="13"/>
      <c r="L720" s="13"/>
      <c r="M720" s="13"/>
      <c r="N720" s="13"/>
      <c r="O720" s="13"/>
      <c r="P720" s="13"/>
      <c r="Q720" s="13"/>
      <c r="R720" s="13"/>
      <c r="S720" s="13"/>
      <c r="T720" s="13"/>
      <c r="U720" s="13"/>
      <c r="V720" s="13"/>
    </row>
    <row r="721" spans="2:22" s="47" customFormat="1" x14ac:dyDescent="0.2">
      <c r="B721" s="13"/>
      <c r="C721" s="13"/>
      <c r="D721" s="13"/>
      <c r="E721" s="13"/>
      <c r="F721" s="13"/>
      <c r="G721" s="13"/>
      <c r="H721" s="13"/>
      <c r="I721" s="13"/>
      <c r="J721" s="13"/>
      <c r="K721" s="13"/>
      <c r="L721" s="13"/>
      <c r="M721" s="13"/>
      <c r="N721" s="13"/>
      <c r="O721" s="13"/>
      <c r="P721" s="13"/>
      <c r="Q721" s="13"/>
      <c r="R721" s="13"/>
      <c r="S721" s="13"/>
      <c r="T721" s="13"/>
      <c r="U721" s="13"/>
      <c r="V721" s="13"/>
    </row>
    <row r="722" spans="2:22" s="47" customFormat="1" x14ac:dyDescent="0.2">
      <c r="B722" s="13"/>
      <c r="C722" s="13"/>
      <c r="D722" s="13"/>
      <c r="E722" s="13"/>
      <c r="F722" s="13"/>
      <c r="G722" s="13"/>
      <c r="H722" s="13"/>
      <c r="I722" s="13"/>
      <c r="J722" s="13"/>
      <c r="K722" s="13"/>
      <c r="L722" s="13"/>
      <c r="M722" s="13"/>
      <c r="N722" s="13"/>
      <c r="O722" s="13"/>
      <c r="P722" s="13"/>
      <c r="Q722" s="13"/>
      <c r="R722" s="13"/>
      <c r="S722" s="13"/>
      <c r="T722" s="13"/>
      <c r="U722" s="13"/>
      <c r="V722" s="13"/>
    </row>
    <row r="723" spans="2:22" s="47" customFormat="1" x14ac:dyDescent="0.2">
      <c r="B723" s="13"/>
      <c r="C723" s="13"/>
      <c r="D723" s="13"/>
      <c r="E723" s="13"/>
      <c r="F723" s="13"/>
      <c r="G723" s="13"/>
      <c r="H723" s="13"/>
      <c r="I723" s="13"/>
      <c r="J723" s="13"/>
      <c r="K723" s="13"/>
      <c r="L723" s="13"/>
      <c r="M723" s="13"/>
      <c r="N723" s="13"/>
      <c r="O723" s="13"/>
      <c r="P723" s="13"/>
      <c r="Q723" s="13"/>
      <c r="R723" s="13"/>
      <c r="S723" s="13"/>
      <c r="T723" s="13"/>
      <c r="U723" s="13"/>
      <c r="V723" s="13"/>
    </row>
    <row r="724" spans="2:22" s="47" customFormat="1" x14ac:dyDescent="0.2">
      <c r="B724" s="13"/>
      <c r="C724" s="13"/>
      <c r="D724" s="13"/>
      <c r="E724" s="13"/>
      <c r="F724" s="13"/>
      <c r="G724" s="13"/>
      <c r="H724" s="13"/>
      <c r="I724" s="13"/>
      <c r="J724" s="13"/>
      <c r="K724" s="13"/>
      <c r="L724" s="13"/>
      <c r="M724" s="13"/>
      <c r="N724" s="13"/>
      <c r="O724" s="13"/>
      <c r="P724" s="13"/>
      <c r="Q724" s="13"/>
      <c r="R724" s="13"/>
      <c r="S724" s="13"/>
      <c r="T724" s="13"/>
      <c r="U724" s="13"/>
      <c r="V724" s="13"/>
    </row>
    <row r="725" spans="2:22" s="47" customFormat="1" x14ac:dyDescent="0.2">
      <c r="B725" s="13"/>
      <c r="C725" s="13"/>
      <c r="D725" s="13"/>
      <c r="E725" s="13"/>
      <c r="F725" s="13"/>
      <c r="G725" s="13"/>
      <c r="H725" s="13"/>
      <c r="I725" s="13"/>
      <c r="J725" s="13"/>
      <c r="K725" s="13"/>
      <c r="L725" s="13"/>
      <c r="M725" s="13"/>
      <c r="N725" s="13"/>
      <c r="O725" s="13"/>
      <c r="P725" s="13"/>
      <c r="Q725" s="13"/>
      <c r="R725" s="13"/>
      <c r="S725" s="13"/>
      <c r="T725" s="13"/>
      <c r="U725" s="13"/>
      <c r="V725" s="13"/>
    </row>
    <row r="726" spans="2:22" s="47" customFormat="1" x14ac:dyDescent="0.2">
      <c r="B726" s="13"/>
      <c r="C726" s="13"/>
      <c r="D726" s="13"/>
      <c r="E726" s="13"/>
      <c r="F726" s="13"/>
      <c r="G726" s="13"/>
      <c r="H726" s="13"/>
      <c r="I726" s="13"/>
      <c r="J726" s="13"/>
      <c r="K726" s="13"/>
      <c r="L726" s="13"/>
      <c r="M726" s="13"/>
      <c r="N726" s="13"/>
      <c r="O726" s="13"/>
      <c r="P726" s="13"/>
      <c r="Q726" s="13"/>
      <c r="R726" s="13"/>
      <c r="S726" s="13"/>
      <c r="T726" s="13"/>
      <c r="U726" s="13"/>
      <c r="V726" s="13"/>
    </row>
    <row r="727" spans="2:22" s="47" customFormat="1" x14ac:dyDescent="0.2">
      <c r="B727" s="13"/>
      <c r="C727" s="13"/>
      <c r="D727" s="13"/>
      <c r="E727" s="13"/>
      <c r="F727" s="13"/>
      <c r="G727" s="13"/>
      <c r="H727" s="13"/>
      <c r="I727" s="13"/>
      <c r="J727" s="13"/>
      <c r="K727" s="13"/>
      <c r="L727" s="13"/>
      <c r="M727" s="13"/>
      <c r="N727" s="13"/>
      <c r="O727" s="13"/>
      <c r="P727" s="13"/>
      <c r="Q727" s="13"/>
      <c r="R727" s="13"/>
      <c r="S727" s="13"/>
      <c r="T727" s="13"/>
      <c r="U727" s="13"/>
      <c r="V727" s="13"/>
    </row>
    <row r="728" spans="2:22" s="47" customFormat="1" x14ac:dyDescent="0.2">
      <c r="B728" s="13"/>
      <c r="C728" s="13"/>
      <c r="D728" s="13"/>
      <c r="E728" s="13"/>
      <c r="F728" s="13"/>
      <c r="G728" s="13"/>
      <c r="H728" s="13"/>
      <c r="I728" s="13"/>
      <c r="J728" s="13"/>
      <c r="K728" s="13"/>
      <c r="L728" s="13"/>
      <c r="M728" s="13"/>
      <c r="N728" s="13"/>
      <c r="O728" s="13"/>
      <c r="P728" s="13"/>
      <c r="Q728" s="13"/>
      <c r="R728" s="13"/>
      <c r="S728" s="13"/>
      <c r="T728" s="13"/>
      <c r="U728" s="13"/>
      <c r="V728" s="13"/>
    </row>
    <row r="729" spans="2:22" s="47" customFormat="1" x14ac:dyDescent="0.2">
      <c r="B729" s="13"/>
      <c r="C729" s="13"/>
      <c r="D729" s="13"/>
      <c r="E729" s="13"/>
      <c r="F729" s="13"/>
      <c r="G729" s="13"/>
      <c r="H729" s="13"/>
      <c r="I729" s="13"/>
      <c r="J729" s="13"/>
      <c r="K729" s="13"/>
      <c r="L729" s="13"/>
      <c r="M729" s="13"/>
      <c r="N729" s="13"/>
      <c r="O729" s="13"/>
      <c r="P729" s="13"/>
      <c r="Q729" s="13"/>
      <c r="R729" s="13"/>
      <c r="S729" s="13"/>
      <c r="T729" s="13"/>
      <c r="U729" s="13"/>
      <c r="V729" s="13"/>
    </row>
    <row r="730" spans="2:22" s="47" customFormat="1" x14ac:dyDescent="0.2">
      <c r="B730" s="13"/>
      <c r="C730" s="13"/>
      <c r="D730" s="13"/>
      <c r="E730" s="13"/>
      <c r="F730" s="13"/>
      <c r="G730" s="13"/>
      <c r="H730" s="13"/>
      <c r="I730" s="13"/>
      <c r="J730" s="13"/>
      <c r="K730" s="13"/>
      <c r="L730" s="13"/>
      <c r="M730" s="13"/>
      <c r="N730" s="13"/>
      <c r="O730" s="13"/>
      <c r="P730" s="13"/>
      <c r="Q730" s="13"/>
      <c r="R730" s="13"/>
      <c r="S730" s="13"/>
      <c r="T730" s="13"/>
      <c r="U730" s="13"/>
      <c r="V730" s="13"/>
    </row>
    <row r="731" spans="2:22" s="47" customFormat="1" x14ac:dyDescent="0.2">
      <c r="B731" s="13"/>
      <c r="C731" s="13"/>
      <c r="D731" s="13"/>
      <c r="E731" s="13"/>
      <c r="F731" s="13"/>
      <c r="G731" s="13"/>
      <c r="H731" s="13"/>
      <c r="I731" s="13"/>
      <c r="J731" s="13"/>
      <c r="K731" s="13"/>
      <c r="L731" s="13"/>
      <c r="M731" s="13"/>
      <c r="N731" s="13"/>
      <c r="O731" s="13"/>
      <c r="P731" s="13"/>
      <c r="Q731" s="13"/>
      <c r="R731" s="13"/>
      <c r="S731" s="13"/>
      <c r="T731" s="13"/>
      <c r="U731" s="13"/>
      <c r="V731" s="13"/>
    </row>
    <row r="732" spans="2:22" s="47" customFormat="1" x14ac:dyDescent="0.2">
      <c r="B732" s="13"/>
      <c r="C732" s="13"/>
      <c r="D732" s="13"/>
      <c r="E732" s="13"/>
      <c r="F732" s="13"/>
      <c r="G732" s="13"/>
      <c r="H732" s="13"/>
      <c r="I732" s="13"/>
      <c r="J732" s="13"/>
      <c r="K732" s="13"/>
      <c r="L732" s="13"/>
      <c r="M732" s="13"/>
      <c r="N732" s="13"/>
      <c r="O732" s="13"/>
      <c r="P732" s="13"/>
      <c r="Q732" s="13"/>
      <c r="R732" s="13"/>
      <c r="S732" s="13"/>
      <c r="T732" s="13"/>
      <c r="U732" s="13"/>
      <c r="V732" s="13"/>
    </row>
    <row r="733" spans="2:22" s="47" customFormat="1" x14ac:dyDescent="0.2">
      <c r="B733" s="13"/>
      <c r="C733" s="13"/>
      <c r="D733" s="13"/>
      <c r="E733" s="13"/>
      <c r="F733" s="13"/>
      <c r="G733" s="13"/>
      <c r="H733" s="13"/>
      <c r="I733" s="13"/>
      <c r="J733" s="13"/>
      <c r="K733" s="13"/>
      <c r="L733" s="13"/>
      <c r="M733" s="13"/>
      <c r="N733" s="13"/>
      <c r="O733" s="13"/>
      <c r="P733" s="13"/>
      <c r="Q733" s="13"/>
      <c r="R733" s="13"/>
      <c r="S733" s="13"/>
      <c r="T733" s="13"/>
      <c r="U733" s="13"/>
      <c r="V733" s="13"/>
    </row>
    <row r="734" spans="2:22" s="47" customFormat="1" x14ac:dyDescent="0.2">
      <c r="B734" s="13"/>
      <c r="C734" s="13"/>
      <c r="D734" s="13"/>
      <c r="E734" s="13"/>
      <c r="F734" s="13"/>
      <c r="G734" s="13"/>
      <c r="H734" s="13"/>
      <c r="I734" s="13"/>
      <c r="J734" s="13"/>
      <c r="K734" s="13"/>
      <c r="L734" s="13"/>
      <c r="M734" s="13"/>
      <c r="N734" s="13"/>
      <c r="O734" s="13"/>
      <c r="P734" s="13"/>
      <c r="Q734" s="13"/>
      <c r="R734" s="13"/>
      <c r="S734" s="13"/>
      <c r="T734" s="13"/>
      <c r="U734" s="13"/>
      <c r="V734" s="13"/>
    </row>
    <row r="735" spans="2:22" s="47" customFormat="1" x14ac:dyDescent="0.2">
      <c r="B735" s="13"/>
      <c r="C735" s="13"/>
      <c r="D735" s="13"/>
      <c r="E735" s="13"/>
      <c r="F735" s="13"/>
      <c r="G735" s="13"/>
      <c r="H735" s="13"/>
      <c r="I735" s="13"/>
      <c r="J735" s="13"/>
      <c r="K735" s="13"/>
      <c r="L735" s="13"/>
      <c r="M735" s="13"/>
      <c r="N735" s="13"/>
      <c r="O735" s="13"/>
      <c r="P735" s="13"/>
      <c r="Q735" s="13"/>
      <c r="R735" s="13"/>
      <c r="S735" s="13"/>
      <c r="T735" s="13"/>
      <c r="U735" s="13"/>
      <c r="V735" s="13"/>
    </row>
    <row r="736" spans="2:22" s="47" customFormat="1" x14ac:dyDescent="0.2">
      <c r="B736" s="13"/>
      <c r="C736" s="13"/>
      <c r="D736" s="13"/>
      <c r="E736" s="13"/>
      <c r="F736" s="13"/>
      <c r="G736" s="13"/>
      <c r="H736" s="13"/>
      <c r="I736" s="13"/>
      <c r="J736" s="13"/>
      <c r="K736" s="13"/>
      <c r="L736" s="13"/>
      <c r="M736" s="13"/>
      <c r="N736" s="13"/>
      <c r="O736" s="13"/>
      <c r="P736" s="13"/>
      <c r="Q736" s="13"/>
      <c r="R736" s="13"/>
      <c r="S736" s="13"/>
      <c r="T736" s="13"/>
      <c r="U736" s="13"/>
      <c r="V736" s="13"/>
    </row>
    <row r="737" spans="2:22" s="47" customFormat="1" x14ac:dyDescent="0.2">
      <c r="B737" s="13"/>
      <c r="C737" s="13"/>
      <c r="D737" s="13"/>
      <c r="E737" s="13"/>
      <c r="F737" s="13"/>
      <c r="G737" s="13"/>
      <c r="H737" s="13"/>
      <c r="I737" s="13"/>
      <c r="J737" s="13"/>
      <c r="K737" s="13"/>
      <c r="L737" s="13"/>
      <c r="M737" s="13"/>
      <c r="N737" s="13"/>
      <c r="O737" s="13"/>
      <c r="P737" s="13"/>
      <c r="Q737" s="13"/>
      <c r="R737" s="13"/>
      <c r="S737" s="13"/>
      <c r="T737" s="13"/>
      <c r="U737" s="13"/>
      <c r="V737" s="13"/>
    </row>
    <row r="738" spans="2:22" s="47" customFormat="1" x14ac:dyDescent="0.2">
      <c r="B738" s="13"/>
      <c r="C738" s="13"/>
      <c r="D738" s="13"/>
      <c r="E738" s="13"/>
      <c r="F738" s="13"/>
      <c r="G738" s="13"/>
      <c r="H738" s="13"/>
      <c r="I738" s="13"/>
      <c r="J738" s="13"/>
      <c r="K738" s="13"/>
      <c r="L738" s="13"/>
      <c r="M738" s="13"/>
      <c r="N738" s="13"/>
      <c r="O738" s="13"/>
      <c r="P738" s="13"/>
      <c r="Q738" s="13"/>
      <c r="R738" s="13"/>
      <c r="S738" s="13"/>
      <c r="T738" s="13"/>
      <c r="U738" s="13"/>
      <c r="V738" s="13"/>
    </row>
    <row r="739" spans="2:22" s="47" customFormat="1" x14ac:dyDescent="0.2">
      <c r="B739" s="13"/>
      <c r="C739" s="13"/>
      <c r="D739" s="13"/>
      <c r="E739" s="13"/>
      <c r="F739" s="13"/>
      <c r="G739" s="13"/>
      <c r="H739" s="13"/>
      <c r="I739" s="13"/>
      <c r="J739" s="13"/>
      <c r="K739" s="13"/>
      <c r="L739" s="13"/>
      <c r="M739" s="13"/>
      <c r="N739" s="13"/>
      <c r="O739" s="13"/>
      <c r="P739" s="13"/>
      <c r="Q739" s="13"/>
      <c r="R739" s="13"/>
      <c r="S739" s="13"/>
      <c r="T739" s="13"/>
      <c r="U739" s="13"/>
      <c r="V739" s="13"/>
    </row>
    <row r="740" spans="2:22" s="47" customFormat="1" x14ac:dyDescent="0.2">
      <c r="B740" s="13"/>
      <c r="C740" s="13"/>
      <c r="D740" s="13"/>
      <c r="E740" s="13"/>
      <c r="F740" s="13"/>
      <c r="G740" s="13"/>
      <c r="H740" s="13"/>
      <c r="I740" s="13"/>
      <c r="J740" s="13"/>
      <c r="K740" s="13"/>
      <c r="L740" s="13"/>
      <c r="M740" s="13"/>
      <c r="N740" s="13"/>
      <c r="O740" s="13"/>
      <c r="P740" s="13"/>
      <c r="Q740" s="13"/>
      <c r="R740" s="13"/>
      <c r="S740" s="13"/>
      <c r="T740" s="13"/>
      <c r="U740" s="13"/>
      <c r="V740" s="13"/>
    </row>
    <row r="741" spans="2:22" s="47" customFormat="1" x14ac:dyDescent="0.2">
      <c r="B741" s="13"/>
      <c r="C741" s="13"/>
      <c r="D741" s="13"/>
      <c r="E741" s="13"/>
      <c r="F741" s="13"/>
      <c r="G741" s="13"/>
      <c r="H741" s="13"/>
      <c r="I741" s="13"/>
      <c r="J741" s="13"/>
      <c r="K741" s="13"/>
      <c r="L741" s="13"/>
      <c r="M741" s="13"/>
      <c r="N741" s="13"/>
      <c r="O741" s="13"/>
      <c r="P741" s="13"/>
      <c r="Q741" s="13"/>
      <c r="R741" s="13"/>
      <c r="S741" s="13"/>
      <c r="T741" s="13"/>
      <c r="U741" s="13"/>
      <c r="V741" s="13"/>
    </row>
    <row r="742" spans="2:22" s="47" customFormat="1" x14ac:dyDescent="0.2">
      <c r="B742" s="13"/>
      <c r="C742" s="13"/>
      <c r="D742" s="13"/>
      <c r="E742" s="13"/>
      <c r="F742" s="13"/>
      <c r="G742" s="13"/>
      <c r="H742" s="13"/>
      <c r="I742" s="13"/>
      <c r="J742" s="13"/>
      <c r="K742" s="13"/>
      <c r="L742" s="13"/>
      <c r="M742" s="13"/>
      <c r="N742" s="13"/>
      <c r="O742" s="13"/>
      <c r="P742" s="13"/>
      <c r="Q742" s="13"/>
      <c r="R742" s="13"/>
      <c r="S742" s="13"/>
      <c r="T742" s="13"/>
      <c r="U742" s="13"/>
      <c r="V742" s="13"/>
    </row>
    <row r="743" spans="2:22" s="47" customFormat="1" x14ac:dyDescent="0.2">
      <c r="B743" s="13"/>
      <c r="C743" s="13"/>
      <c r="D743" s="13"/>
      <c r="E743" s="13"/>
      <c r="F743" s="13"/>
      <c r="G743" s="13"/>
      <c r="H743" s="13"/>
      <c r="I743" s="13"/>
      <c r="J743" s="13"/>
      <c r="K743" s="13"/>
      <c r="L743" s="13"/>
      <c r="M743" s="13"/>
      <c r="N743" s="13"/>
      <c r="O743" s="13"/>
      <c r="P743" s="13"/>
      <c r="Q743" s="13"/>
      <c r="R743" s="13"/>
      <c r="S743" s="13"/>
      <c r="T743" s="13"/>
      <c r="U743" s="13"/>
      <c r="V743" s="13"/>
    </row>
    <row r="744" spans="2:22" s="47" customFormat="1" x14ac:dyDescent="0.2">
      <c r="B744" s="13"/>
      <c r="C744" s="13"/>
      <c r="D744" s="13"/>
      <c r="E744" s="13"/>
      <c r="F744" s="13"/>
      <c r="G744" s="13"/>
      <c r="H744" s="13"/>
      <c r="I744" s="13"/>
      <c r="J744" s="13"/>
      <c r="K744" s="13"/>
      <c r="L744" s="13"/>
      <c r="M744" s="13"/>
      <c r="N744" s="13"/>
      <c r="O744" s="13"/>
      <c r="P744" s="13"/>
      <c r="Q744" s="13"/>
      <c r="R744" s="13"/>
      <c r="S744" s="13"/>
      <c r="T744" s="13"/>
      <c r="U744" s="13"/>
      <c r="V744" s="13"/>
    </row>
    <row r="745" spans="2:22" s="47" customFormat="1" x14ac:dyDescent="0.2">
      <c r="B745" s="13"/>
      <c r="C745" s="13"/>
      <c r="D745" s="13"/>
      <c r="E745" s="13"/>
      <c r="F745" s="13"/>
      <c r="G745" s="13"/>
      <c r="H745" s="13"/>
      <c r="I745" s="13"/>
      <c r="J745" s="13"/>
      <c r="K745" s="13"/>
      <c r="L745" s="13"/>
      <c r="M745" s="13"/>
      <c r="N745" s="13"/>
      <c r="O745" s="13"/>
      <c r="P745" s="13"/>
      <c r="Q745" s="13"/>
      <c r="R745" s="13"/>
      <c r="S745" s="13"/>
      <c r="T745" s="13"/>
      <c r="U745" s="13"/>
      <c r="V745" s="13"/>
    </row>
    <row r="746" spans="2:22" s="47" customFormat="1" x14ac:dyDescent="0.2">
      <c r="B746" s="13"/>
      <c r="C746" s="13"/>
      <c r="D746" s="13"/>
      <c r="E746" s="13"/>
      <c r="F746" s="13"/>
      <c r="G746" s="13"/>
      <c r="H746" s="13"/>
      <c r="I746" s="13"/>
      <c r="J746" s="13"/>
      <c r="K746" s="13"/>
      <c r="L746" s="13"/>
      <c r="M746" s="13"/>
      <c r="N746" s="13"/>
      <c r="O746" s="13"/>
      <c r="P746" s="13"/>
      <c r="Q746" s="13"/>
      <c r="R746" s="13"/>
      <c r="S746" s="13"/>
      <c r="T746" s="13"/>
      <c r="U746" s="13"/>
      <c r="V746" s="13"/>
    </row>
    <row r="747" spans="2:22" s="47" customFormat="1" x14ac:dyDescent="0.2">
      <c r="B747" s="13"/>
      <c r="C747" s="13"/>
      <c r="D747" s="13"/>
      <c r="E747" s="13"/>
      <c r="F747" s="13"/>
      <c r="G747" s="13"/>
      <c r="H747" s="13"/>
      <c r="I747" s="13"/>
      <c r="J747" s="13"/>
      <c r="K747" s="13"/>
      <c r="L747" s="13"/>
      <c r="M747" s="13"/>
      <c r="N747" s="13"/>
      <c r="O747" s="13"/>
      <c r="P747" s="13"/>
      <c r="Q747" s="13"/>
      <c r="R747" s="13"/>
      <c r="S747" s="13"/>
      <c r="T747" s="13"/>
      <c r="U747" s="13"/>
      <c r="V747" s="13"/>
    </row>
    <row r="748" spans="2:22" s="47" customFormat="1" x14ac:dyDescent="0.2">
      <c r="B748" s="13"/>
      <c r="C748" s="13"/>
      <c r="D748" s="13"/>
      <c r="E748" s="13"/>
      <c r="F748" s="13"/>
      <c r="G748" s="13"/>
      <c r="H748" s="13"/>
      <c r="I748" s="13"/>
      <c r="J748" s="13"/>
      <c r="K748" s="13"/>
      <c r="L748" s="13"/>
      <c r="M748" s="13"/>
      <c r="N748" s="13"/>
      <c r="O748" s="13"/>
      <c r="P748" s="13"/>
      <c r="Q748" s="13"/>
      <c r="R748" s="13"/>
      <c r="S748" s="13"/>
      <c r="T748" s="13"/>
      <c r="U748" s="13"/>
      <c r="V748" s="13"/>
    </row>
    <row r="749" spans="2:22" s="47" customFormat="1" x14ac:dyDescent="0.2">
      <c r="B749" s="13"/>
      <c r="C749" s="13"/>
      <c r="D749" s="13"/>
      <c r="E749" s="13"/>
      <c r="F749" s="13"/>
      <c r="G749" s="13"/>
      <c r="H749" s="13"/>
      <c r="I749" s="13"/>
      <c r="J749" s="13"/>
      <c r="K749" s="13"/>
      <c r="L749" s="13"/>
      <c r="M749" s="13"/>
      <c r="N749" s="13"/>
      <c r="O749" s="13"/>
      <c r="P749" s="13"/>
      <c r="Q749" s="13"/>
      <c r="R749" s="13"/>
      <c r="S749" s="13"/>
      <c r="T749" s="13"/>
      <c r="U749" s="13"/>
      <c r="V749" s="13"/>
    </row>
    <row r="750" spans="2:22" s="47" customFormat="1" x14ac:dyDescent="0.2">
      <c r="B750" s="13"/>
      <c r="C750" s="13"/>
      <c r="D750" s="13"/>
      <c r="E750" s="13"/>
      <c r="F750" s="13"/>
      <c r="G750" s="13"/>
      <c r="H750" s="13"/>
      <c r="I750" s="13"/>
      <c r="J750" s="13"/>
      <c r="K750" s="13"/>
      <c r="L750" s="13"/>
      <c r="M750" s="13"/>
      <c r="N750" s="13"/>
      <c r="O750" s="13"/>
      <c r="P750" s="13"/>
      <c r="Q750" s="13"/>
      <c r="R750" s="13"/>
      <c r="S750" s="13"/>
      <c r="T750" s="13"/>
      <c r="U750" s="13"/>
      <c r="V750" s="13"/>
    </row>
    <row r="751" spans="2:22" s="47" customFormat="1" x14ac:dyDescent="0.2">
      <c r="B751" s="13"/>
      <c r="C751" s="13"/>
      <c r="D751" s="13"/>
      <c r="E751" s="13"/>
      <c r="F751" s="13"/>
      <c r="G751" s="13"/>
      <c r="H751" s="13"/>
      <c r="I751" s="13"/>
      <c r="J751" s="13"/>
      <c r="K751" s="13"/>
      <c r="L751" s="13"/>
      <c r="M751" s="13"/>
      <c r="N751" s="13"/>
      <c r="O751" s="13"/>
      <c r="P751" s="13"/>
      <c r="Q751" s="13"/>
      <c r="R751" s="13"/>
      <c r="S751" s="13"/>
      <c r="T751" s="13"/>
      <c r="U751" s="13"/>
      <c r="V751" s="13"/>
    </row>
    <row r="752" spans="2:22" s="47" customFormat="1" x14ac:dyDescent="0.2">
      <c r="B752" s="13"/>
      <c r="C752" s="13"/>
      <c r="D752" s="13"/>
      <c r="E752" s="13"/>
      <c r="F752" s="13"/>
      <c r="G752" s="13"/>
      <c r="H752" s="13"/>
      <c r="I752" s="13"/>
      <c r="J752" s="13"/>
      <c r="K752" s="13"/>
      <c r="L752" s="13"/>
      <c r="M752" s="13"/>
      <c r="N752" s="13"/>
      <c r="O752" s="13"/>
      <c r="P752" s="13"/>
      <c r="Q752" s="13"/>
      <c r="R752" s="13"/>
      <c r="S752" s="13"/>
      <c r="T752" s="13"/>
      <c r="U752" s="13"/>
      <c r="V752" s="13"/>
    </row>
    <row r="753" spans="2:22" s="47" customFormat="1" x14ac:dyDescent="0.2">
      <c r="B753" s="13"/>
      <c r="C753" s="13"/>
      <c r="D753" s="13"/>
      <c r="E753" s="13"/>
      <c r="F753" s="13"/>
      <c r="G753" s="13"/>
      <c r="H753" s="13"/>
      <c r="I753" s="13"/>
      <c r="J753" s="13"/>
      <c r="K753" s="13"/>
      <c r="L753" s="13"/>
      <c r="M753" s="13"/>
      <c r="N753" s="13"/>
      <c r="O753" s="13"/>
      <c r="P753" s="13"/>
      <c r="Q753" s="13"/>
      <c r="R753" s="13"/>
      <c r="S753" s="13"/>
      <c r="T753" s="13"/>
      <c r="U753" s="13"/>
      <c r="V753" s="13"/>
    </row>
    <row r="754" spans="2:22" s="47" customFormat="1" x14ac:dyDescent="0.2">
      <c r="B754" s="13"/>
      <c r="C754" s="13"/>
      <c r="D754" s="13"/>
      <c r="E754" s="13"/>
      <c r="F754" s="13"/>
      <c r="G754" s="13"/>
      <c r="H754" s="13"/>
      <c r="I754" s="13"/>
      <c r="J754" s="13"/>
      <c r="K754" s="13"/>
      <c r="L754" s="13"/>
      <c r="M754" s="13"/>
      <c r="N754" s="13"/>
      <c r="O754" s="13"/>
      <c r="P754" s="13"/>
      <c r="Q754" s="13"/>
      <c r="R754" s="13"/>
      <c r="S754" s="13"/>
      <c r="T754" s="13"/>
      <c r="U754" s="13"/>
      <c r="V754" s="13"/>
    </row>
    <row r="755" spans="2:22" s="47" customFormat="1" x14ac:dyDescent="0.2">
      <c r="B755" s="13"/>
      <c r="C755" s="13"/>
      <c r="D755" s="13"/>
      <c r="E755" s="13"/>
      <c r="F755" s="13"/>
      <c r="G755" s="13"/>
      <c r="H755" s="13"/>
      <c r="I755" s="13"/>
      <c r="J755" s="13"/>
      <c r="K755" s="13"/>
      <c r="L755" s="13"/>
      <c r="M755" s="13"/>
      <c r="N755" s="13"/>
      <c r="O755" s="13"/>
      <c r="P755" s="13"/>
      <c r="Q755" s="13"/>
      <c r="R755" s="13"/>
      <c r="S755" s="13"/>
      <c r="T755" s="13"/>
      <c r="U755" s="13"/>
      <c r="V755" s="13"/>
    </row>
    <row r="756" spans="2:22" s="47" customFormat="1" x14ac:dyDescent="0.2">
      <c r="B756" s="13"/>
      <c r="C756" s="13"/>
      <c r="D756" s="13"/>
      <c r="E756" s="13"/>
      <c r="F756" s="13"/>
      <c r="G756" s="13"/>
      <c r="H756" s="13"/>
      <c r="I756" s="13"/>
      <c r="J756" s="13"/>
      <c r="K756" s="13"/>
      <c r="L756" s="13"/>
      <c r="M756" s="13"/>
      <c r="N756" s="13"/>
      <c r="O756" s="13"/>
      <c r="P756" s="13"/>
      <c r="Q756" s="13"/>
      <c r="R756" s="13"/>
      <c r="S756" s="13"/>
      <c r="T756" s="13"/>
      <c r="U756" s="13"/>
      <c r="V756" s="13"/>
    </row>
    <row r="757" spans="2:22" s="47" customFormat="1" x14ac:dyDescent="0.2">
      <c r="B757" s="13"/>
      <c r="C757" s="13"/>
      <c r="D757" s="13"/>
      <c r="E757" s="13"/>
      <c r="F757" s="13"/>
      <c r="G757" s="13"/>
      <c r="H757" s="13"/>
      <c r="I757" s="13"/>
      <c r="J757" s="13"/>
      <c r="K757" s="13"/>
      <c r="L757" s="13"/>
      <c r="M757" s="13"/>
      <c r="N757" s="13"/>
      <c r="O757" s="13"/>
      <c r="P757" s="13"/>
      <c r="Q757" s="13"/>
      <c r="R757" s="13"/>
      <c r="S757" s="13"/>
      <c r="T757" s="13"/>
      <c r="U757" s="13"/>
      <c r="V757" s="13"/>
    </row>
    <row r="758" spans="2:22" s="47" customFormat="1" x14ac:dyDescent="0.2">
      <c r="B758" s="13"/>
      <c r="C758" s="13"/>
      <c r="D758" s="13"/>
      <c r="E758" s="13"/>
      <c r="F758" s="13"/>
      <c r="G758" s="13"/>
      <c r="H758" s="13"/>
      <c r="I758" s="13"/>
      <c r="J758" s="13"/>
      <c r="K758" s="13"/>
      <c r="L758" s="13"/>
      <c r="M758" s="13"/>
      <c r="N758" s="13"/>
      <c r="O758" s="13"/>
      <c r="P758" s="13"/>
      <c r="Q758" s="13"/>
      <c r="R758" s="13"/>
      <c r="S758" s="13"/>
      <c r="T758" s="13"/>
      <c r="U758" s="13"/>
      <c r="V758" s="13"/>
    </row>
    <row r="759" spans="2:22" s="47" customFormat="1" x14ac:dyDescent="0.2">
      <c r="B759" s="13"/>
      <c r="C759" s="13"/>
      <c r="D759" s="13"/>
      <c r="E759" s="13"/>
      <c r="F759" s="13"/>
      <c r="G759" s="13"/>
      <c r="H759" s="13"/>
      <c r="I759" s="13"/>
      <c r="J759" s="13"/>
      <c r="K759" s="13"/>
      <c r="L759" s="13"/>
      <c r="M759" s="13"/>
      <c r="N759" s="13"/>
      <c r="O759" s="13"/>
      <c r="P759" s="13"/>
      <c r="Q759" s="13"/>
      <c r="R759" s="13"/>
      <c r="S759" s="13"/>
      <c r="T759" s="13"/>
      <c r="U759" s="13"/>
      <c r="V759" s="13"/>
    </row>
    <row r="760" spans="2:22" s="47" customFormat="1" x14ac:dyDescent="0.2">
      <c r="B760" s="13"/>
      <c r="C760" s="13"/>
      <c r="D760" s="13"/>
      <c r="E760" s="13"/>
      <c r="F760" s="13"/>
      <c r="G760" s="13"/>
      <c r="H760" s="13"/>
      <c r="I760" s="13"/>
      <c r="J760" s="13"/>
      <c r="K760" s="13"/>
      <c r="L760" s="13"/>
      <c r="M760" s="13"/>
      <c r="N760" s="13"/>
      <c r="O760" s="13"/>
      <c r="P760" s="13"/>
      <c r="Q760" s="13"/>
      <c r="R760" s="13"/>
      <c r="S760" s="13"/>
      <c r="T760" s="13"/>
      <c r="U760" s="13"/>
      <c r="V760" s="13"/>
    </row>
    <row r="761" spans="2:22" s="47" customFormat="1" x14ac:dyDescent="0.2">
      <c r="B761" s="13"/>
      <c r="C761" s="13"/>
      <c r="D761" s="13"/>
      <c r="E761" s="13"/>
      <c r="F761" s="13"/>
      <c r="G761" s="13"/>
      <c r="H761" s="13"/>
      <c r="I761" s="13"/>
      <c r="J761" s="13"/>
      <c r="K761" s="13"/>
      <c r="L761" s="13"/>
      <c r="M761" s="13"/>
      <c r="N761" s="13"/>
      <c r="O761" s="13"/>
      <c r="P761" s="13"/>
      <c r="Q761" s="13"/>
      <c r="R761" s="13"/>
      <c r="S761" s="13"/>
      <c r="T761" s="13"/>
      <c r="U761" s="13"/>
      <c r="V761" s="13"/>
    </row>
    <row r="762" spans="2:22" s="47" customFormat="1" x14ac:dyDescent="0.2">
      <c r="B762" s="13"/>
      <c r="C762" s="13"/>
      <c r="D762" s="13"/>
      <c r="E762" s="13"/>
      <c r="F762" s="13"/>
      <c r="G762" s="13"/>
      <c r="H762" s="13"/>
      <c r="I762" s="13"/>
      <c r="J762" s="13"/>
      <c r="K762" s="13"/>
      <c r="L762" s="13"/>
      <c r="M762" s="13"/>
      <c r="N762" s="13"/>
      <c r="O762" s="13"/>
      <c r="P762" s="13"/>
      <c r="Q762" s="13"/>
      <c r="R762" s="13"/>
      <c r="S762" s="13"/>
      <c r="T762" s="13"/>
      <c r="U762" s="13"/>
      <c r="V762" s="13"/>
    </row>
    <row r="763" spans="2:22" s="47" customFormat="1" x14ac:dyDescent="0.2">
      <c r="B763" s="13"/>
      <c r="C763" s="13"/>
      <c r="D763" s="13"/>
      <c r="E763" s="13"/>
      <c r="F763" s="13"/>
      <c r="G763" s="13"/>
      <c r="H763" s="13"/>
      <c r="I763" s="13"/>
      <c r="J763" s="13"/>
      <c r="K763" s="13"/>
      <c r="L763" s="13"/>
      <c r="M763" s="13"/>
      <c r="N763" s="13"/>
      <c r="O763" s="13"/>
      <c r="P763" s="13"/>
      <c r="Q763" s="13"/>
      <c r="R763" s="13"/>
      <c r="S763" s="13"/>
      <c r="T763" s="13"/>
      <c r="U763" s="13"/>
      <c r="V763" s="13"/>
    </row>
    <row r="764" spans="2:22" s="47" customFormat="1" x14ac:dyDescent="0.2">
      <c r="B764" s="13"/>
      <c r="C764" s="13"/>
      <c r="D764" s="13"/>
      <c r="E764" s="13"/>
      <c r="F764" s="13"/>
      <c r="G764" s="13"/>
      <c r="H764" s="13"/>
      <c r="I764" s="13"/>
      <c r="J764" s="13"/>
      <c r="K764" s="13"/>
      <c r="L764" s="13"/>
      <c r="M764" s="13"/>
      <c r="N764" s="13"/>
      <c r="O764" s="13"/>
      <c r="P764" s="13"/>
      <c r="Q764" s="13"/>
      <c r="R764" s="13"/>
      <c r="S764" s="13"/>
      <c r="T764" s="13"/>
      <c r="U764" s="13"/>
      <c r="V764" s="13"/>
    </row>
    <row r="765" spans="2:22" s="47" customFormat="1" x14ac:dyDescent="0.2">
      <c r="B765" s="13"/>
      <c r="C765" s="13"/>
      <c r="D765" s="13"/>
      <c r="E765" s="13"/>
      <c r="F765" s="13"/>
      <c r="G765" s="13"/>
      <c r="H765" s="13"/>
      <c r="I765" s="13"/>
      <c r="J765" s="13"/>
      <c r="K765" s="13"/>
      <c r="L765" s="13"/>
      <c r="M765" s="13"/>
      <c r="N765" s="13"/>
      <c r="O765" s="13"/>
      <c r="P765" s="13"/>
      <c r="Q765" s="13"/>
      <c r="R765" s="13"/>
      <c r="S765" s="13"/>
      <c r="T765" s="13"/>
      <c r="U765" s="13"/>
      <c r="V765" s="13"/>
    </row>
    <row r="766" spans="2:22" s="47" customFormat="1" x14ac:dyDescent="0.2">
      <c r="B766" s="13"/>
      <c r="C766" s="13"/>
      <c r="D766" s="13"/>
      <c r="E766" s="13"/>
      <c r="F766" s="13"/>
      <c r="G766" s="13"/>
      <c r="H766" s="13"/>
      <c r="I766" s="13"/>
      <c r="J766" s="13"/>
      <c r="K766" s="13"/>
      <c r="L766" s="13"/>
      <c r="M766" s="13"/>
      <c r="N766" s="13"/>
      <c r="O766" s="13"/>
      <c r="P766" s="13"/>
      <c r="Q766" s="13"/>
      <c r="R766" s="13"/>
      <c r="S766" s="13"/>
      <c r="T766" s="13"/>
      <c r="U766" s="13"/>
      <c r="V766" s="13"/>
    </row>
    <row r="767" spans="2:22" s="47" customFormat="1" x14ac:dyDescent="0.2">
      <c r="B767" s="13"/>
      <c r="C767" s="13"/>
      <c r="D767" s="13"/>
      <c r="E767" s="13"/>
      <c r="F767" s="13"/>
      <c r="G767" s="13"/>
      <c r="H767" s="13"/>
      <c r="I767" s="13"/>
      <c r="J767" s="13"/>
      <c r="K767" s="13"/>
      <c r="L767" s="13"/>
      <c r="M767" s="13"/>
      <c r="N767" s="13"/>
      <c r="O767" s="13"/>
      <c r="P767" s="13"/>
      <c r="Q767" s="13"/>
      <c r="R767" s="13"/>
      <c r="S767" s="13"/>
      <c r="T767" s="13"/>
      <c r="U767" s="13"/>
      <c r="V767" s="13"/>
    </row>
    <row r="768" spans="2:22" s="47" customFormat="1" x14ac:dyDescent="0.2">
      <c r="B768" s="13"/>
      <c r="C768" s="13"/>
      <c r="D768" s="13"/>
      <c r="E768" s="13"/>
      <c r="F768" s="13"/>
      <c r="G768" s="13"/>
      <c r="H768" s="13"/>
      <c r="I768" s="13"/>
      <c r="J768" s="13"/>
      <c r="K768" s="13"/>
      <c r="L768" s="13"/>
      <c r="M768" s="13"/>
      <c r="N768" s="13"/>
      <c r="O768" s="13"/>
      <c r="P768" s="13"/>
      <c r="Q768" s="13"/>
      <c r="R768" s="13"/>
      <c r="S768" s="13"/>
      <c r="T768" s="13"/>
      <c r="U768" s="13"/>
      <c r="V768" s="13"/>
    </row>
    <row r="769" spans="2:22" s="47" customFormat="1" x14ac:dyDescent="0.2">
      <c r="B769" s="13"/>
      <c r="C769" s="13"/>
      <c r="D769" s="13"/>
      <c r="E769" s="13"/>
      <c r="F769" s="13"/>
      <c r="G769" s="13"/>
      <c r="H769" s="13"/>
      <c r="I769" s="13"/>
      <c r="J769" s="13"/>
      <c r="K769" s="13"/>
      <c r="L769" s="13"/>
      <c r="M769" s="13"/>
      <c r="N769" s="13"/>
      <c r="O769" s="13"/>
      <c r="P769" s="13"/>
      <c r="Q769" s="13"/>
      <c r="R769" s="13"/>
      <c r="S769" s="13"/>
      <c r="T769" s="13"/>
      <c r="U769" s="13"/>
      <c r="V769" s="13"/>
    </row>
    <row r="770" spans="2:22" s="47" customFormat="1" x14ac:dyDescent="0.2">
      <c r="B770" s="13"/>
      <c r="C770" s="13"/>
      <c r="D770" s="13"/>
      <c r="E770" s="13"/>
      <c r="F770" s="13"/>
      <c r="G770" s="13"/>
      <c r="H770" s="13"/>
      <c r="I770" s="13"/>
      <c r="J770" s="13"/>
      <c r="K770" s="13"/>
      <c r="L770" s="13"/>
      <c r="M770" s="13"/>
      <c r="N770" s="13"/>
      <c r="O770" s="13"/>
      <c r="P770" s="13"/>
      <c r="Q770" s="13"/>
      <c r="R770" s="13"/>
      <c r="S770" s="13"/>
      <c r="T770" s="13"/>
      <c r="U770" s="13"/>
      <c r="V770" s="13"/>
    </row>
    <row r="771" spans="2:22" s="47" customFormat="1" x14ac:dyDescent="0.2">
      <c r="B771" s="13"/>
      <c r="C771" s="13"/>
      <c r="D771" s="13"/>
      <c r="E771" s="13"/>
      <c r="F771" s="13"/>
      <c r="G771" s="13"/>
      <c r="H771" s="13"/>
      <c r="I771" s="13"/>
      <c r="J771" s="13"/>
      <c r="K771" s="13"/>
      <c r="L771" s="13"/>
      <c r="M771" s="13"/>
      <c r="N771" s="13"/>
      <c r="O771" s="13"/>
      <c r="P771" s="13"/>
      <c r="Q771" s="13"/>
      <c r="R771" s="13"/>
      <c r="S771" s="13"/>
      <c r="T771" s="13"/>
      <c r="U771" s="13"/>
      <c r="V771" s="13"/>
    </row>
    <row r="772" spans="2:22" s="47" customFormat="1" x14ac:dyDescent="0.2">
      <c r="B772" s="13"/>
      <c r="C772" s="13"/>
      <c r="D772" s="13"/>
      <c r="E772" s="13"/>
      <c r="F772" s="13"/>
      <c r="G772" s="13"/>
      <c r="H772" s="13"/>
      <c r="I772" s="13"/>
      <c r="J772" s="13"/>
      <c r="K772" s="13"/>
      <c r="L772" s="13"/>
      <c r="M772" s="13"/>
      <c r="N772" s="13"/>
      <c r="O772" s="13"/>
      <c r="P772" s="13"/>
      <c r="Q772" s="13"/>
      <c r="R772" s="13"/>
      <c r="S772" s="13"/>
      <c r="T772" s="13"/>
      <c r="U772" s="13"/>
      <c r="V772" s="13"/>
    </row>
    <row r="773" spans="2:22" s="47" customFormat="1" x14ac:dyDescent="0.2">
      <c r="B773" s="13"/>
      <c r="C773" s="13"/>
      <c r="D773" s="13"/>
      <c r="E773" s="13"/>
      <c r="F773" s="13"/>
      <c r="G773" s="13"/>
      <c r="H773" s="13"/>
      <c r="I773" s="13"/>
      <c r="J773" s="13"/>
      <c r="K773" s="13"/>
      <c r="L773" s="13"/>
      <c r="M773" s="13"/>
      <c r="N773" s="13"/>
      <c r="O773" s="13"/>
      <c r="P773" s="13"/>
      <c r="Q773" s="13"/>
      <c r="R773" s="13"/>
      <c r="S773" s="13"/>
      <c r="T773" s="13"/>
      <c r="U773" s="13"/>
      <c r="V773" s="13"/>
    </row>
    <row r="774" spans="2:22" s="47" customFormat="1" x14ac:dyDescent="0.2">
      <c r="B774" s="13"/>
      <c r="C774" s="13"/>
      <c r="D774" s="13"/>
      <c r="E774" s="13"/>
      <c r="F774" s="13"/>
      <c r="G774" s="13"/>
      <c r="H774" s="13"/>
      <c r="I774" s="13"/>
      <c r="J774" s="13"/>
      <c r="K774" s="13"/>
      <c r="L774" s="13"/>
      <c r="M774" s="13"/>
      <c r="N774" s="13"/>
      <c r="O774" s="13"/>
      <c r="P774" s="13"/>
      <c r="Q774" s="13"/>
      <c r="R774" s="13"/>
      <c r="S774" s="13"/>
      <c r="T774" s="13"/>
      <c r="U774" s="13"/>
      <c r="V774" s="13"/>
    </row>
    <row r="775" spans="2:22" s="47" customFormat="1" x14ac:dyDescent="0.2">
      <c r="B775" s="13"/>
      <c r="C775" s="13"/>
      <c r="D775" s="13"/>
      <c r="E775" s="13"/>
      <c r="F775" s="13"/>
      <c r="G775" s="13"/>
      <c r="H775" s="13"/>
      <c r="I775" s="13"/>
      <c r="J775" s="13"/>
      <c r="K775" s="13"/>
      <c r="L775" s="13"/>
      <c r="M775" s="13"/>
      <c r="N775" s="13"/>
      <c r="O775" s="13"/>
      <c r="P775" s="13"/>
      <c r="Q775" s="13"/>
      <c r="R775" s="13"/>
      <c r="S775" s="13"/>
      <c r="T775" s="13"/>
      <c r="U775" s="13"/>
      <c r="V775" s="13"/>
    </row>
    <row r="776" spans="2:22" s="47" customFormat="1" x14ac:dyDescent="0.2">
      <c r="B776" s="13"/>
      <c r="C776" s="13"/>
      <c r="D776" s="13"/>
      <c r="E776" s="13"/>
      <c r="F776" s="13"/>
      <c r="G776" s="13"/>
      <c r="H776" s="13"/>
      <c r="I776" s="13"/>
      <c r="J776" s="13"/>
      <c r="K776" s="13"/>
      <c r="L776" s="13"/>
      <c r="M776" s="13"/>
      <c r="N776" s="13"/>
      <c r="O776" s="13"/>
      <c r="P776" s="13"/>
      <c r="Q776" s="13"/>
      <c r="R776" s="13"/>
      <c r="S776" s="13"/>
      <c r="T776" s="13"/>
      <c r="U776" s="13"/>
      <c r="V776" s="13"/>
    </row>
    <row r="777" spans="2:22" s="47" customFormat="1" x14ac:dyDescent="0.2">
      <c r="B777" s="13"/>
      <c r="C777" s="13"/>
      <c r="D777" s="13"/>
      <c r="E777" s="13"/>
      <c r="F777" s="13"/>
      <c r="G777" s="13"/>
      <c r="H777" s="13"/>
      <c r="I777" s="13"/>
      <c r="J777" s="13"/>
      <c r="K777" s="13"/>
      <c r="L777" s="13"/>
      <c r="M777" s="13"/>
      <c r="N777" s="13"/>
      <c r="O777" s="13"/>
      <c r="P777" s="13"/>
      <c r="Q777" s="13"/>
      <c r="R777" s="13"/>
      <c r="S777" s="13"/>
      <c r="T777" s="13"/>
      <c r="U777" s="13"/>
      <c r="V777" s="13"/>
    </row>
    <row r="778" spans="2:22" s="47" customFormat="1" x14ac:dyDescent="0.2">
      <c r="B778" s="13"/>
      <c r="C778" s="13"/>
      <c r="D778" s="13"/>
      <c r="E778" s="13"/>
      <c r="F778" s="13"/>
      <c r="G778" s="13"/>
      <c r="H778" s="13"/>
      <c r="I778" s="13"/>
      <c r="J778" s="13"/>
      <c r="K778" s="13"/>
      <c r="L778" s="13"/>
      <c r="M778" s="13"/>
      <c r="N778" s="13"/>
      <c r="O778" s="13"/>
      <c r="P778" s="13"/>
      <c r="Q778" s="13"/>
      <c r="R778" s="13"/>
      <c r="S778" s="13"/>
      <c r="T778" s="13"/>
      <c r="U778" s="13"/>
      <c r="V778" s="13"/>
    </row>
    <row r="779" spans="2:22" s="47" customFormat="1" x14ac:dyDescent="0.2">
      <c r="B779" s="13"/>
      <c r="C779" s="13"/>
      <c r="D779" s="13"/>
      <c r="E779" s="13"/>
      <c r="F779" s="13"/>
      <c r="G779" s="13"/>
      <c r="H779" s="13"/>
      <c r="I779" s="13"/>
      <c r="J779" s="13"/>
      <c r="K779" s="13"/>
      <c r="L779" s="13"/>
      <c r="M779" s="13"/>
      <c r="N779" s="13"/>
      <c r="O779" s="13"/>
      <c r="P779" s="13"/>
      <c r="Q779" s="13"/>
      <c r="R779" s="13"/>
      <c r="S779" s="13"/>
      <c r="T779" s="13"/>
      <c r="U779" s="13"/>
      <c r="V779" s="13"/>
    </row>
    <row r="780" spans="2:22" s="47" customFormat="1" x14ac:dyDescent="0.2">
      <c r="B780" s="13"/>
      <c r="C780" s="13"/>
      <c r="D780" s="13"/>
      <c r="E780" s="13"/>
      <c r="F780" s="13"/>
      <c r="G780" s="13"/>
      <c r="H780" s="13"/>
      <c r="I780" s="13"/>
      <c r="J780" s="13"/>
      <c r="K780" s="13"/>
      <c r="L780" s="13"/>
      <c r="M780" s="13"/>
      <c r="N780" s="13"/>
      <c r="O780" s="13"/>
      <c r="P780" s="13"/>
      <c r="Q780" s="13"/>
      <c r="R780" s="13"/>
      <c r="S780" s="13"/>
      <c r="T780" s="13"/>
      <c r="U780" s="13"/>
      <c r="V780" s="13"/>
    </row>
    <row r="781" spans="2:22" s="47" customFormat="1" x14ac:dyDescent="0.2">
      <c r="B781" s="13"/>
      <c r="C781" s="13"/>
      <c r="D781" s="13"/>
      <c r="E781" s="13"/>
      <c r="F781" s="13"/>
      <c r="G781" s="13"/>
      <c r="H781" s="13"/>
      <c r="I781" s="13"/>
      <c r="J781" s="13"/>
      <c r="K781" s="13"/>
      <c r="L781" s="13"/>
      <c r="M781" s="13"/>
      <c r="N781" s="13"/>
      <c r="O781" s="13"/>
      <c r="P781" s="13"/>
      <c r="Q781" s="13"/>
      <c r="R781" s="13"/>
      <c r="S781" s="13"/>
      <c r="T781" s="13"/>
      <c r="U781" s="13"/>
      <c r="V781" s="13"/>
    </row>
    <row r="782" spans="2:22" s="47" customFormat="1" x14ac:dyDescent="0.2">
      <c r="B782" s="13"/>
      <c r="C782" s="13"/>
      <c r="D782" s="13"/>
      <c r="E782" s="13"/>
      <c r="F782" s="13"/>
      <c r="G782" s="13"/>
      <c r="H782" s="13"/>
      <c r="I782" s="13"/>
      <c r="J782" s="13"/>
      <c r="K782" s="13"/>
      <c r="L782" s="13"/>
      <c r="M782" s="13"/>
      <c r="N782" s="13"/>
      <c r="O782" s="13"/>
      <c r="P782" s="13"/>
      <c r="Q782" s="13"/>
      <c r="R782" s="13"/>
      <c r="S782" s="13"/>
      <c r="T782" s="13"/>
      <c r="U782" s="13"/>
      <c r="V782" s="13"/>
    </row>
    <row r="783" spans="2:22" s="47" customFormat="1" x14ac:dyDescent="0.2">
      <c r="B783" s="13"/>
      <c r="C783" s="13"/>
      <c r="D783" s="13"/>
      <c r="E783" s="13"/>
      <c r="F783" s="13"/>
      <c r="G783" s="13"/>
      <c r="H783" s="13"/>
      <c r="I783" s="13"/>
      <c r="J783" s="13"/>
      <c r="K783" s="13"/>
      <c r="L783" s="13"/>
      <c r="M783" s="13"/>
      <c r="N783" s="13"/>
      <c r="O783" s="13"/>
      <c r="P783" s="13"/>
      <c r="Q783" s="13"/>
      <c r="R783" s="13"/>
      <c r="S783" s="13"/>
      <c r="T783" s="13"/>
      <c r="U783" s="13"/>
      <c r="V783" s="13"/>
    </row>
    <row r="784" spans="2:22" s="47" customFormat="1" x14ac:dyDescent="0.2">
      <c r="B784" s="13"/>
      <c r="C784" s="13"/>
      <c r="D784" s="13"/>
      <c r="E784" s="13"/>
      <c r="F784" s="13"/>
      <c r="G784" s="13"/>
      <c r="H784" s="13"/>
      <c r="I784" s="13"/>
      <c r="J784" s="13"/>
      <c r="K784" s="13"/>
      <c r="L784" s="13"/>
      <c r="M784" s="13"/>
      <c r="N784" s="13"/>
      <c r="O784" s="13"/>
      <c r="P784" s="13"/>
      <c r="Q784" s="13"/>
      <c r="R784" s="13"/>
      <c r="S784" s="13"/>
      <c r="T784" s="13"/>
      <c r="U784" s="13"/>
      <c r="V784" s="13"/>
    </row>
    <row r="785" spans="2:22" s="47" customFormat="1" x14ac:dyDescent="0.2">
      <c r="B785" s="13"/>
      <c r="C785" s="13"/>
      <c r="D785" s="13"/>
      <c r="E785" s="13"/>
      <c r="F785" s="13"/>
      <c r="G785" s="13"/>
      <c r="H785" s="13"/>
      <c r="I785" s="13"/>
      <c r="J785" s="13"/>
      <c r="K785" s="13"/>
      <c r="L785" s="13"/>
      <c r="M785" s="13"/>
      <c r="N785" s="13"/>
      <c r="O785" s="13"/>
      <c r="P785" s="13"/>
      <c r="Q785" s="13"/>
      <c r="R785" s="13"/>
      <c r="S785" s="13"/>
      <c r="T785" s="13"/>
      <c r="U785" s="13"/>
      <c r="V785" s="13"/>
    </row>
    <row r="786" spans="2:22" s="47" customFormat="1" x14ac:dyDescent="0.2">
      <c r="B786" s="13"/>
      <c r="C786" s="13"/>
      <c r="D786" s="13"/>
      <c r="E786" s="13"/>
      <c r="F786" s="13"/>
      <c r="G786" s="13"/>
      <c r="H786" s="13"/>
      <c r="I786" s="13"/>
      <c r="J786" s="13"/>
      <c r="K786" s="13"/>
      <c r="L786" s="13"/>
      <c r="M786" s="13"/>
      <c r="N786" s="13"/>
      <c r="O786" s="13"/>
      <c r="P786" s="13"/>
      <c r="Q786" s="13"/>
      <c r="R786" s="13"/>
      <c r="S786" s="13"/>
      <c r="T786" s="13"/>
      <c r="U786" s="13"/>
      <c r="V786" s="13"/>
    </row>
    <row r="787" spans="2:22" s="47" customFormat="1" x14ac:dyDescent="0.2">
      <c r="B787" s="13"/>
      <c r="C787" s="13"/>
      <c r="D787" s="13"/>
      <c r="E787" s="13"/>
      <c r="F787" s="13"/>
      <c r="G787" s="13"/>
      <c r="H787" s="13"/>
      <c r="I787" s="13"/>
      <c r="J787" s="13"/>
      <c r="K787" s="13"/>
      <c r="L787" s="13"/>
      <c r="M787" s="13"/>
      <c r="N787" s="13"/>
      <c r="O787" s="13"/>
      <c r="P787" s="13"/>
      <c r="Q787" s="13"/>
      <c r="R787" s="13"/>
      <c r="S787" s="13"/>
      <c r="T787" s="13"/>
      <c r="U787" s="13"/>
      <c r="V787" s="13"/>
    </row>
    <row r="788" spans="2:22" s="47" customFormat="1" x14ac:dyDescent="0.2">
      <c r="B788" s="13"/>
      <c r="C788" s="13"/>
      <c r="D788" s="13"/>
      <c r="E788" s="13"/>
      <c r="F788" s="13"/>
      <c r="G788" s="13"/>
      <c r="H788" s="13"/>
      <c r="I788" s="13"/>
      <c r="J788" s="13"/>
      <c r="K788" s="13"/>
      <c r="L788" s="13"/>
      <c r="M788" s="13"/>
      <c r="N788" s="13"/>
      <c r="O788" s="13"/>
      <c r="P788" s="13"/>
      <c r="Q788" s="13"/>
      <c r="R788" s="13"/>
      <c r="S788" s="13"/>
      <c r="T788" s="13"/>
      <c r="U788" s="13"/>
      <c r="V788" s="13"/>
    </row>
    <row r="789" spans="2:22" s="47" customFormat="1" x14ac:dyDescent="0.2">
      <c r="B789" s="13"/>
      <c r="C789" s="13"/>
      <c r="D789" s="13"/>
      <c r="E789" s="13"/>
      <c r="F789" s="13"/>
      <c r="G789" s="13"/>
      <c r="H789" s="13"/>
      <c r="I789" s="13"/>
      <c r="J789" s="13"/>
      <c r="K789" s="13"/>
      <c r="L789" s="13"/>
      <c r="M789" s="13"/>
      <c r="N789" s="13"/>
      <c r="O789" s="13"/>
      <c r="P789" s="13"/>
      <c r="Q789" s="13"/>
      <c r="R789" s="13"/>
      <c r="S789" s="13"/>
      <c r="T789" s="13"/>
      <c r="U789" s="13"/>
      <c r="V789" s="13"/>
    </row>
    <row r="790" spans="2:22" s="47" customFormat="1" x14ac:dyDescent="0.2">
      <c r="B790" s="13"/>
      <c r="C790" s="13"/>
      <c r="D790" s="13"/>
      <c r="E790" s="13"/>
      <c r="F790" s="13"/>
      <c r="G790" s="13"/>
      <c r="H790" s="13"/>
      <c r="I790" s="13"/>
      <c r="J790" s="13"/>
      <c r="K790" s="13"/>
      <c r="L790" s="13"/>
      <c r="M790" s="13"/>
      <c r="N790" s="13"/>
      <c r="O790" s="13"/>
      <c r="P790" s="13"/>
      <c r="Q790" s="13"/>
      <c r="R790" s="13"/>
      <c r="S790" s="13"/>
      <c r="T790" s="13"/>
      <c r="U790" s="13"/>
      <c r="V790" s="13"/>
    </row>
    <row r="791" spans="2:22" s="47" customFormat="1" x14ac:dyDescent="0.2">
      <c r="B791" s="13"/>
      <c r="C791" s="13"/>
      <c r="D791" s="13"/>
      <c r="E791" s="13"/>
      <c r="F791" s="13"/>
      <c r="G791" s="13"/>
      <c r="H791" s="13"/>
      <c r="I791" s="13"/>
      <c r="J791" s="13"/>
      <c r="K791" s="13"/>
      <c r="L791" s="13"/>
      <c r="M791" s="13"/>
      <c r="N791" s="13"/>
      <c r="O791" s="13"/>
      <c r="P791" s="13"/>
      <c r="Q791" s="13"/>
      <c r="R791" s="13"/>
      <c r="S791" s="13"/>
      <c r="T791" s="13"/>
      <c r="U791" s="13"/>
      <c r="V791" s="13"/>
    </row>
    <row r="792" spans="2:22" s="47" customFormat="1" x14ac:dyDescent="0.2">
      <c r="B792" s="13"/>
      <c r="C792" s="13"/>
      <c r="D792" s="13"/>
      <c r="E792" s="13"/>
      <c r="F792" s="13"/>
      <c r="G792" s="13"/>
      <c r="H792" s="13"/>
      <c r="I792" s="13"/>
      <c r="J792" s="13"/>
      <c r="K792" s="13"/>
      <c r="L792" s="13"/>
      <c r="M792" s="13"/>
      <c r="N792" s="13"/>
      <c r="O792" s="13"/>
      <c r="P792" s="13"/>
      <c r="Q792" s="13"/>
      <c r="R792" s="13"/>
      <c r="S792" s="13"/>
      <c r="T792" s="13"/>
      <c r="U792" s="13"/>
      <c r="V792" s="13"/>
    </row>
    <row r="793" spans="2:22" s="47" customFormat="1" x14ac:dyDescent="0.2">
      <c r="B793" s="13"/>
      <c r="C793" s="13"/>
      <c r="D793" s="13"/>
      <c r="E793" s="13"/>
      <c r="F793" s="13"/>
      <c r="G793" s="13"/>
      <c r="H793" s="13"/>
      <c r="I793" s="13"/>
      <c r="J793" s="13"/>
      <c r="K793" s="13"/>
      <c r="L793" s="13"/>
      <c r="M793" s="13"/>
      <c r="N793" s="13"/>
      <c r="O793" s="13"/>
      <c r="P793" s="13"/>
      <c r="Q793" s="13"/>
      <c r="R793" s="13"/>
      <c r="S793" s="13"/>
      <c r="T793" s="13"/>
      <c r="U793" s="13"/>
      <c r="V793" s="13"/>
    </row>
    <row r="794" spans="2:22" s="47" customFormat="1" x14ac:dyDescent="0.2">
      <c r="B794" s="13"/>
      <c r="C794" s="13"/>
      <c r="D794" s="13"/>
      <c r="E794" s="13"/>
      <c r="F794" s="13"/>
      <c r="G794" s="13"/>
      <c r="H794" s="13"/>
      <c r="I794" s="13"/>
      <c r="J794" s="13"/>
      <c r="K794" s="13"/>
      <c r="L794" s="13"/>
      <c r="M794" s="13"/>
      <c r="N794" s="13"/>
      <c r="O794" s="13"/>
      <c r="P794" s="13"/>
      <c r="Q794" s="13"/>
      <c r="R794" s="13"/>
      <c r="S794" s="13"/>
      <c r="T794" s="13"/>
      <c r="U794" s="13"/>
      <c r="V794" s="13"/>
    </row>
    <row r="795" spans="2:22" s="47" customFormat="1" x14ac:dyDescent="0.2">
      <c r="B795" s="13"/>
      <c r="C795" s="13"/>
      <c r="D795" s="13"/>
      <c r="E795" s="13"/>
      <c r="F795" s="13"/>
      <c r="G795" s="13"/>
      <c r="H795" s="13"/>
      <c r="I795" s="13"/>
      <c r="J795" s="13"/>
      <c r="K795" s="13"/>
      <c r="L795" s="13"/>
      <c r="M795" s="13"/>
      <c r="N795" s="13"/>
      <c r="O795" s="13"/>
      <c r="P795" s="13"/>
      <c r="Q795" s="13"/>
      <c r="R795" s="13"/>
      <c r="S795" s="13"/>
      <c r="T795" s="13"/>
      <c r="U795" s="13"/>
      <c r="V795" s="13"/>
    </row>
    <row r="796" spans="2:22" s="47" customFormat="1" x14ac:dyDescent="0.2">
      <c r="B796" s="13"/>
      <c r="C796" s="13"/>
      <c r="D796" s="13"/>
      <c r="E796" s="13"/>
      <c r="F796" s="13"/>
      <c r="G796" s="13"/>
      <c r="H796" s="13"/>
      <c r="I796" s="13"/>
      <c r="J796" s="13"/>
      <c r="K796" s="13"/>
      <c r="L796" s="13"/>
      <c r="M796" s="13"/>
      <c r="N796" s="13"/>
      <c r="O796" s="13"/>
      <c r="P796" s="13"/>
      <c r="Q796" s="13"/>
      <c r="R796" s="13"/>
      <c r="S796" s="13"/>
      <c r="T796" s="13"/>
      <c r="U796" s="13"/>
      <c r="V796" s="13"/>
    </row>
    <row r="797" spans="2:22" s="47" customFormat="1" x14ac:dyDescent="0.2">
      <c r="B797" s="13"/>
      <c r="C797" s="13"/>
      <c r="D797" s="13"/>
      <c r="E797" s="13"/>
      <c r="F797" s="13"/>
      <c r="G797" s="13"/>
      <c r="H797" s="13"/>
      <c r="I797" s="13"/>
      <c r="J797" s="13"/>
      <c r="K797" s="13"/>
      <c r="L797" s="13"/>
      <c r="M797" s="13"/>
      <c r="N797" s="13"/>
      <c r="O797" s="13"/>
      <c r="P797" s="13"/>
      <c r="Q797" s="13"/>
      <c r="R797" s="13"/>
      <c r="S797" s="13"/>
      <c r="T797" s="13"/>
      <c r="U797" s="13"/>
      <c r="V797" s="13"/>
    </row>
    <row r="798" spans="2:22" s="47" customFormat="1" x14ac:dyDescent="0.2">
      <c r="B798" s="13"/>
      <c r="C798" s="13"/>
      <c r="D798" s="13"/>
      <c r="E798" s="13"/>
      <c r="F798" s="13"/>
      <c r="G798" s="13"/>
      <c r="H798" s="13"/>
      <c r="I798" s="13"/>
      <c r="J798" s="13"/>
      <c r="K798" s="13"/>
      <c r="L798" s="13"/>
      <c r="M798" s="13"/>
      <c r="N798" s="13"/>
      <c r="O798" s="13"/>
      <c r="P798" s="13"/>
      <c r="Q798" s="13"/>
      <c r="R798" s="13"/>
      <c r="S798" s="13"/>
      <c r="T798" s="13"/>
      <c r="U798" s="13"/>
      <c r="V798" s="13"/>
    </row>
    <row r="799" spans="2:22" s="47" customFormat="1" x14ac:dyDescent="0.2">
      <c r="B799" s="13"/>
      <c r="C799" s="13"/>
      <c r="D799" s="13"/>
      <c r="E799" s="13"/>
      <c r="F799" s="13"/>
      <c r="G799" s="13"/>
      <c r="H799" s="13"/>
      <c r="I799" s="13"/>
      <c r="J799" s="13"/>
      <c r="K799" s="13"/>
      <c r="L799" s="13"/>
      <c r="M799" s="13"/>
      <c r="N799" s="13"/>
      <c r="O799" s="13"/>
      <c r="P799" s="13"/>
      <c r="Q799" s="13"/>
      <c r="R799" s="13"/>
      <c r="S799" s="13"/>
      <c r="T799" s="13"/>
      <c r="U799" s="13"/>
      <c r="V799" s="13"/>
    </row>
    <row r="800" spans="2:22" s="47" customFormat="1" x14ac:dyDescent="0.2">
      <c r="B800" s="13"/>
      <c r="C800" s="13"/>
      <c r="D800" s="13"/>
      <c r="E800" s="13"/>
      <c r="F800" s="13"/>
      <c r="G800" s="13"/>
      <c r="H800" s="13"/>
      <c r="I800" s="13"/>
      <c r="J800" s="13"/>
      <c r="K800" s="13"/>
      <c r="L800" s="13"/>
      <c r="M800" s="13"/>
      <c r="N800" s="13"/>
      <c r="O800" s="13"/>
      <c r="P800" s="13"/>
      <c r="Q800" s="13"/>
      <c r="R800" s="13"/>
      <c r="S800" s="13"/>
      <c r="T800" s="13"/>
      <c r="U800" s="13"/>
      <c r="V800" s="13"/>
    </row>
    <row r="801" spans="2:22" s="47" customFormat="1" x14ac:dyDescent="0.2">
      <c r="B801" s="13"/>
      <c r="C801" s="13"/>
      <c r="D801" s="13"/>
      <c r="E801" s="13"/>
      <c r="F801" s="13"/>
      <c r="G801" s="13"/>
      <c r="H801" s="13"/>
      <c r="I801" s="13"/>
      <c r="J801" s="13"/>
      <c r="K801" s="13"/>
      <c r="L801" s="13"/>
      <c r="M801" s="13"/>
      <c r="N801" s="13"/>
      <c r="O801" s="13"/>
      <c r="P801" s="13"/>
      <c r="Q801" s="13"/>
      <c r="R801" s="13"/>
      <c r="S801" s="13"/>
      <c r="T801" s="13"/>
      <c r="U801" s="13"/>
      <c r="V801" s="13"/>
    </row>
    <row r="802" spans="2:22" s="47" customFormat="1" x14ac:dyDescent="0.2">
      <c r="B802" s="13"/>
      <c r="C802" s="13"/>
      <c r="D802" s="13"/>
      <c r="E802" s="13"/>
      <c r="F802" s="13"/>
      <c r="G802" s="13"/>
      <c r="H802" s="13"/>
      <c r="I802" s="13"/>
      <c r="J802" s="13"/>
      <c r="K802" s="13"/>
      <c r="L802" s="13"/>
      <c r="M802" s="13"/>
      <c r="N802" s="13"/>
      <c r="O802" s="13"/>
      <c r="P802" s="13"/>
      <c r="Q802" s="13"/>
      <c r="R802" s="13"/>
      <c r="S802" s="13"/>
      <c r="T802" s="13"/>
      <c r="U802" s="13"/>
      <c r="V802" s="13"/>
    </row>
    <row r="803" spans="2:22" s="47" customFormat="1" x14ac:dyDescent="0.2">
      <c r="B803" s="13"/>
      <c r="C803" s="13"/>
      <c r="D803" s="13"/>
      <c r="E803" s="13"/>
      <c r="F803" s="13"/>
      <c r="G803" s="13"/>
      <c r="H803" s="13"/>
      <c r="I803" s="13"/>
      <c r="J803" s="13"/>
      <c r="K803" s="13"/>
      <c r="L803" s="13"/>
      <c r="M803" s="13"/>
      <c r="N803" s="13"/>
      <c r="O803" s="13"/>
      <c r="P803" s="13"/>
      <c r="Q803" s="13"/>
      <c r="R803" s="13"/>
      <c r="S803" s="13"/>
      <c r="T803" s="13"/>
      <c r="U803" s="13"/>
      <c r="V803" s="13"/>
    </row>
    <row r="804" spans="2:22" s="47" customFormat="1" x14ac:dyDescent="0.2">
      <c r="B804" s="13"/>
      <c r="C804" s="13"/>
      <c r="D804" s="13"/>
      <c r="E804" s="13"/>
      <c r="F804" s="13"/>
      <c r="G804" s="13"/>
      <c r="H804" s="13"/>
      <c r="I804" s="13"/>
      <c r="J804" s="13"/>
      <c r="K804" s="13"/>
      <c r="L804" s="13"/>
      <c r="M804" s="13"/>
      <c r="N804" s="13"/>
      <c r="O804" s="13"/>
      <c r="P804" s="13"/>
      <c r="Q804" s="13"/>
      <c r="R804" s="13"/>
      <c r="S804" s="13"/>
      <c r="T804" s="13"/>
      <c r="U804" s="13"/>
      <c r="V804" s="13"/>
    </row>
    <row r="805" spans="2:22" s="47" customFormat="1" x14ac:dyDescent="0.2">
      <c r="B805" s="13"/>
      <c r="C805" s="13"/>
      <c r="D805" s="13"/>
      <c r="E805" s="13"/>
      <c r="F805" s="13"/>
      <c r="G805" s="13"/>
      <c r="H805" s="13"/>
      <c r="I805" s="13"/>
      <c r="J805" s="13"/>
      <c r="K805" s="13"/>
      <c r="L805" s="13"/>
      <c r="M805" s="13"/>
      <c r="N805" s="13"/>
      <c r="O805" s="13"/>
      <c r="P805" s="13"/>
      <c r="Q805" s="13"/>
      <c r="R805" s="13"/>
      <c r="S805" s="13"/>
      <c r="T805" s="13"/>
      <c r="U805" s="13"/>
      <c r="V805" s="13"/>
    </row>
    <row r="806" spans="2:22" s="47" customFormat="1" x14ac:dyDescent="0.2">
      <c r="B806" s="13"/>
      <c r="C806" s="13"/>
      <c r="D806" s="13"/>
      <c r="E806" s="13"/>
      <c r="F806" s="13"/>
      <c r="G806" s="13"/>
      <c r="H806" s="13"/>
      <c r="I806" s="13"/>
      <c r="J806" s="13"/>
      <c r="K806" s="13"/>
      <c r="L806" s="13"/>
      <c r="M806" s="13"/>
      <c r="N806" s="13"/>
      <c r="O806" s="13"/>
      <c r="P806" s="13"/>
      <c r="Q806" s="13"/>
      <c r="R806" s="13"/>
      <c r="S806" s="13"/>
      <c r="T806" s="13"/>
      <c r="U806" s="13"/>
      <c r="V806" s="13"/>
    </row>
    <row r="807" spans="2:22" s="47" customFormat="1" x14ac:dyDescent="0.2">
      <c r="B807" s="13"/>
      <c r="C807" s="13"/>
      <c r="D807" s="13"/>
      <c r="E807" s="13"/>
      <c r="F807" s="13"/>
      <c r="G807" s="13"/>
      <c r="H807" s="13"/>
      <c r="I807" s="13"/>
      <c r="J807" s="13"/>
      <c r="K807" s="13"/>
      <c r="L807" s="13"/>
      <c r="M807" s="13"/>
      <c r="N807" s="13"/>
      <c r="O807" s="13"/>
      <c r="P807" s="13"/>
      <c r="Q807" s="13"/>
      <c r="R807" s="13"/>
      <c r="S807" s="13"/>
      <c r="T807" s="13"/>
      <c r="U807" s="13"/>
      <c r="V807" s="13"/>
    </row>
    <row r="808" spans="2:22" s="47" customFormat="1" x14ac:dyDescent="0.2">
      <c r="B808" s="13"/>
      <c r="C808" s="13"/>
      <c r="D808" s="13"/>
      <c r="E808" s="13"/>
      <c r="F808" s="13"/>
      <c r="G808" s="13"/>
      <c r="H808" s="13"/>
      <c r="I808" s="13"/>
      <c r="J808" s="13"/>
      <c r="K808" s="13"/>
      <c r="L808" s="13"/>
      <c r="M808" s="13"/>
      <c r="N808" s="13"/>
      <c r="O808" s="13"/>
      <c r="P808" s="13"/>
      <c r="Q808" s="13"/>
      <c r="R808" s="13"/>
      <c r="S808" s="13"/>
      <c r="T808" s="13"/>
      <c r="U808" s="13"/>
      <c r="V808" s="13"/>
    </row>
    <row r="809" spans="2:22" s="47" customFormat="1" x14ac:dyDescent="0.2">
      <c r="B809" s="13"/>
      <c r="C809" s="13"/>
      <c r="D809" s="13"/>
      <c r="E809" s="13"/>
      <c r="F809" s="13"/>
      <c r="G809" s="13"/>
      <c r="H809" s="13"/>
      <c r="I809" s="13"/>
      <c r="J809" s="13"/>
      <c r="K809" s="13"/>
      <c r="L809" s="13"/>
      <c r="M809" s="13"/>
      <c r="N809" s="13"/>
      <c r="O809" s="13"/>
      <c r="P809" s="13"/>
      <c r="Q809" s="13"/>
      <c r="R809" s="13"/>
      <c r="S809" s="13"/>
      <c r="T809" s="13"/>
      <c r="U809" s="13"/>
      <c r="V809" s="13"/>
    </row>
    <row r="810" spans="2:22" s="47" customFormat="1" x14ac:dyDescent="0.2">
      <c r="B810" s="13"/>
      <c r="C810" s="13"/>
      <c r="D810" s="13"/>
      <c r="E810" s="13"/>
      <c r="F810" s="13"/>
      <c r="G810" s="13"/>
      <c r="H810" s="13"/>
      <c r="I810" s="13"/>
      <c r="J810" s="13"/>
      <c r="K810" s="13"/>
      <c r="L810" s="13"/>
      <c r="M810" s="13"/>
      <c r="N810" s="13"/>
      <c r="O810" s="13"/>
      <c r="P810" s="13"/>
      <c r="Q810" s="13"/>
      <c r="R810" s="13"/>
      <c r="S810" s="13"/>
      <c r="T810" s="13"/>
      <c r="U810" s="13"/>
      <c r="V810" s="13"/>
    </row>
    <row r="811" spans="2:22" s="47" customFormat="1" x14ac:dyDescent="0.2">
      <c r="B811" s="13"/>
      <c r="C811" s="13"/>
      <c r="D811" s="13"/>
      <c r="E811" s="13"/>
      <c r="F811" s="13"/>
      <c r="G811" s="13"/>
      <c r="H811" s="13"/>
      <c r="I811" s="13"/>
      <c r="J811" s="13"/>
      <c r="K811" s="13"/>
      <c r="L811" s="13"/>
      <c r="M811" s="13"/>
      <c r="N811" s="13"/>
      <c r="O811" s="13"/>
      <c r="P811" s="13"/>
      <c r="Q811" s="13"/>
      <c r="R811" s="13"/>
      <c r="S811" s="13"/>
      <c r="T811" s="13"/>
      <c r="U811" s="13"/>
      <c r="V811" s="13"/>
    </row>
    <row r="812" spans="2:22" s="47" customFormat="1" x14ac:dyDescent="0.2">
      <c r="B812" s="13"/>
      <c r="C812" s="13"/>
      <c r="D812" s="13"/>
      <c r="E812" s="13"/>
      <c r="F812" s="13"/>
      <c r="G812" s="13"/>
      <c r="H812" s="13"/>
      <c r="I812" s="13"/>
      <c r="J812" s="13"/>
      <c r="K812" s="13"/>
      <c r="L812" s="13"/>
      <c r="M812" s="13"/>
      <c r="N812" s="13"/>
      <c r="O812" s="13"/>
      <c r="P812" s="13"/>
      <c r="Q812" s="13"/>
      <c r="R812" s="13"/>
      <c r="S812" s="13"/>
      <c r="T812" s="13"/>
      <c r="U812" s="13"/>
      <c r="V812" s="13"/>
    </row>
    <row r="813" spans="2:22" s="47" customFormat="1" x14ac:dyDescent="0.2">
      <c r="B813" s="13"/>
      <c r="C813" s="13"/>
      <c r="D813" s="13"/>
      <c r="E813" s="13"/>
      <c r="F813" s="13"/>
      <c r="G813" s="13"/>
      <c r="H813" s="13"/>
      <c r="I813" s="13"/>
      <c r="J813" s="13"/>
      <c r="K813" s="13"/>
      <c r="L813" s="13"/>
      <c r="M813" s="13"/>
      <c r="N813" s="13"/>
      <c r="O813" s="13"/>
      <c r="P813" s="13"/>
      <c r="Q813" s="13"/>
      <c r="R813" s="13"/>
      <c r="S813" s="13"/>
      <c r="T813" s="13"/>
      <c r="U813" s="13"/>
      <c r="V813" s="13"/>
    </row>
    <row r="814" spans="2:22" s="47" customFormat="1" x14ac:dyDescent="0.2">
      <c r="B814" s="13"/>
      <c r="C814" s="13"/>
      <c r="D814" s="13"/>
      <c r="E814" s="13"/>
      <c r="F814" s="13"/>
      <c r="G814" s="13"/>
      <c r="H814" s="13"/>
      <c r="I814" s="13"/>
      <c r="J814" s="13"/>
      <c r="K814" s="13"/>
      <c r="L814" s="13"/>
      <c r="M814" s="13"/>
      <c r="N814" s="13"/>
      <c r="O814" s="13"/>
      <c r="P814" s="13"/>
      <c r="Q814" s="13"/>
      <c r="R814" s="13"/>
      <c r="S814" s="13"/>
      <c r="T814" s="13"/>
      <c r="U814" s="13"/>
      <c r="V814" s="13"/>
    </row>
    <row r="815" spans="2:22" s="47" customFormat="1" x14ac:dyDescent="0.2">
      <c r="B815" s="13"/>
      <c r="C815" s="13"/>
      <c r="D815" s="13"/>
      <c r="E815" s="13"/>
      <c r="F815" s="13"/>
      <c r="G815" s="13"/>
      <c r="H815" s="13"/>
      <c r="I815" s="13"/>
      <c r="J815" s="13"/>
      <c r="K815" s="13"/>
      <c r="L815" s="13"/>
      <c r="M815" s="13"/>
      <c r="N815" s="13"/>
      <c r="O815" s="13"/>
      <c r="P815" s="13"/>
      <c r="Q815" s="13"/>
      <c r="R815" s="13"/>
      <c r="S815" s="13"/>
      <c r="T815" s="13"/>
      <c r="U815" s="13"/>
      <c r="V815" s="13"/>
    </row>
    <row r="816" spans="2:22" s="47" customFormat="1" x14ac:dyDescent="0.2">
      <c r="B816" s="13"/>
      <c r="C816" s="13"/>
      <c r="D816" s="13"/>
      <c r="E816" s="13"/>
      <c r="F816" s="13"/>
      <c r="G816" s="13"/>
      <c r="H816" s="13"/>
      <c r="I816" s="13"/>
      <c r="J816" s="13"/>
      <c r="K816" s="13"/>
      <c r="L816" s="13"/>
      <c r="M816" s="13"/>
      <c r="N816" s="13"/>
      <c r="O816" s="13"/>
      <c r="P816" s="13"/>
      <c r="Q816" s="13"/>
      <c r="R816" s="13"/>
      <c r="S816" s="13"/>
      <c r="T816" s="13"/>
      <c r="U816" s="13"/>
      <c r="V816" s="13"/>
    </row>
    <row r="817" spans="2:22" s="47" customFormat="1" x14ac:dyDescent="0.2">
      <c r="B817" s="13"/>
      <c r="C817" s="13"/>
      <c r="D817" s="13"/>
      <c r="E817" s="13"/>
      <c r="F817" s="13"/>
      <c r="G817" s="13"/>
      <c r="H817" s="13"/>
      <c r="I817" s="13"/>
      <c r="J817" s="13"/>
      <c r="K817" s="13"/>
      <c r="L817" s="13"/>
      <c r="M817" s="13"/>
      <c r="N817" s="13"/>
      <c r="O817" s="13"/>
      <c r="P817" s="13"/>
      <c r="Q817" s="13"/>
      <c r="R817" s="13"/>
      <c r="S817" s="13"/>
      <c r="T817" s="13"/>
      <c r="U817" s="13"/>
      <c r="V817" s="13"/>
    </row>
    <row r="818" spans="2:22" s="47" customFormat="1" x14ac:dyDescent="0.2">
      <c r="B818" s="13"/>
      <c r="C818" s="13"/>
      <c r="D818" s="13"/>
      <c r="E818" s="13"/>
      <c r="F818" s="13"/>
      <c r="G818" s="13"/>
      <c r="H818" s="13"/>
      <c r="I818" s="13"/>
      <c r="J818" s="13"/>
      <c r="K818" s="13"/>
      <c r="L818" s="13"/>
      <c r="M818" s="13"/>
      <c r="N818" s="13"/>
      <c r="O818" s="13"/>
      <c r="P818" s="13"/>
      <c r="Q818" s="13"/>
      <c r="R818" s="13"/>
      <c r="S818" s="13"/>
      <c r="T818" s="13"/>
      <c r="U818" s="13"/>
      <c r="V818" s="13"/>
    </row>
    <row r="819" spans="2:22" s="47" customFormat="1" x14ac:dyDescent="0.2">
      <c r="B819" s="13"/>
      <c r="C819" s="13"/>
      <c r="D819" s="13"/>
      <c r="E819" s="13"/>
      <c r="F819" s="13"/>
      <c r="G819" s="13"/>
      <c r="H819" s="13"/>
      <c r="I819" s="13"/>
      <c r="J819" s="13"/>
      <c r="K819" s="13"/>
      <c r="L819" s="13"/>
      <c r="M819" s="13"/>
      <c r="N819" s="13"/>
      <c r="O819" s="13"/>
      <c r="P819" s="13"/>
      <c r="Q819" s="13"/>
      <c r="R819" s="13"/>
      <c r="S819" s="13"/>
      <c r="T819" s="13"/>
      <c r="U819" s="13"/>
      <c r="V819" s="13"/>
    </row>
    <row r="820" spans="2:22" s="47" customFormat="1" x14ac:dyDescent="0.2">
      <c r="B820" s="13"/>
      <c r="C820" s="13"/>
      <c r="D820" s="13"/>
      <c r="E820" s="13"/>
      <c r="F820" s="13"/>
      <c r="G820" s="13"/>
      <c r="H820" s="13"/>
      <c r="I820" s="13"/>
      <c r="J820" s="13"/>
      <c r="K820" s="13"/>
      <c r="L820" s="13"/>
      <c r="M820" s="13"/>
      <c r="N820" s="13"/>
      <c r="O820" s="13"/>
      <c r="P820" s="13"/>
      <c r="Q820" s="13"/>
      <c r="R820" s="13"/>
      <c r="S820" s="13"/>
      <c r="T820" s="13"/>
      <c r="U820" s="13"/>
      <c r="V820" s="13"/>
    </row>
    <row r="821" spans="2:22" s="47" customFormat="1" x14ac:dyDescent="0.2">
      <c r="B821" s="13"/>
      <c r="C821" s="13"/>
      <c r="D821" s="13"/>
      <c r="E821" s="13"/>
      <c r="F821" s="13"/>
      <c r="G821" s="13"/>
      <c r="H821" s="13"/>
      <c r="I821" s="13"/>
      <c r="J821" s="13"/>
      <c r="K821" s="13"/>
      <c r="L821" s="13"/>
      <c r="M821" s="13"/>
      <c r="N821" s="13"/>
      <c r="O821" s="13"/>
      <c r="P821" s="13"/>
      <c r="Q821" s="13"/>
      <c r="R821" s="13"/>
      <c r="S821" s="13"/>
      <c r="T821" s="13"/>
      <c r="U821" s="13"/>
      <c r="V821" s="13"/>
    </row>
    <row r="822" spans="2:22" s="47" customFormat="1" x14ac:dyDescent="0.2">
      <c r="B822" s="13"/>
      <c r="C822" s="13"/>
      <c r="D822" s="13"/>
      <c r="E822" s="13"/>
      <c r="F822" s="13"/>
      <c r="G822" s="13"/>
      <c r="H822" s="13"/>
      <c r="I822" s="13"/>
      <c r="J822" s="13"/>
      <c r="K822" s="13"/>
      <c r="L822" s="13"/>
      <c r="M822" s="13"/>
      <c r="N822" s="13"/>
      <c r="O822" s="13"/>
      <c r="P822" s="13"/>
      <c r="Q822" s="13"/>
      <c r="R822" s="13"/>
      <c r="S822" s="13"/>
      <c r="T822" s="13"/>
      <c r="U822" s="13"/>
      <c r="V822" s="13"/>
    </row>
    <row r="823" spans="2:22" s="47" customFormat="1" x14ac:dyDescent="0.2">
      <c r="B823" s="13"/>
      <c r="C823" s="13"/>
      <c r="D823" s="13"/>
      <c r="E823" s="13"/>
      <c r="F823" s="13"/>
      <c r="G823" s="13"/>
      <c r="H823" s="13"/>
      <c r="I823" s="13"/>
      <c r="J823" s="13"/>
      <c r="K823" s="13"/>
      <c r="L823" s="13"/>
      <c r="M823" s="13"/>
      <c r="N823" s="13"/>
      <c r="O823" s="13"/>
      <c r="P823" s="13"/>
      <c r="Q823" s="13"/>
      <c r="R823" s="13"/>
      <c r="S823" s="13"/>
      <c r="T823" s="13"/>
      <c r="U823" s="13"/>
      <c r="V823" s="13"/>
    </row>
    <row r="824" spans="2:22" s="47" customFormat="1" x14ac:dyDescent="0.2">
      <c r="B824" s="13"/>
      <c r="C824" s="13"/>
      <c r="D824" s="13"/>
      <c r="E824" s="13"/>
      <c r="F824" s="13"/>
      <c r="G824" s="13"/>
      <c r="H824" s="13"/>
      <c r="I824" s="13"/>
      <c r="J824" s="13"/>
      <c r="K824" s="13"/>
      <c r="L824" s="13"/>
      <c r="M824" s="13"/>
      <c r="N824" s="13"/>
      <c r="O824" s="13"/>
      <c r="P824" s="13"/>
      <c r="Q824" s="13"/>
      <c r="R824" s="13"/>
      <c r="S824" s="13"/>
      <c r="T824" s="13"/>
      <c r="U824" s="13"/>
      <c r="V824" s="13"/>
    </row>
    <row r="825" spans="2:22" s="47" customFormat="1" x14ac:dyDescent="0.2">
      <c r="B825" s="13"/>
      <c r="C825" s="13"/>
      <c r="D825" s="13"/>
      <c r="E825" s="13"/>
      <c r="F825" s="13"/>
      <c r="G825" s="13"/>
      <c r="H825" s="13"/>
      <c r="I825" s="13"/>
      <c r="J825" s="13"/>
      <c r="K825" s="13"/>
      <c r="L825" s="13"/>
      <c r="M825" s="13"/>
      <c r="N825" s="13"/>
      <c r="O825" s="13"/>
      <c r="P825" s="13"/>
      <c r="Q825" s="13"/>
      <c r="R825" s="13"/>
      <c r="S825" s="13"/>
      <c r="T825" s="13"/>
      <c r="U825" s="13"/>
      <c r="V825" s="13"/>
    </row>
    <row r="826" spans="2:22" s="47" customFormat="1" x14ac:dyDescent="0.2">
      <c r="B826" s="13"/>
      <c r="C826" s="13"/>
      <c r="D826" s="13"/>
      <c r="E826" s="13"/>
      <c r="F826" s="13"/>
      <c r="G826" s="13"/>
      <c r="H826" s="13"/>
      <c r="I826" s="13"/>
      <c r="J826" s="13"/>
      <c r="K826" s="13"/>
      <c r="L826" s="13"/>
      <c r="M826" s="13"/>
      <c r="N826" s="13"/>
      <c r="O826" s="13"/>
      <c r="P826" s="13"/>
      <c r="Q826" s="13"/>
      <c r="R826" s="13"/>
      <c r="S826" s="13"/>
      <c r="T826" s="13"/>
      <c r="U826" s="13"/>
      <c r="V826" s="13"/>
    </row>
    <row r="827" spans="2:22" s="47" customFormat="1" x14ac:dyDescent="0.2">
      <c r="B827" s="13"/>
      <c r="C827" s="13"/>
      <c r="D827" s="13"/>
      <c r="E827" s="13"/>
      <c r="F827" s="13"/>
      <c r="G827" s="13"/>
      <c r="H827" s="13"/>
      <c r="I827" s="13"/>
      <c r="J827" s="13"/>
      <c r="K827" s="13"/>
      <c r="L827" s="13"/>
      <c r="M827" s="13"/>
      <c r="N827" s="13"/>
      <c r="O827" s="13"/>
      <c r="P827" s="13"/>
      <c r="Q827" s="13"/>
      <c r="R827" s="13"/>
      <c r="S827" s="13"/>
      <c r="T827" s="13"/>
      <c r="U827" s="13"/>
      <c r="V827" s="13"/>
    </row>
    <row r="828" spans="2:22" s="47" customFormat="1" x14ac:dyDescent="0.2">
      <c r="B828" s="13"/>
      <c r="C828" s="13"/>
      <c r="D828" s="13"/>
      <c r="E828" s="13"/>
      <c r="F828" s="13"/>
      <c r="G828" s="13"/>
      <c r="H828" s="13"/>
      <c r="I828" s="13"/>
      <c r="J828" s="13"/>
      <c r="K828" s="13"/>
      <c r="L828" s="13"/>
      <c r="M828" s="13"/>
      <c r="N828" s="13"/>
      <c r="O828" s="13"/>
      <c r="P828" s="13"/>
      <c r="Q828" s="13"/>
      <c r="R828" s="13"/>
      <c r="S828" s="13"/>
      <c r="T828" s="13"/>
      <c r="U828" s="13"/>
      <c r="V828" s="13"/>
    </row>
    <row r="829" spans="2:22" s="47" customFormat="1" x14ac:dyDescent="0.2">
      <c r="B829" s="13"/>
      <c r="C829" s="13"/>
      <c r="D829" s="13"/>
      <c r="E829" s="13"/>
      <c r="F829" s="13"/>
      <c r="G829" s="13"/>
      <c r="H829" s="13"/>
      <c r="I829" s="13"/>
      <c r="J829" s="13"/>
      <c r="K829" s="13"/>
      <c r="L829" s="13"/>
      <c r="M829" s="13"/>
      <c r="N829" s="13"/>
      <c r="O829" s="13"/>
      <c r="P829" s="13"/>
      <c r="Q829" s="13"/>
      <c r="R829" s="13"/>
      <c r="S829" s="13"/>
      <c r="T829" s="13"/>
      <c r="U829" s="13"/>
      <c r="V829" s="13"/>
    </row>
    <row r="830" spans="2:22" s="47" customFormat="1" x14ac:dyDescent="0.2">
      <c r="B830" s="13"/>
      <c r="C830" s="13"/>
      <c r="D830" s="13"/>
      <c r="E830" s="13"/>
      <c r="F830" s="13"/>
      <c r="G830" s="13"/>
      <c r="H830" s="13"/>
      <c r="I830" s="13"/>
      <c r="J830" s="13"/>
      <c r="K830" s="13"/>
      <c r="L830" s="13"/>
      <c r="M830" s="13"/>
      <c r="N830" s="13"/>
      <c r="O830" s="13"/>
      <c r="P830" s="13"/>
      <c r="Q830" s="13"/>
      <c r="R830" s="13"/>
      <c r="S830" s="13"/>
      <c r="T830" s="13"/>
      <c r="U830" s="13"/>
      <c r="V830" s="13"/>
    </row>
    <row r="831" spans="2:22" s="47" customFormat="1" x14ac:dyDescent="0.2">
      <c r="B831" s="13"/>
      <c r="C831" s="13"/>
      <c r="D831" s="13"/>
      <c r="E831" s="13"/>
      <c r="F831" s="13"/>
      <c r="G831" s="13"/>
      <c r="H831" s="13"/>
      <c r="I831" s="13"/>
      <c r="J831" s="13"/>
      <c r="K831" s="13"/>
      <c r="L831" s="13"/>
      <c r="M831" s="13"/>
      <c r="N831" s="13"/>
      <c r="O831" s="13"/>
      <c r="P831" s="13"/>
      <c r="Q831" s="13"/>
      <c r="R831" s="13"/>
      <c r="S831" s="13"/>
      <c r="T831" s="13"/>
      <c r="U831" s="13"/>
      <c r="V831" s="13"/>
    </row>
    <row r="832" spans="2:22" s="47" customFormat="1" x14ac:dyDescent="0.2">
      <c r="B832" s="13"/>
      <c r="C832" s="13"/>
      <c r="D832" s="13"/>
      <c r="E832" s="13"/>
      <c r="F832" s="13"/>
      <c r="G832" s="13"/>
      <c r="H832" s="13"/>
      <c r="I832" s="13"/>
      <c r="J832" s="13"/>
      <c r="K832" s="13"/>
      <c r="L832" s="13"/>
      <c r="M832" s="13"/>
      <c r="N832" s="13"/>
      <c r="O832" s="13"/>
      <c r="P832" s="13"/>
      <c r="Q832" s="13"/>
      <c r="R832" s="13"/>
      <c r="S832" s="13"/>
      <c r="T832" s="13"/>
      <c r="U832" s="13"/>
      <c r="V832" s="13"/>
    </row>
    <row r="833" spans="2:22" s="47" customFormat="1" x14ac:dyDescent="0.2">
      <c r="B833" s="13"/>
      <c r="C833" s="13"/>
      <c r="D833" s="13"/>
      <c r="E833" s="13"/>
      <c r="F833" s="13"/>
      <c r="G833" s="13"/>
      <c r="H833" s="13"/>
      <c r="I833" s="13"/>
      <c r="J833" s="13"/>
      <c r="K833" s="13"/>
      <c r="L833" s="13"/>
      <c r="M833" s="13"/>
      <c r="N833" s="13"/>
      <c r="O833" s="13"/>
      <c r="P833" s="13"/>
      <c r="Q833" s="13"/>
      <c r="R833" s="13"/>
      <c r="S833" s="13"/>
      <c r="T833" s="13"/>
      <c r="U833" s="13"/>
      <c r="V833" s="13"/>
    </row>
    <row r="834" spans="2:22" s="47" customFormat="1" x14ac:dyDescent="0.2">
      <c r="B834" s="13"/>
      <c r="C834" s="13"/>
      <c r="D834" s="13"/>
      <c r="E834" s="13"/>
      <c r="F834" s="13"/>
      <c r="G834" s="13"/>
      <c r="H834" s="13"/>
      <c r="I834" s="13"/>
      <c r="J834" s="13"/>
      <c r="K834" s="13"/>
      <c r="L834" s="13"/>
      <c r="M834" s="13"/>
      <c r="N834" s="13"/>
      <c r="O834" s="13"/>
      <c r="P834" s="13"/>
      <c r="Q834" s="13"/>
      <c r="R834" s="13"/>
      <c r="S834" s="13"/>
      <c r="T834" s="13"/>
      <c r="U834" s="13"/>
      <c r="V834" s="13"/>
    </row>
    <row r="835" spans="2:22" s="47" customFormat="1" x14ac:dyDescent="0.2">
      <c r="B835" s="13"/>
      <c r="C835" s="13"/>
      <c r="D835" s="13"/>
      <c r="E835" s="13"/>
      <c r="F835" s="13"/>
      <c r="G835" s="13"/>
      <c r="H835" s="13"/>
      <c r="I835" s="13"/>
      <c r="J835" s="13"/>
      <c r="K835" s="13"/>
      <c r="L835" s="13"/>
      <c r="M835" s="13"/>
      <c r="N835" s="13"/>
      <c r="O835" s="13"/>
      <c r="P835" s="13"/>
      <c r="Q835" s="13"/>
      <c r="R835" s="13"/>
      <c r="S835" s="13"/>
      <c r="T835" s="13"/>
      <c r="U835" s="13"/>
      <c r="V835" s="13"/>
    </row>
    <row r="836" spans="2:22" s="47" customFormat="1" x14ac:dyDescent="0.2">
      <c r="B836" s="13"/>
      <c r="C836" s="13"/>
      <c r="D836" s="13"/>
      <c r="E836" s="13"/>
      <c r="F836" s="13"/>
      <c r="G836" s="13"/>
      <c r="H836" s="13"/>
      <c r="I836" s="13"/>
      <c r="J836" s="13"/>
      <c r="K836" s="13"/>
      <c r="L836" s="13"/>
      <c r="M836" s="13"/>
      <c r="N836" s="13"/>
      <c r="O836" s="13"/>
      <c r="P836" s="13"/>
      <c r="Q836" s="13"/>
      <c r="R836" s="13"/>
      <c r="S836" s="13"/>
      <c r="T836" s="13"/>
      <c r="U836" s="13"/>
      <c r="V836" s="13"/>
    </row>
    <row r="837" spans="2:22" s="47" customFormat="1" x14ac:dyDescent="0.2">
      <c r="B837" s="13"/>
      <c r="C837" s="13"/>
      <c r="D837" s="13"/>
      <c r="E837" s="13"/>
      <c r="F837" s="13"/>
      <c r="G837" s="13"/>
      <c r="H837" s="13"/>
      <c r="I837" s="13"/>
      <c r="J837" s="13"/>
      <c r="K837" s="13"/>
      <c r="L837" s="13"/>
      <c r="M837" s="13"/>
      <c r="N837" s="13"/>
      <c r="O837" s="13"/>
      <c r="P837" s="13"/>
      <c r="Q837" s="13"/>
      <c r="R837" s="13"/>
      <c r="S837" s="13"/>
      <c r="T837" s="13"/>
      <c r="U837" s="13"/>
      <c r="V837" s="13"/>
    </row>
    <row r="838" spans="2:22" s="47" customFormat="1" x14ac:dyDescent="0.2">
      <c r="B838" s="13"/>
      <c r="C838" s="13"/>
      <c r="D838" s="13"/>
      <c r="E838" s="13"/>
      <c r="F838" s="13"/>
      <c r="G838" s="13"/>
      <c r="H838" s="13"/>
      <c r="I838" s="13"/>
      <c r="J838" s="13"/>
      <c r="K838" s="13"/>
      <c r="L838" s="13"/>
      <c r="M838" s="13"/>
      <c r="N838" s="13"/>
      <c r="O838" s="13"/>
      <c r="P838" s="13"/>
      <c r="Q838" s="13"/>
      <c r="R838" s="13"/>
      <c r="S838" s="13"/>
      <c r="T838" s="13"/>
      <c r="U838" s="13"/>
      <c r="V838" s="13"/>
    </row>
    <row r="839" spans="2:22" s="47" customFormat="1" x14ac:dyDescent="0.2">
      <c r="B839" s="13"/>
      <c r="C839" s="13"/>
      <c r="D839" s="13"/>
      <c r="E839" s="13"/>
      <c r="F839" s="13"/>
      <c r="G839" s="13"/>
      <c r="H839" s="13"/>
      <c r="I839" s="13"/>
      <c r="J839" s="13"/>
      <c r="K839" s="13"/>
      <c r="L839" s="13"/>
      <c r="M839" s="13"/>
      <c r="N839" s="13"/>
      <c r="O839" s="13"/>
      <c r="P839" s="13"/>
      <c r="Q839" s="13"/>
      <c r="R839" s="13"/>
      <c r="S839" s="13"/>
      <c r="T839" s="13"/>
      <c r="U839" s="13"/>
      <c r="V839" s="13"/>
    </row>
    <row r="840" spans="2:22" s="47" customFormat="1" x14ac:dyDescent="0.2">
      <c r="B840" s="13"/>
      <c r="C840" s="13"/>
      <c r="D840" s="13"/>
      <c r="E840" s="13"/>
      <c r="F840" s="13"/>
      <c r="G840" s="13"/>
      <c r="H840" s="13"/>
      <c r="I840" s="13"/>
      <c r="J840" s="13"/>
      <c r="K840" s="13"/>
      <c r="L840" s="13"/>
      <c r="M840" s="13"/>
      <c r="N840" s="13"/>
      <c r="O840" s="13"/>
      <c r="P840" s="13"/>
      <c r="Q840" s="13"/>
      <c r="R840" s="13"/>
      <c r="S840" s="13"/>
      <c r="T840" s="13"/>
      <c r="U840" s="13"/>
      <c r="V840" s="13"/>
    </row>
    <row r="841" spans="2:22" s="47" customFormat="1" x14ac:dyDescent="0.2">
      <c r="B841" s="13"/>
      <c r="C841" s="13"/>
      <c r="D841" s="13"/>
      <c r="E841" s="13"/>
      <c r="F841" s="13"/>
      <c r="G841" s="13"/>
      <c r="H841" s="13"/>
      <c r="I841" s="13"/>
      <c r="J841" s="13"/>
      <c r="K841" s="13"/>
      <c r="L841" s="13"/>
      <c r="M841" s="13"/>
      <c r="N841" s="13"/>
      <c r="O841" s="13"/>
      <c r="P841" s="13"/>
      <c r="Q841" s="13"/>
      <c r="R841" s="13"/>
      <c r="S841" s="13"/>
      <c r="T841" s="13"/>
      <c r="U841" s="13"/>
      <c r="V841" s="13"/>
    </row>
    <row r="842" spans="2:22" s="47" customFormat="1" x14ac:dyDescent="0.2">
      <c r="B842" s="13"/>
      <c r="C842" s="13"/>
      <c r="D842" s="13"/>
      <c r="E842" s="13"/>
      <c r="F842" s="13"/>
      <c r="G842" s="13"/>
      <c r="H842" s="13"/>
      <c r="I842" s="13"/>
      <c r="J842" s="13"/>
      <c r="K842" s="13"/>
      <c r="L842" s="13"/>
      <c r="M842" s="13"/>
      <c r="N842" s="13"/>
      <c r="O842" s="13"/>
      <c r="P842" s="13"/>
      <c r="Q842" s="13"/>
      <c r="R842" s="13"/>
      <c r="S842" s="13"/>
      <c r="T842" s="13"/>
      <c r="U842" s="13"/>
      <c r="V842" s="13"/>
    </row>
    <row r="843" spans="2:22" s="47" customFormat="1" x14ac:dyDescent="0.2">
      <c r="B843" s="13"/>
      <c r="C843" s="13"/>
      <c r="D843" s="13"/>
      <c r="E843" s="13"/>
      <c r="F843" s="13"/>
      <c r="G843" s="13"/>
      <c r="H843" s="13"/>
      <c r="I843" s="13"/>
      <c r="J843" s="13"/>
      <c r="K843" s="13"/>
      <c r="L843" s="13"/>
      <c r="M843" s="13"/>
      <c r="N843" s="13"/>
      <c r="O843" s="13"/>
      <c r="P843" s="13"/>
      <c r="Q843" s="13"/>
      <c r="R843" s="13"/>
      <c r="S843" s="13"/>
      <c r="T843" s="13"/>
      <c r="U843" s="13"/>
      <c r="V843" s="13"/>
    </row>
    <row r="844" spans="2:22" s="47" customFormat="1" x14ac:dyDescent="0.2">
      <c r="B844" s="13"/>
      <c r="C844" s="13"/>
      <c r="D844" s="13"/>
      <c r="E844" s="13"/>
      <c r="F844" s="13"/>
      <c r="G844" s="13"/>
      <c r="H844" s="13"/>
      <c r="I844" s="13"/>
      <c r="J844" s="13"/>
      <c r="K844" s="13"/>
      <c r="L844" s="13"/>
      <c r="M844" s="13"/>
      <c r="N844" s="13"/>
      <c r="O844" s="13"/>
      <c r="P844" s="13"/>
      <c r="Q844" s="13"/>
      <c r="R844" s="13"/>
      <c r="S844" s="13"/>
      <c r="T844" s="13"/>
      <c r="U844" s="13"/>
      <c r="V844" s="13"/>
    </row>
    <row r="845" spans="2:22" s="47" customFormat="1" x14ac:dyDescent="0.2">
      <c r="B845" s="13"/>
      <c r="C845" s="13"/>
      <c r="D845" s="13"/>
      <c r="E845" s="13"/>
      <c r="F845" s="13"/>
      <c r="G845" s="13"/>
      <c r="H845" s="13"/>
      <c r="I845" s="13"/>
      <c r="J845" s="13"/>
      <c r="K845" s="13"/>
      <c r="L845" s="13"/>
      <c r="M845" s="13"/>
      <c r="N845" s="13"/>
      <c r="O845" s="13"/>
      <c r="P845" s="13"/>
      <c r="Q845" s="13"/>
      <c r="R845" s="13"/>
      <c r="S845" s="13"/>
      <c r="T845" s="13"/>
      <c r="U845" s="13"/>
      <c r="V845" s="13"/>
    </row>
    <row r="846" spans="2:22" s="47" customFormat="1" x14ac:dyDescent="0.2">
      <c r="B846" s="13"/>
      <c r="C846" s="13"/>
      <c r="D846" s="13"/>
      <c r="E846" s="13"/>
      <c r="F846" s="13"/>
      <c r="G846" s="13"/>
      <c r="H846" s="13"/>
      <c r="I846" s="13"/>
      <c r="J846" s="13"/>
      <c r="K846" s="13"/>
      <c r="L846" s="13"/>
      <c r="M846" s="13"/>
      <c r="N846" s="13"/>
      <c r="O846" s="13"/>
      <c r="P846" s="13"/>
      <c r="Q846" s="13"/>
      <c r="R846" s="13"/>
      <c r="S846" s="13"/>
      <c r="T846" s="13"/>
      <c r="U846" s="13"/>
      <c r="V846" s="13"/>
    </row>
    <row r="847" spans="2:22" s="47" customFormat="1" x14ac:dyDescent="0.2">
      <c r="B847" s="13"/>
      <c r="C847" s="13"/>
      <c r="D847" s="13"/>
      <c r="E847" s="13"/>
      <c r="F847" s="13"/>
      <c r="G847" s="13"/>
      <c r="H847" s="13"/>
      <c r="I847" s="13"/>
      <c r="J847" s="13"/>
      <c r="K847" s="13"/>
      <c r="L847" s="13"/>
      <c r="M847" s="13"/>
      <c r="N847" s="13"/>
      <c r="O847" s="13"/>
      <c r="P847" s="13"/>
      <c r="Q847" s="13"/>
      <c r="R847" s="13"/>
      <c r="S847" s="13"/>
      <c r="T847" s="13"/>
      <c r="U847" s="13"/>
      <c r="V847" s="13"/>
    </row>
    <row r="848" spans="2:22" s="47" customFormat="1" x14ac:dyDescent="0.2">
      <c r="B848" s="13"/>
      <c r="C848" s="13"/>
      <c r="D848" s="13"/>
      <c r="E848" s="13"/>
      <c r="F848" s="13"/>
      <c r="G848" s="13"/>
      <c r="H848" s="13"/>
      <c r="I848" s="13"/>
      <c r="J848" s="13"/>
      <c r="K848" s="13"/>
      <c r="L848" s="13"/>
      <c r="M848" s="13"/>
      <c r="N848" s="13"/>
      <c r="O848" s="13"/>
      <c r="P848" s="13"/>
      <c r="Q848" s="13"/>
      <c r="R848" s="13"/>
      <c r="S848" s="13"/>
      <c r="T848" s="13"/>
      <c r="U848" s="13"/>
      <c r="V848" s="13"/>
    </row>
    <row r="849" spans="2:22" s="47" customFormat="1" x14ac:dyDescent="0.2">
      <c r="B849" s="13"/>
      <c r="C849" s="13"/>
      <c r="D849" s="13"/>
      <c r="E849" s="13"/>
      <c r="F849" s="13"/>
      <c r="G849" s="13"/>
      <c r="H849" s="13"/>
      <c r="I849" s="13"/>
      <c r="J849" s="13"/>
      <c r="K849" s="13"/>
      <c r="L849" s="13"/>
      <c r="M849" s="13"/>
      <c r="N849" s="13"/>
      <c r="O849" s="13"/>
      <c r="P849" s="13"/>
      <c r="Q849" s="13"/>
      <c r="R849" s="13"/>
      <c r="S849" s="13"/>
      <c r="T849" s="13"/>
      <c r="U849" s="13"/>
      <c r="V849" s="13"/>
    </row>
    <row r="850" spans="2:22" s="47" customFormat="1" x14ac:dyDescent="0.2">
      <c r="B850" s="13"/>
      <c r="C850" s="13"/>
      <c r="D850" s="13"/>
      <c r="E850" s="13"/>
      <c r="F850" s="13"/>
      <c r="G850" s="13"/>
      <c r="H850" s="13"/>
      <c r="I850" s="13"/>
      <c r="J850" s="13"/>
      <c r="K850" s="13"/>
      <c r="L850" s="13"/>
      <c r="M850" s="13"/>
      <c r="N850" s="13"/>
      <c r="O850" s="13"/>
      <c r="P850" s="13"/>
      <c r="Q850" s="13"/>
      <c r="R850" s="13"/>
      <c r="S850" s="13"/>
      <c r="T850" s="13"/>
      <c r="U850" s="13"/>
      <c r="V850" s="13"/>
    </row>
    <row r="851" spans="2:22" s="47" customFormat="1" x14ac:dyDescent="0.2">
      <c r="B851" s="13"/>
      <c r="C851" s="13"/>
      <c r="D851" s="13"/>
      <c r="E851" s="13"/>
      <c r="F851" s="13"/>
      <c r="G851" s="13"/>
      <c r="H851" s="13"/>
      <c r="I851" s="13"/>
      <c r="J851" s="13"/>
      <c r="K851" s="13"/>
      <c r="L851" s="13"/>
      <c r="M851" s="13"/>
      <c r="N851" s="13"/>
      <c r="O851" s="13"/>
      <c r="P851" s="13"/>
      <c r="Q851" s="13"/>
      <c r="R851" s="13"/>
      <c r="S851" s="13"/>
      <c r="T851" s="13"/>
      <c r="U851" s="13"/>
      <c r="V851" s="13"/>
    </row>
    <row r="852" spans="2:22" s="47" customFormat="1" x14ac:dyDescent="0.2">
      <c r="B852" s="13"/>
      <c r="C852" s="13"/>
      <c r="D852" s="13"/>
      <c r="E852" s="13"/>
      <c r="F852" s="13"/>
      <c r="G852" s="13"/>
      <c r="H852" s="13"/>
      <c r="I852" s="13"/>
      <c r="J852" s="13"/>
      <c r="K852" s="13"/>
      <c r="L852" s="13"/>
      <c r="M852" s="13"/>
      <c r="N852" s="13"/>
      <c r="O852" s="13"/>
      <c r="P852" s="13"/>
      <c r="Q852" s="13"/>
      <c r="R852" s="13"/>
      <c r="S852" s="13"/>
      <c r="T852" s="13"/>
      <c r="U852" s="13"/>
      <c r="V852" s="13"/>
    </row>
    <row r="853" spans="2:22" s="47" customFormat="1" x14ac:dyDescent="0.2">
      <c r="B853" s="13"/>
      <c r="C853" s="13"/>
      <c r="D853" s="13"/>
      <c r="E853" s="13"/>
      <c r="F853" s="13"/>
      <c r="G853" s="13"/>
      <c r="H853" s="13"/>
      <c r="I853" s="13"/>
      <c r="J853" s="13"/>
      <c r="K853" s="13"/>
      <c r="L853" s="13"/>
      <c r="M853" s="13"/>
      <c r="N853" s="13"/>
      <c r="O853" s="13"/>
      <c r="P853" s="13"/>
      <c r="Q853" s="13"/>
      <c r="R853" s="13"/>
      <c r="S853" s="13"/>
      <c r="T853" s="13"/>
      <c r="U853" s="13"/>
      <c r="V853" s="13"/>
    </row>
    <row r="854" spans="2:22" s="47" customFormat="1" x14ac:dyDescent="0.2">
      <c r="B854" s="13"/>
      <c r="C854" s="13"/>
      <c r="D854" s="13"/>
      <c r="E854" s="13"/>
      <c r="F854" s="13"/>
      <c r="G854" s="13"/>
      <c r="H854" s="13"/>
      <c r="I854" s="13"/>
      <c r="J854" s="13"/>
      <c r="K854" s="13"/>
      <c r="L854" s="13"/>
      <c r="M854" s="13"/>
      <c r="N854" s="13"/>
      <c r="O854" s="13"/>
      <c r="P854" s="13"/>
      <c r="Q854" s="13"/>
      <c r="R854" s="13"/>
      <c r="S854" s="13"/>
      <c r="T854" s="13"/>
      <c r="U854" s="13"/>
      <c r="V854" s="13"/>
    </row>
    <row r="855" spans="2:22" s="47" customFormat="1" x14ac:dyDescent="0.2">
      <c r="B855" s="13"/>
      <c r="C855" s="13"/>
      <c r="D855" s="13"/>
      <c r="E855" s="13"/>
      <c r="F855" s="13"/>
      <c r="G855" s="13"/>
      <c r="H855" s="13"/>
      <c r="I855" s="13"/>
      <c r="J855" s="13"/>
      <c r="K855" s="13"/>
      <c r="L855" s="13"/>
      <c r="M855" s="13"/>
      <c r="N855" s="13"/>
      <c r="O855" s="13"/>
      <c r="P855" s="13"/>
      <c r="Q855" s="13"/>
      <c r="R855" s="13"/>
      <c r="S855" s="13"/>
      <c r="T855" s="13"/>
      <c r="U855" s="13"/>
      <c r="V855" s="13"/>
    </row>
    <row r="856" spans="2:22" s="47" customFormat="1" x14ac:dyDescent="0.2">
      <c r="B856" s="13"/>
      <c r="C856" s="13"/>
      <c r="D856" s="13"/>
      <c r="E856" s="13"/>
      <c r="F856" s="13"/>
      <c r="G856" s="13"/>
      <c r="H856" s="13"/>
      <c r="I856" s="13"/>
      <c r="J856" s="13"/>
      <c r="K856" s="13"/>
      <c r="L856" s="13"/>
      <c r="M856" s="13"/>
      <c r="N856" s="13"/>
      <c r="O856" s="13"/>
      <c r="P856" s="13"/>
      <c r="Q856" s="13"/>
      <c r="R856" s="13"/>
      <c r="S856" s="13"/>
      <c r="T856" s="13"/>
      <c r="U856" s="13"/>
      <c r="V856" s="13"/>
    </row>
    <row r="857" spans="2:22" s="47" customFormat="1" x14ac:dyDescent="0.2">
      <c r="B857" s="13"/>
      <c r="C857" s="13"/>
      <c r="D857" s="13"/>
      <c r="E857" s="13"/>
      <c r="F857" s="13"/>
      <c r="G857" s="13"/>
      <c r="H857" s="13"/>
      <c r="I857" s="13"/>
      <c r="J857" s="13"/>
      <c r="K857" s="13"/>
      <c r="L857" s="13"/>
      <c r="M857" s="13"/>
      <c r="N857" s="13"/>
      <c r="O857" s="13"/>
      <c r="P857" s="13"/>
      <c r="Q857" s="13"/>
      <c r="R857" s="13"/>
      <c r="S857" s="13"/>
      <c r="T857" s="13"/>
      <c r="U857" s="13"/>
      <c r="V857" s="13"/>
    </row>
    <row r="858" spans="2:22" s="47" customFormat="1" x14ac:dyDescent="0.2">
      <c r="B858" s="13"/>
      <c r="C858" s="13"/>
      <c r="D858" s="13"/>
      <c r="E858" s="13"/>
      <c r="F858" s="13"/>
      <c r="G858" s="13"/>
      <c r="H858" s="13"/>
      <c r="I858" s="13"/>
      <c r="J858" s="13"/>
      <c r="K858" s="13"/>
      <c r="L858" s="13"/>
      <c r="M858" s="13"/>
      <c r="N858" s="13"/>
      <c r="O858" s="13"/>
      <c r="P858" s="13"/>
      <c r="Q858" s="13"/>
      <c r="R858" s="13"/>
      <c r="S858" s="13"/>
      <c r="T858" s="13"/>
      <c r="U858" s="13"/>
      <c r="V858" s="13"/>
    </row>
    <row r="859" spans="2:22" s="47" customFormat="1" x14ac:dyDescent="0.2">
      <c r="B859" s="13"/>
      <c r="C859" s="13"/>
      <c r="D859" s="13"/>
      <c r="E859" s="13"/>
      <c r="F859" s="13"/>
      <c r="G859" s="13"/>
      <c r="H859" s="13"/>
      <c r="I859" s="13"/>
      <c r="J859" s="13"/>
      <c r="K859" s="13"/>
      <c r="L859" s="13"/>
      <c r="M859" s="13"/>
      <c r="N859" s="13"/>
      <c r="O859" s="13"/>
      <c r="P859" s="13"/>
      <c r="Q859" s="13"/>
      <c r="R859" s="13"/>
      <c r="S859" s="13"/>
      <c r="T859" s="13"/>
      <c r="U859" s="13"/>
      <c r="V859" s="13"/>
    </row>
    <row r="860" spans="2:22" s="47" customFormat="1" x14ac:dyDescent="0.2">
      <c r="B860" s="13"/>
      <c r="C860" s="13"/>
      <c r="D860" s="13"/>
      <c r="E860" s="13"/>
      <c r="F860" s="13"/>
      <c r="G860" s="13"/>
      <c r="H860" s="13"/>
      <c r="I860" s="13"/>
      <c r="J860" s="13"/>
      <c r="K860" s="13"/>
      <c r="L860" s="13"/>
      <c r="M860" s="13"/>
      <c r="N860" s="13"/>
      <c r="O860" s="13"/>
      <c r="P860" s="13"/>
      <c r="Q860" s="13"/>
      <c r="R860" s="13"/>
      <c r="S860" s="13"/>
      <c r="T860" s="13"/>
      <c r="U860" s="13"/>
      <c r="V860" s="13"/>
    </row>
    <row r="861" spans="2:22" s="47" customFormat="1" x14ac:dyDescent="0.2">
      <c r="B861" s="13"/>
      <c r="C861" s="13"/>
      <c r="D861" s="13"/>
      <c r="E861" s="13"/>
      <c r="F861" s="13"/>
      <c r="G861" s="13"/>
      <c r="H861" s="13"/>
      <c r="I861" s="13"/>
      <c r="J861" s="13"/>
      <c r="K861" s="13"/>
      <c r="L861" s="13"/>
      <c r="M861" s="13"/>
      <c r="N861" s="13"/>
      <c r="O861" s="13"/>
      <c r="P861" s="13"/>
      <c r="Q861" s="13"/>
      <c r="R861" s="13"/>
      <c r="S861" s="13"/>
      <c r="T861" s="13"/>
      <c r="U861" s="13"/>
      <c r="V861" s="13"/>
    </row>
    <row r="862" spans="2:22" s="47" customFormat="1" x14ac:dyDescent="0.2">
      <c r="B862" s="13"/>
      <c r="C862" s="13"/>
      <c r="D862" s="13"/>
      <c r="E862" s="13"/>
      <c r="F862" s="13"/>
      <c r="G862" s="13"/>
      <c r="H862" s="13"/>
      <c r="I862" s="13"/>
      <c r="J862" s="13"/>
      <c r="K862" s="13"/>
      <c r="L862" s="13"/>
      <c r="M862" s="13"/>
      <c r="N862" s="13"/>
      <c r="O862" s="13"/>
      <c r="P862" s="13"/>
      <c r="Q862" s="13"/>
      <c r="R862" s="13"/>
      <c r="S862" s="13"/>
      <c r="T862" s="13"/>
      <c r="U862" s="13"/>
      <c r="V862" s="13"/>
    </row>
    <row r="863" spans="2:22" s="47" customFormat="1" x14ac:dyDescent="0.2">
      <c r="B863" s="13"/>
      <c r="C863" s="13"/>
      <c r="D863" s="13"/>
      <c r="E863" s="13"/>
      <c r="F863" s="13"/>
      <c r="G863" s="13"/>
      <c r="H863" s="13"/>
      <c r="I863" s="13"/>
      <c r="J863" s="13"/>
      <c r="K863" s="13"/>
      <c r="L863" s="13"/>
      <c r="M863" s="13"/>
      <c r="N863" s="13"/>
      <c r="O863" s="13"/>
      <c r="P863" s="13"/>
      <c r="Q863" s="13"/>
      <c r="R863" s="13"/>
      <c r="S863" s="13"/>
      <c r="T863" s="13"/>
      <c r="U863" s="13"/>
      <c r="V863" s="13"/>
    </row>
    <row r="864" spans="2:22" s="47" customFormat="1" x14ac:dyDescent="0.2">
      <c r="B864" s="13"/>
      <c r="C864" s="13"/>
      <c r="D864" s="13"/>
      <c r="E864" s="13"/>
      <c r="F864" s="13"/>
      <c r="G864" s="13"/>
      <c r="H864" s="13"/>
      <c r="I864" s="13"/>
      <c r="J864" s="13"/>
      <c r="K864" s="13"/>
      <c r="L864" s="13"/>
      <c r="M864" s="13"/>
      <c r="N864" s="13"/>
      <c r="O864" s="13"/>
      <c r="P864" s="13"/>
      <c r="Q864" s="13"/>
      <c r="R864" s="13"/>
      <c r="S864" s="13"/>
      <c r="T864" s="13"/>
      <c r="U864" s="13"/>
      <c r="V864" s="13"/>
    </row>
    <row r="865" spans="2:22" s="47" customFormat="1" x14ac:dyDescent="0.2">
      <c r="B865" s="13"/>
      <c r="C865" s="13"/>
      <c r="D865" s="13"/>
      <c r="E865" s="13"/>
      <c r="F865" s="13"/>
      <c r="G865" s="13"/>
      <c r="H865" s="13"/>
      <c r="I865" s="13"/>
      <c r="J865" s="13"/>
      <c r="K865" s="13"/>
      <c r="L865" s="13"/>
      <c r="M865" s="13"/>
      <c r="N865" s="13"/>
      <c r="O865" s="13"/>
      <c r="P865" s="13"/>
      <c r="Q865" s="13"/>
      <c r="R865" s="13"/>
      <c r="S865" s="13"/>
      <c r="T865" s="13"/>
      <c r="U865" s="13"/>
      <c r="V865" s="13"/>
    </row>
    <row r="866" spans="2:22" s="47" customFormat="1" x14ac:dyDescent="0.2">
      <c r="B866" s="13"/>
      <c r="C866" s="13"/>
      <c r="D866" s="13"/>
      <c r="E866" s="13"/>
      <c r="F866" s="13"/>
      <c r="G866" s="13"/>
      <c r="H866" s="13"/>
      <c r="I866" s="13"/>
      <c r="J866" s="13"/>
      <c r="K866" s="13"/>
      <c r="L866" s="13"/>
      <c r="M866" s="13"/>
      <c r="N866" s="13"/>
      <c r="O866" s="13"/>
      <c r="P866" s="13"/>
      <c r="Q866" s="13"/>
      <c r="R866" s="13"/>
      <c r="S866" s="13"/>
      <c r="T866" s="13"/>
      <c r="U866" s="13"/>
      <c r="V866" s="13"/>
    </row>
    <row r="867" spans="2:22" s="47" customFormat="1" x14ac:dyDescent="0.2">
      <c r="B867" s="13"/>
      <c r="C867" s="13"/>
      <c r="D867" s="13"/>
      <c r="E867" s="13"/>
      <c r="F867" s="13"/>
      <c r="G867" s="13"/>
      <c r="H867" s="13"/>
      <c r="I867" s="13"/>
      <c r="J867" s="13"/>
      <c r="K867" s="13"/>
      <c r="L867" s="13"/>
      <c r="M867" s="13"/>
      <c r="N867" s="13"/>
      <c r="O867" s="13"/>
      <c r="P867" s="13"/>
      <c r="Q867" s="13"/>
      <c r="R867" s="13"/>
      <c r="S867" s="13"/>
      <c r="T867" s="13"/>
      <c r="U867" s="13"/>
      <c r="V867" s="13"/>
    </row>
    <row r="868" spans="2:22" s="47" customFormat="1" x14ac:dyDescent="0.2">
      <c r="B868" s="13"/>
      <c r="C868" s="13"/>
      <c r="D868" s="13"/>
      <c r="E868" s="13"/>
      <c r="F868" s="13"/>
      <c r="G868" s="13"/>
      <c r="H868" s="13"/>
      <c r="I868" s="13"/>
      <c r="J868" s="13"/>
      <c r="K868" s="13"/>
      <c r="L868" s="13"/>
      <c r="M868" s="13"/>
      <c r="N868" s="13"/>
      <c r="O868" s="13"/>
      <c r="P868" s="13"/>
      <c r="Q868" s="13"/>
      <c r="R868" s="13"/>
      <c r="S868" s="13"/>
      <c r="T868" s="13"/>
      <c r="U868" s="13"/>
      <c r="V868" s="13"/>
    </row>
    <row r="869" spans="2:22" s="47" customFormat="1" x14ac:dyDescent="0.2">
      <c r="B869" s="13"/>
      <c r="C869" s="13"/>
      <c r="D869" s="13"/>
      <c r="E869" s="13"/>
      <c r="F869" s="13"/>
      <c r="G869" s="13"/>
      <c r="H869" s="13"/>
      <c r="I869" s="13"/>
      <c r="J869" s="13"/>
      <c r="K869" s="13"/>
      <c r="L869" s="13"/>
      <c r="M869" s="13"/>
      <c r="N869" s="13"/>
      <c r="O869" s="13"/>
      <c r="P869" s="13"/>
      <c r="Q869" s="13"/>
      <c r="R869" s="13"/>
      <c r="S869" s="13"/>
      <c r="T869" s="13"/>
      <c r="U869" s="13"/>
      <c r="V869" s="13"/>
    </row>
    <row r="870" spans="2:22" s="47" customFormat="1" x14ac:dyDescent="0.2">
      <c r="B870" s="13"/>
      <c r="C870" s="13"/>
      <c r="D870" s="13"/>
      <c r="E870" s="13"/>
      <c r="F870" s="13"/>
      <c r="G870" s="13"/>
      <c r="H870" s="13"/>
      <c r="I870" s="13"/>
      <c r="J870" s="13"/>
      <c r="K870" s="13"/>
      <c r="L870" s="13"/>
      <c r="M870" s="13"/>
      <c r="N870" s="13"/>
      <c r="O870" s="13"/>
      <c r="P870" s="13"/>
      <c r="Q870" s="13"/>
      <c r="R870" s="13"/>
      <c r="S870" s="13"/>
      <c r="T870" s="13"/>
      <c r="U870" s="13"/>
      <c r="V870" s="13"/>
    </row>
    <row r="871" spans="2:22" s="47" customFormat="1" x14ac:dyDescent="0.2">
      <c r="B871" s="13"/>
      <c r="C871" s="13"/>
      <c r="D871" s="13"/>
      <c r="E871" s="13"/>
      <c r="F871" s="13"/>
      <c r="G871" s="13"/>
      <c r="H871" s="13"/>
      <c r="I871" s="13"/>
      <c r="J871" s="13"/>
      <c r="K871" s="13"/>
      <c r="L871" s="13"/>
      <c r="M871" s="13"/>
      <c r="N871" s="13"/>
      <c r="O871" s="13"/>
      <c r="P871" s="13"/>
      <c r="Q871" s="13"/>
      <c r="R871" s="13"/>
      <c r="S871" s="13"/>
      <c r="T871" s="13"/>
      <c r="U871" s="13"/>
      <c r="V871" s="13"/>
    </row>
    <row r="872" spans="2:22" s="47" customFormat="1" x14ac:dyDescent="0.2">
      <c r="B872" s="13"/>
      <c r="C872" s="13"/>
      <c r="D872" s="13"/>
      <c r="E872" s="13"/>
      <c r="F872" s="13"/>
      <c r="G872" s="13"/>
      <c r="H872" s="13"/>
      <c r="I872" s="13"/>
      <c r="J872" s="13"/>
      <c r="K872" s="13"/>
      <c r="L872" s="13"/>
      <c r="M872" s="13"/>
      <c r="N872" s="13"/>
      <c r="O872" s="13"/>
      <c r="P872" s="13"/>
      <c r="Q872" s="13"/>
      <c r="R872" s="13"/>
      <c r="S872" s="13"/>
      <c r="T872" s="13"/>
      <c r="U872" s="13"/>
      <c r="V872" s="13"/>
    </row>
    <row r="873" spans="2:22" s="47" customFormat="1" x14ac:dyDescent="0.2">
      <c r="B873" s="13"/>
      <c r="C873" s="13"/>
      <c r="D873" s="13"/>
      <c r="E873" s="13"/>
      <c r="F873" s="13"/>
      <c r="G873" s="13"/>
      <c r="H873" s="13"/>
      <c r="I873" s="13"/>
      <c r="J873" s="13"/>
      <c r="K873" s="13"/>
      <c r="L873" s="13"/>
      <c r="M873" s="13"/>
      <c r="N873" s="13"/>
      <c r="O873" s="13"/>
      <c r="P873" s="13"/>
      <c r="Q873" s="13"/>
      <c r="R873" s="13"/>
      <c r="S873" s="13"/>
      <c r="T873" s="13"/>
      <c r="U873" s="13"/>
      <c r="V873" s="13"/>
    </row>
    <row r="874" spans="2:22" s="47" customFormat="1" x14ac:dyDescent="0.2">
      <c r="B874" s="13"/>
      <c r="C874" s="13"/>
      <c r="D874" s="13"/>
      <c r="E874" s="13"/>
      <c r="F874" s="13"/>
      <c r="G874" s="13"/>
      <c r="H874" s="13"/>
      <c r="I874" s="13"/>
      <c r="J874" s="13"/>
      <c r="K874" s="13"/>
      <c r="L874" s="13"/>
      <c r="M874" s="13"/>
      <c r="N874" s="13"/>
      <c r="O874" s="13"/>
      <c r="P874" s="13"/>
      <c r="Q874" s="13"/>
      <c r="R874" s="13"/>
      <c r="S874" s="13"/>
      <c r="T874" s="13"/>
      <c r="U874" s="13"/>
      <c r="V874" s="13"/>
    </row>
    <row r="875" spans="2:22" s="47" customFormat="1" x14ac:dyDescent="0.2">
      <c r="B875" s="13"/>
      <c r="C875" s="13"/>
      <c r="D875" s="13"/>
      <c r="E875" s="13"/>
      <c r="F875" s="13"/>
      <c r="G875" s="13"/>
      <c r="H875" s="13"/>
      <c r="I875" s="13"/>
      <c r="J875" s="13"/>
      <c r="K875" s="13"/>
      <c r="L875" s="13"/>
      <c r="M875" s="13"/>
      <c r="N875" s="13"/>
      <c r="O875" s="13"/>
      <c r="P875" s="13"/>
      <c r="Q875" s="13"/>
      <c r="R875" s="13"/>
      <c r="S875" s="13"/>
      <c r="T875" s="13"/>
      <c r="U875" s="13"/>
      <c r="V875" s="13"/>
    </row>
    <row r="876" spans="2:22" s="47" customFormat="1" x14ac:dyDescent="0.2">
      <c r="B876" s="13"/>
      <c r="C876" s="13"/>
      <c r="D876" s="13"/>
      <c r="E876" s="13"/>
      <c r="F876" s="13"/>
      <c r="G876" s="13"/>
      <c r="H876" s="13"/>
      <c r="I876" s="13"/>
      <c r="J876" s="13"/>
      <c r="K876" s="13"/>
      <c r="L876" s="13"/>
      <c r="M876" s="13"/>
      <c r="N876" s="13"/>
      <c r="O876" s="13"/>
      <c r="P876" s="13"/>
      <c r="Q876" s="13"/>
      <c r="R876" s="13"/>
      <c r="S876" s="13"/>
      <c r="T876" s="13"/>
      <c r="U876" s="13"/>
      <c r="V876" s="13"/>
    </row>
    <row r="877" spans="2:22" s="47" customFormat="1" x14ac:dyDescent="0.2">
      <c r="B877" s="13"/>
      <c r="C877" s="13"/>
      <c r="D877" s="13"/>
      <c r="E877" s="13"/>
      <c r="F877" s="13"/>
      <c r="G877" s="13"/>
      <c r="H877" s="13"/>
      <c r="I877" s="13"/>
      <c r="J877" s="13"/>
      <c r="K877" s="13"/>
      <c r="L877" s="13"/>
      <c r="M877" s="13"/>
      <c r="N877" s="13"/>
      <c r="O877" s="13"/>
      <c r="P877" s="13"/>
      <c r="Q877" s="13"/>
      <c r="R877" s="13"/>
      <c r="S877" s="13"/>
      <c r="T877" s="13"/>
      <c r="U877" s="13"/>
      <c r="V877" s="13"/>
    </row>
    <row r="878" spans="2:22" s="47" customFormat="1" x14ac:dyDescent="0.2">
      <c r="B878" s="13"/>
      <c r="C878" s="13"/>
      <c r="D878" s="13"/>
      <c r="E878" s="13"/>
      <c r="F878" s="13"/>
      <c r="G878" s="13"/>
      <c r="H878" s="13"/>
      <c r="I878" s="13"/>
      <c r="J878" s="13"/>
      <c r="K878" s="13"/>
      <c r="L878" s="13"/>
      <c r="M878" s="13"/>
      <c r="N878" s="13"/>
      <c r="O878" s="13"/>
      <c r="P878" s="13"/>
      <c r="Q878" s="13"/>
      <c r="R878" s="13"/>
      <c r="S878" s="13"/>
      <c r="T878" s="13"/>
      <c r="U878" s="13"/>
      <c r="V878" s="13"/>
    </row>
    <row r="879" spans="2:22" s="47" customFormat="1" x14ac:dyDescent="0.2">
      <c r="B879" s="13"/>
      <c r="C879" s="13"/>
      <c r="D879" s="13"/>
      <c r="E879" s="13"/>
      <c r="F879" s="13"/>
      <c r="G879" s="13"/>
      <c r="H879" s="13"/>
      <c r="I879" s="13"/>
      <c r="J879" s="13"/>
      <c r="K879" s="13"/>
      <c r="L879" s="13"/>
      <c r="M879" s="13"/>
      <c r="N879" s="13"/>
      <c r="O879" s="13"/>
      <c r="P879" s="13"/>
      <c r="Q879" s="13"/>
      <c r="R879" s="13"/>
      <c r="S879" s="13"/>
      <c r="T879" s="13"/>
      <c r="U879" s="13"/>
      <c r="V879" s="13"/>
    </row>
    <row r="880" spans="2:22" s="47" customFormat="1" x14ac:dyDescent="0.2">
      <c r="B880" s="13"/>
      <c r="C880" s="13"/>
      <c r="D880" s="13"/>
      <c r="E880" s="13"/>
      <c r="F880" s="13"/>
      <c r="G880" s="13"/>
      <c r="H880" s="13"/>
      <c r="I880" s="13"/>
      <c r="J880" s="13"/>
      <c r="K880" s="13"/>
      <c r="L880" s="13"/>
      <c r="M880" s="13"/>
      <c r="N880" s="13"/>
      <c r="O880" s="13"/>
      <c r="P880" s="13"/>
      <c r="Q880" s="13"/>
      <c r="R880" s="13"/>
      <c r="S880" s="13"/>
      <c r="T880" s="13"/>
      <c r="U880" s="13"/>
      <c r="V880" s="13"/>
    </row>
    <row r="881" spans="2:22" s="47" customFormat="1" x14ac:dyDescent="0.2">
      <c r="B881" s="13"/>
      <c r="C881" s="13"/>
      <c r="D881" s="13"/>
      <c r="E881" s="13"/>
      <c r="F881" s="13"/>
      <c r="G881" s="13"/>
      <c r="H881" s="13"/>
      <c r="I881" s="13"/>
      <c r="J881" s="13"/>
      <c r="K881" s="13"/>
      <c r="L881" s="13"/>
      <c r="M881" s="13"/>
      <c r="N881" s="13"/>
      <c r="O881" s="13"/>
      <c r="P881" s="13"/>
      <c r="Q881" s="13"/>
      <c r="R881" s="13"/>
      <c r="S881" s="13"/>
      <c r="T881" s="13"/>
      <c r="U881" s="13"/>
      <c r="V881" s="13"/>
    </row>
    <row r="882" spans="2:22" s="47" customFormat="1" x14ac:dyDescent="0.2">
      <c r="B882" s="13"/>
      <c r="C882" s="13"/>
      <c r="D882" s="13"/>
      <c r="E882" s="13"/>
      <c r="F882" s="13"/>
      <c r="G882" s="13"/>
      <c r="H882" s="13"/>
      <c r="I882" s="13"/>
      <c r="J882" s="13"/>
      <c r="K882" s="13"/>
      <c r="L882" s="13"/>
      <c r="M882" s="13"/>
      <c r="N882" s="13"/>
      <c r="O882" s="13"/>
      <c r="P882" s="13"/>
      <c r="Q882" s="13"/>
      <c r="R882" s="13"/>
      <c r="S882" s="13"/>
      <c r="T882" s="13"/>
      <c r="U882" s="13"/>
      <c r="V882" s="13"/>
    </row>
    <row r="883" spans="2:22" s="47" customFormat="1" x14ac:dyDescent="0.2">
      <c r="B883" s="13"/>
      <c r="C883" s="13"/>
      <c r="D883" s="13"/>
      <c r="E883" s="13"/>
      <c r="F883" s="13"/>
      <c r="G883" s="13"/>
      <c r="H883" s="13"/>
      <c r="I883" s="13"/>
      <c r="J883" s="13"/>
      <c r="K883" s="13"/>
      <c r="L883" s="13"/>
      <c r="M883" s="13"/>
      <c r="N883" s="13"/>
      <c r="O883" s="13"/>
      <c r="P883" s="13"/>
      <c r="Q883" s="13"/>
      <c r="R883" s="13"/>
      <c r="S883" s="13"/>
      <c r="T883" s="13"/>
      <c r="U883" s="13"/>
      <c r="V883" s="13"/>
    </row>
    <row r="884" spans="2:22" s="47" customFormat="1" x14ac:dyDescent="0.2">
      <c r="B884" s="13"/>
      <c r="C884" s="13"/>
      <c r="D884" s="13"/>
      <c r="E884" s="13"/>
      <c r="F884" s="13"/>
      <c r="G884" s="13"/>
      <c r="H884" s="13"/>
      <c r="I884" s="13"/>
      <c r="J884" s="13"/>
      <c r="K884" s="13"/>
      <c r="L884" s="13"/>
      <c r="M884" s="13"/>
      <c r="N884" s="13"/>
      <c r="O884" s="13"/>
      <c r="P884" s="13"/>
      <c r="Q884" s="13"/>
      <c r="R884" s="13"/>
      <c r="S884" s="13"/>
      <c r="T884" s="13"/>
      <c r="U884" s="13"/>
      <c r="V884" s="13"/>
    </row>
    <row r="885" spans="2:22" s="47" customFormat="1" x14ac:dyDescent="0.2">
      <c r="B885" s="13"/>
      <c r="C885" s="13"/>
      <c r="D885" s="13"/>
      <c r="E885" s="13"/>
      <c r="F885" s="13"/>
      <c r="G885" s="13"/>
      <c r="H885" s="13"/>
      <c r="I885" s="13"/>
      <c r="J885" s="13"/>
      <c r="K885" s="13"/>
      <c r="L885" s="13"/>
      <c r="M885" s="13"/>
      <c r="N885" s="13"/>
      <c r="O885" s="13"/>
      <c r="P885" s="13"/>
      <c r="Q885" s="13"/>
      <c r="R885" s="13"/>
      <c r="S885" s="13"/>
      <c r="T885" s="13"/>
      <c r="U885" s="13"/>
      <c r="V885" s="13"/>
    </row>
    <row r="886" spans="2:22" s="47" customFormat="1" x14ac:dyDescent="0.2">
      <c r="B886" s="13"/>
      <c r="C886" s="13"/>
      <c r="D886" s="13"/>
      <c r="E886" s="13"/>
      <c r="F886" s="13"/>
      <c r="G886" s="13"/>
      <c r="H886" s="13"/>
      <c r="I886" s="13"/>
      <c r="J886" s="13"/>
      <c r="K886" s="13"/>
      <c r="L886" s="13"/>
      <c r="M886" s="13"/>
      <c r="N886" s="13"/>
      <c r="O886" s="13"/>
      <c r="P886" s="13"/>
      <c r="Q886" s="13"/>
      <c r="R886" s="13"/>
      <c r="S886" s="13"/>
      <c r="T886" s="13"/>
      <c r="U886" s="13"/>
      <c r="V886" s="13"/>
    </row>
    <row r="887" spans="2:22" s="47" customFormat="1" x14ac:dyDescent="0.2">
      <c r="B887" s="13"/>
      <c r="C887" s="13"/>
      <c r="D887" s="13"/>
      <c r="E887" s="13"/>
      <c r="F887" s="13"/>
      <c r="G887" s="13"/>
      <c r="H887" s="13"/>
      <c r="I887" s="13"/>
      <c r="J887" s="13"/>
      <c r="K887" s="13"/>
      <c r="L887" s="13"/>
      <c r="M887" s="13"/>
      <c r="N887" s="13"/>
      <c r="O887" s="13"/>
      <c r="P887" s="13"/>
      <c r="Q887" s="13"/>
      <c r="R887" s="13"/>
      <c r="S887" s="13"/>
      <c r="T887" s="13"/>
      <c r="U887" s="13"/>
      <c r="V887" s="13"/>
    </row>
    <row r="888" spans="2:22" s="47" customFormat="1" x14ac:dyDescent="0.2">
      <c r="B888" s="13"/>
      <c r="C888" s="13"/>
      <c r="D888" s="13"/>
      <c r="E888" s="13"/>
      <c r="F888" s="13"/>
      <c r="G888" s="13"/>
      <c r="H888" s="13"/>
      <c r="I888" s="13"/>
      <c r="J888" s="13"/>
      <c r="K888" s="13"/>
      <c r="L888" s="13"/>
      <c r="M888" s="13"/>
      <c r="N888" s="13"/>
      <c r="O888" s="13"/>
      <c r="P888" s="13"/>
      <c r="Q888" s="13"/>
      <c r="R888" s="13"/>
      <c r="S888" s="13"/>
      <c r="T888" s="13"/>
      <c r="U888" s="13"/>
      <c r="V888" s="13"/>
    </row>
    <row r="889" spans="2:22" s="47" customFormat="1" x14ac:dyDescent="0.2">
      <c r="B889" s="13"/>
      <c r="C889" s="13"/>
      <c r="D889" s="13"/>
      <c r="E889" s="13"/>
      <c r="F889" s="13"/>
      <c r="G889" s="13"/>
      <c r="H889" s="13"/>
      <c r="I889" s="13"/>
      <c r="J889" s="13"/>
      <c r="K889" s="13"/>
      <c r="L889" s="13"/>
      <c r="M889" s="13"/>
      <c r="N889" s="13"/>
      <c r="O889" s="13"/>
      <c r="P889" s="13"/>
      <c r="Q889" s="13"/>
      <c r="R889" s="13"/>
      <c r="S889" s="13"/>
      <c r="T889" s="13"/>
      <c r="U889" s="13"/>
      <c r="V889" s="13"/>
    </row>
    <row r="890" spans="2:22" s="47" customFormat="1" x14ac:dyDescent="0.2">
      <c r="B890" s="13"/>
      <c r="C890" s="13"/>
      <c r="D890" s="13"/>
      <c r="E890" s="13"/>
      <c r="F890" s="13"/>
      <c r="G890" s="13"/>
      <c r="H890" s="13"/>
      <c r="I890" s="13"/>
      <c r="J890" s="13"/>
      <c r="K890" s="13"/>
      <c r="L890" s="13"/>
      <c r="M890" s="13"/>
      <c r="N890" s="13"/>
      <c r="O890" s="13"/>
      <c r="P890" s="13"/>
      <c r="Q890" s="13"/>
      <c r="R890" s="13"/>
      <c r="S890" s="13"/>
      <c r="T890" s="13"/>
      <c r="U890" s="13"/>
      <c r="V890" s="13"/>
    </row>
    <row r="891" spans="2:22" s="47" customFormat="1" x14ac:dyDescent="0.2">
      <c r="B891" s="13"/>
      <c r="C891" s="13"/>
      <c r="D891" s="13"/>
      <c r="E891" s="13"/>
      <c r="F891" s="13"/>
      <c r="G891" s="13"/>
      <c r="H891" s="13"/>
      <c r="I891" s="13"/>
      <c r="J891" s="13"/>
      <c r="K891" s="13"/>
      <c r="L891" s="13"/>
      <c r="M891" s="13"/>
      <c r="N891" s="13"/>
      <c r="O891" s="13"/>
      <c r="P891" s="13"/>
      <c r="Q891" s="13"/>
      <c r="R891" s="13"/>
      <c r="S891" s="13"/>
      <c r="T891" s="13"/>
      <c r="U891" s="13"/>
      <c r="V891" s="13"/>
    </row>
    <row r="892" spans="2:22" s="47" customFormat="1" x14ac:dyDescent="0.2">
      <c r="B892" s="13"/>
      <c r="C892" s="13"/>
      <c r="D892" s="13"/>
      <c r="E892" s="13"/>
      <c r="F892" s="13"/>
      <c r="G892" s="13"/>
      <c r="H892" s="13"/>
      <c r="I892" s="13"/>
      <c r="J892" s="13"/>
      <c r="K892" s="13"/>
      <c r="L892" s="13"/>
      <c r="M892" s="13"/>
      <c r="N892" s="13"/>
      <c r="O892" s="13"/>
      <c r="P892" s="13"/>
      <c r="Q892" s="13"/>
      <c r="R892" s="13"/>
      <c r="S892" s="13"/>
      <c r="T892" s="13"/>
      <c r="U892" s="13"/>
      <c r="V892" s="13"/>
    </row>
    <row r="893" spans="2:22" s="47" customFormat="1" x14ac:dyDescent="0.2">
      <c r="B893" s="13"/>
      <c r="C893" s="13"/>
      <c r="D893" s="13"/>
      <c r="E893" s="13"/>
      <c r="F893" s="13"/>
      <c r="G893" s="13"/>
      <c r="H893" s="13"/>
      <c r="I893" s="13"/>
      <c r="J893" s="13"/>
      <c r="K893" s="13"/>
      <c r="L893" s="13"/>
      <c r="M893" s="13"/>
      <c r="N893" s="13"/>
      <c r="O893" s="13"/>
      <c r="P893" s="13"/>
      <c r="Q893" s="13"/>
      <c r="R893" s="13"/>
      <c r="S893" s="13"/>
      <c r="T893" s="13"/>
      <c r="U893" s="13"/>
      <c r="V893" s="13"/>
    </row>
    <row r="894" spans="2:22" s="47" customFormat="1" x14ac:dyDescent="0.2">
      <c r="B894" s="13"/>
      <c r="C894" s="13"/>
      <c r="D894" s="13"/>
      <c r="E894" s="13"/>
      <c r="F894" s="13"/>
      <c r="G894" s="13"/>
      <c r="H894" s="13"/>
      <c r="I894" s="13"/>
      <c r="J894" s="13"/>
      <c r="K894" s="13"/>
      <c r="L894" s="13"/>
      <c r="M894" s="13"/>
      <c r="N894" s="13"/>
      <c r="O894" s="13"/>
      <c r="P894" s="13"/>
      <c r="Q894" s="13"/>
      <c r="R894" s="13"/>
      <c r="S894" s="13"/>
      <c r="T894" s="13"/>
      <c r="U894" s="13"/>
      <c r="V894" s="13"/>
    </row>
    <row r="895" spans="2:22" s="47" customFormat="1" x14ac:dyDescent="0.2">
      <c r="B895" s="13"/>
      <c r="C895" s="13"/>
      <c r="D895" s="13"/>
      <c r="E895" s="13"/>
      <c r="F895" s="13"/>
      <c r="G895" s="13"/>
      <c r="H895" s="13"/>
      <c r="I895" s="13"/>
      <c r="J895" s="13"/>
      <c r="K895" s="13"/>
      <c r="L895" s="13"/>
      <c r="M895" s="13"/>
      <c r="N895" s="13"/>
      <c r="O895" s="13"/>
      <c r="P895" s="13"/>
      <c r="Q895" s="13"/>
      <c r="R895" s="13"/>
      <c r="S895" s="13"/>
      <c r="T895" s="13"/>
      <c r="U895" s="13"/>
      <c r="V895" s="13"/>
    </row>
    <row r="896" spans="2:22" s="47" customFormat="1" x14ac:dyDescent="0.2">
      <c r="B896" s="13"/>
      <c r="C896" s="13"/>
      <c r="D896" s="13"/>
      <c r="E896" s="13"/>
      <c r="F896" s="13"/>
      <c r="G896" s="13"/>
      <c r="H896" s="13"/>
      <c r="I896" s="13"/>
      <c r="J896" s="13"/>
      <c r="K896" s="13"/>
      <c r="L896" s="13"/>
      <c r="M896" s="13"/>
      <c r="N896" s="13"/>
      <c r="O896" s="13"/>
      <c r="P896" s="13"/>
      <c r="Q896" s="13"/>
      <c r="R896" s="13"/>
      <c r="S896" s="13"/>
      <c r="T896" s="13"/>
      <c r="U896" s="13"/>
      <c r="V896" s="13"/>
    </row>
    <row r="897" spans="2:22" s="47" customFormat="1" x14ac:dyDescent="0.2">
      <c r="B897" s="13"/>
      <c r="C897" s="13"/>
      <c r="D897" s="13"/>
      <c r="E897" s="13"/>
      <c r="F897" s="13"/>
      <c r="G897" s="13"/>
      <c r="H897" s="13"/>
      <c r="I897" s="13"/>
      <c r="J897" s="13"/>
      <c r="K897" s="13"/>
      <c r="L897" s="13"/>
      <c r="M897" s="13"/>
      <c r="N897" s="13"/>
      <c r="O897" s="13"/>
      <c r="P897" s="13"/>
      <c r="Q897" s="13"/>
      <c r="R897" s="13"/>
      <c r="S897" s="13"/>
      <c r="T897" s="13"/>
      <c r="U897" s="13"/>
      <c r="V897" s="13"/>
    </row>
    <row r="898" spans="2:22" s="47" customFormat="1" x14ac:dyDescent="0.2">
      <c r="B898" s="13"/>
      <c r="C898" s="13"/>
      <c r="D898" s="13"/>
      <c r="E898" s="13"/>
      <c r="F898" s="13"/>
      <c r="G898" s="13"/>
      <c r="H898" s="13"/>
      <c r="I898" s="13"/>
      <c r="J898" s="13"/>
      <c r="K898" s="13"/>
      <c r="L898" s="13"/>
      <c r="M898" s="13"/>
      <c r="N898" s="13"/>
      <c r="O898" s="13"/>
      <c r="P898" s="13"/>
      <c r="Q898" s="13"/>
      <c r="R898" s="13"/>
      <c r="S898" s="13"/>
      <c r="T898" s="13"/>
      <c r="U898" s="13"/>
      <c r="V898" s="13"/>
    </row>
    <row r="899" spans="2:22" s="47" customFormat="1" x14ac:dyDescent="0.2">
      <c r="B899" s="13"/>
      <c r="C899" s="13"/>
      <c r="D899" s="13"/>
      <c r="E899" s="13"/>
      <c r="F899" s="13"/>
      <c r="G899" s="13"/>
      <c r="H899" s="13"/>
      <c r="I899" s="13"/>
      <c r="J899" s="13"/>
      <c r="K899" s="13"/>
      <c r="L899" s="13"/>
      <c r="M899" s="13"/>
      <c r="N899" s="13"/>
      <c r="O899" s="13"/>
      <c r="P899" s="13"/>
      <c r="Q899" s="13"/>
      <c r="R899" s="13"/>
      <c r="S899" s="13"/>
      <c r="T899" s="13"/>
      <c r="U899" s="13"/>
      <c r="V899" s="13"/>
    </row>
    <row r="900" spans="2:22" s="47" customFormat="1" x14ac:dyDescent="0.2">
      <c r="B900" s="13"/>
      <c r="C900" s="13"/>
      <c r="D900" s="13"/>
      <c r="E900" s="13"/>
      <c r="F900" s="13"/>
      <c r="G900" s="13"/>
      <c r="H900" s="13"/>
      <c r="I900" s="13"/>
      <c r="J900" s="13"/>
      <c r="K900" s="13"/>
      <c r="L900" s="13"/>
      <c r="M900" s="13"/>
      <c r="N900" s="13"/>
      <c r="O900" s="13"/>
      <c r="P900" s="13"/>
      <c r="Q900" s="13"/>
      <c r="R900" s="13"/>
      <c r="S900" s="13"/>
      <c r="T900" s="13"/>
      <c r="U900" s="13"/>
      <c r="V900" s="13"/>
    </row>
    <row r="901" spans="2:22" s="47" customFormat="1" x14ac:dyDescent="0.2">
      <c r="B901" s="13"/>
      <c r="C901" s="13"/>
      <c r="D901" s="13"/>
      <c r="E901" s="13"/>
      <c r="F901" s="13"/>
      <c r="G901" s="13"/>
      <c r="H901" s="13"/>
      <c r="I901" s="13"/>
      <c r="J901" s="13"/>
      <c r="K901" s="13"/>
      <c r="L901" s="13"/>
      <c r="M901" s="13"/>
      <c r="N901" s="13"/>
      <c r="O901" s="13"/>
      <c r="P901" s="13"/>
      <c r="Q901" s="13"/>
      <c r="R901" s="13"/>
      <c r="S901" s="13"/>
      <c r="T901" s="13"/>
      <c r="U901" s="13"/>
      <c r="V901" s="13"/>
    </row>
    <row r="902" spans="2:22" s="47" customFormat="1" x14ac:dyDescent="0.2">
      <c r="B902" s="13"/>
      <c r="C902" s="13"/>
      <c r="D902" s="13"/>
      <c r="E902" s="13"/>
      <c r="F902" s="13"/>
      <c r="G902" s="13"/>
      <c r="H902" s="13"/>
      <c r="I902" s="13"/>
      <c r="J902" s="13"/>
      <c r="K902" s="13"/>
      <c r="L902" s="13"/>
      <c r="M902" s="13"/>
      <c r="N902" s="13"/>
      <c r="O902" s="13"/>
      <c r="P902" s="13"/>
      <c r="Q902" s="13"/>
      <c r="R902" s="13"/>
      <c r="S902" s="13"/>
      <c r="T902" s="13"/>
      <c r="U902" s="13"/>
      <c r="V902" s="13"/>
    </row>
    <row r="903" spans="2:22" s="47" customFormat="1" x14ac:dyDescent="0.2">
      <c r="B903" s="13"/>
      <c r="C903" s="13"/>
      <c r="D903" s="13"/>
      <c r="E903" s="13"/>
      <c r="F903" s="13"/>
      <c r="G903" s="13"/>
      <c r="H903" s="13"/>
      <c r="I903" s="13"/>
      <c r="J903" s="13"/>
      <c r="K903" s="13"/>
      <c r="L903" s="13"/>
      <c r="M903" s="13"/>
      <c r="N903" s="13"/>
      <c r="O903" s="13"/>
      <c r="P903" s="13"/>
      <c r="Q903" s="13"/>
      <c r="R903" s="13"/>
      <c r="S903" s="13"/>
      <c r="T903" s="13"/>
      <c r="U903" s="13"/>
      <c r="V903" s="13"/>
    </row>
    <row r="904" spans="2:22" s="47" customFormat="1" x14ac:dyDescent="0.2">
      <c r="B904" s="13"/>
      <c r="C904" s="13"/>
      <c r="D904" s="13"/>
      <c r="E904" s="13"/>
      <c r="F904" s="13"/>
      <c r="G904" s="13"/>
      <c r="H904" s="13"/>
      <c r="I904" s="13"/>
      <c r="J904" s="13"/>
      <c r="K904" s="13"/>
      <c r="L904" s="13"/>
      <c r="M904" s="13"/>
      <c r="N904" s="13"/>
      <c r="O904" s="13"/>
      <c r="P904" s="13"/>
      <c r="Q904" s="13"/>
      <c r="R904" s="13"/>
      <c r="S904" s="13"/>
      <c r="T904" s="13"/>
      <c r="U904" s="13"/>
      <c r="V904" s="13"/>
    </row>
    <row r="905" spans="2:22" s="47" customFormat="1" x14ac:dyDescent="0.2">
      <c r="B905" s="13"/>
      <c r="C905" s="13"/>
      <c r="D905" s="13"/>
      <c r="E905" s="13"/>
      <c r="F905" s="13"/>
      <c r="G905" s="13"/>
      <c r="H905" s="13"/>
      <c r="I905" s="13"/>
      <c r="J905" s="13"/>
      <c r="K905" s="13"/>
      <c r="L905" s="13"/>
      <c r="M905" s="13"/>
      <c r="N905" s="13"/>
      <c r="O905" s="13"/>
      <c r="P905" s="13"/>
      <c r="Q905" s="13"/>
      <c r="R905" s="13"/>
      <c r="S905" s="13"/>
      <c r="T905" s="13"/>
      <c r="U905" s="13"/>
      <c r="V905" s="13"/>
    </row>
    <row r="906" spans="2:22" s="47" customFormat="1" x14ac:dyDescent="0.2">
      <c r="B906" s="13"/>
      <c r="C906" s="13"/>
      <c r="D906" s="13"/>
      <c r="E906" s="13"/>
      <c r="F906" s="13"/>
      <c r="G906" s="13"/>
      <c r="H906" s="13"/>
      <c r="I906" s="13"/>
      <c r="J906" s="13"/>
      <c r="K906" s="13"/>
      <c r="L906" s="13"/>
      <c r="M906" s="13"/>
      <c r="N906" s="13"/>
      <c r="O906" s="13"/>
      <c r="P906" s="13"/>
      <c r="Q906" s="13"/>
      <c r="R906" s="13"/>
      <c r="S906" s="13"/>
      <c r="T906" s="13"/>
      <c r="U906" s="13"/>
      <c r="V906" s="13"/>
    </row>
    <row r="907" spans="2:22" s="47" customFormat="1" x14ac:dyDescent="0.2">
      <c r="B907" s="13"/>
      <c r="C907" s="13"/>
      <c r="D907" s="13"/>
      <c r="E907" s="13"/>
      <c r="F907" s="13"/>
      <c r="G907" s="13"/>
      <c r="H907" s="13"/>
      <c r="I907" s="13"/>
      <c r="J907" s="13"/>
      <c r="K907" s="13"/>
      <c r="L907" s="13"/>
      <c r="M907" s="13"/>
      <c r="N907" s="13"/>
      <c r="O907" s="13"/>
      <c r="P907" s="13"/>
      <c r="Q907" s="13"/>
      <c r="R907" s="13"/>
      <c r="S907" s="13"/>
      <c r="T907" s="13"/>
      <c r="U907" s="13"/>
      <c r="V907" s="13"/>
    </row>
    <row r="908" spans="2:22" s="47" customFormat="1" x14ac:dyDescent="0.2">
      <c r="B908" s="13"/>
      <c r="C908" s="13"/>
      <c r="D908" s="13"/>
      <c r="E908" s="13"/>
      <c r="F908" s="13"/>
      <c r="G908" s="13"/>
      <c r="H908" s="13"/>
      <c r="I908" s="13"/>
      <c r="J908" s="13"/>
      <c r="K908" s="13"/>
      <c r="L908" s="13"/>
      <c r="M908" s="13"/>
      <c r="N908" s="13"/>
      <c r="O908" s="13"/>
      <c r="P908" s="13"/>
      <c r="Q908" s="13"/>
      <c r="R908" s="13"/>
      <c r="S908" s="13"/>
      <c r="T908" s="13"/>
      <c r="U908" s="13"/>
      <c r="V908" s="13"/>
    </row>
    <row r="909" spans="2:22" s="47" customFormat="1" x14ac:dyDescent="0.2">
      <c r="B909" s="13"/>
      <c r="C909" s="13"/>
      <c r="D909" s="13"/>
      <c r="E909" s="13"/>
      <c r="F909" s="13"/>
      <c r="G909" s="13"/>
      <c r="H909" s="13"/>
      <c r="I909" s="13"/>
      <c r="J909" s="13"/>
      <c r="K909" s="13"/>
      <c r="L909" s="13"/>
      <c r="M909" s="13"/>
      <c r="N909" s="13"/>
      <c r="O909" s="13"/>
      <c r="P909" s="13"/>
      <c r="Q909" s="13"/>
      <c r="R909" s="13"/>
      <c r="S909" s="13"/>
      <c r="T909" s="13"/>
      <c r="U909" s="13"/>
      <c r="V909" s="13"/>
    </row>
    <row r="910" spans="2:22" s="47" customFormat="1" x14ac:dyDescent="0.2">
      <c r="B910" s="13"/>
      <c r="C910" s="13"/>
      <c r="D910" s="13"/>
      <c r="E910" s="13"/>
      <c r="F910" s="13"/>
      <c r="G910" s="13"/>
      <c r="H910" s="13"/>
      <c r="I910" s="13"/>
      <c r="J910" s="13"/>
      <c r="K910" s="13"/>
      <c r="L910" s="13"/>
      <c r="M910" s="13"/>
      <c r="N910" s="13"/>
      <c r="O910" s="13"/>
      <c r="P910" s="13"/>
      <c r="Q910" s="13"/>
      <c r="R910" s="13"/>
      <c r="S910" s="13"/>
      <c r="T910" s="13"/>
      <c r="U910" s="13"/>
      <c r="V910" s="13"/>
    </row>
    <row r="911" spans="2:22" s="47" customFormat="1" x14ac:dyDescent="0.2">
      <c r="B911" s="13"/>
      <c r="C911" s="13"/>
      <c r="D911" s="13"/>
      <c r="E911" s="13"/>
      <c r="F911" s="13"/>
      <c r="G911" s="13"/>
      <c r="H911" s="13"/>
      <c r="I911" s="13"/>
      <c r="J911" s="13"/>
      <c r="K911" s="13"/>
      <c r="L911" s="13"/>
      <c r="M911" s="13"/>
      <c r="N911" s="13"/>
      <c r="O911" s="13"/>
      <c r="P911" s="13"/>
      <c r="Q911" s="13"/>
      <c r="R911" s="13"/>
      <c r="S911" s="13"/>
      <c r="T911" s="13"/>
      <c r="U911" s="13"/>
      <c r="V911" s="13"/>
    </row>
    <row r="912" spans="2:22" s="47" customFormat="1" x14ac:dyDescent="0.2">
      <c r="B912" s="13"/>
      <c r="C912" s="13"/>
      <c r="D912" s="13"/>
      <c r="E912" s="13"/>
      <c r="F912" s="13"/>
      <c r="G912" s="13"/>
      <c r="H912" s="13"/>
      <c r="I912" s="13"/>
      <c r="J912" s="13"/>
      <c r="K912" s="13"/>
      <c r="L912" s="13"/>
      <c r="M912" s="13"/>
      <c r="N912" s="13"/>
      <c r="O912" s="13"/>
      <c r="P912" s="13"/>
      <c r="Q912" s="13"/>
      <c r="R912" s="13"/>
      <c r="S912" s="13"/>
      <c r="T912" s="13"/>
      <c r="U912" s="13"/>
      <c r="V912" s="13"/>
    </row>
    <row r="913" spans="2:22" s="47" customFormat="1" x14ac:dyDescent="0.2">
      <c r="B913" s="13"/>
      <c r="C913" s="13"/>
      <c r="D913" s="13"/>
      <c r="E913" s="13"/>
      <c r="F913" s="13"/>
      <c r="G913" s="13"/>
      <c r="H913" s="13"/>
      <c r="I913" s="13"/>
      <c r="J913" s="13"/>
      <c r="K913" s="13"/>
      <c r="L913" s="13"/>
      <c r="M913" s="13"/>
      <c r="N913" s="13"/>
      <c r="O913" s="13"/>
      <c r="P913" s="13"/>
      <c r="Q913" s="13"/>
      <c r="R913" s="13"/>
      <c r="S913" s="13"/>
      <c r="T913" s="13"/>
      <c r="U913" s="13"/>
      <c r="V913" s="13"/>
    </row>
    <row r="914" spans="2:22" s="47" customFormat="1" x14ac:dyDescent="0.2">
      <c r="B914" s="13"/>
      <c r="C914" s="13"/>
      <c r="D914" s="13"/>
      <c r="E914" s="13"/>
      <c r="F914" s="13"/>
      <c r="G914" s="13"/>
      <c r="H914" s="13"/>
      <c r="I914" s="13"/>
      <c r="J914" s="13"/>
      <c r="K914" s="13"/>
      <c r="L914" s="13"/>
      <c r="M914" s="13"/>
      <c r="N914" s="13"/>
      <c r="O914" s="13"/>
      <c r="P914" s="13"/>
      <c r="Q914" s="13"/>
      <c r="R914" s="13"/>
      <c r="S914" s="13"/>
      <c r="T914" s="13"/>
      <c r="U914" s="13"/>
      <c r="V914" s="13"/>
    </row>
    <row r="915" spans="2:22" s="47" customFormat="1" x14ac:dyDescent="0.2">
      <c r="B915" s="13"/>
      <c r="C915" s="13"/>
      <c r="D915" s="13"/>
      <c r="E915" s="13"/>
      <c r="F915" s="13"/>
      <c r="G915" s="13"/>
      <c r="H915" s="13"/>
      <c r="I915" s="13"/>
      <c r="J915" s="13"/>
      <c r="K915" s="13"/>
      <c r="L915" s="13"/>
      <c r="M915" s="13"/>
      <c r="N915" s="13"/>
      <c r="O915" s="13"/>
      <c r="P915" s="13"/>
      <c r="Q915" s="13"/>
      <c r="R915" s="13"/>
      <c r="S915" s="13"/>
      <c r="T915" s="13"/>
      <c r="U915" s="13"/>
      <c r="V915" s="13"/>
    </row>
    <row r="916" spans="2:22" s="47" customFormat="1" x14ac:dyDescent="0.2">
      <c r="B916" s="13"/>
      <c r="C916" s="13"/>
      <c r="D916" s="13"/>
      <c r="E916" s="13"/>
      <c r="F916" s="13"/>
      <c r="G916" s="13"/>
      <c r="H916" s="13"/>
      <c r="I916" s="13"/>
      <c r="J916" s="13"/>
      <c r="K916" s="13"/>
      <c r="L916" s="13"/>
      <c r="M916" s="13"/>
      <c r="N916" s="13"/>
      <c r="O916" s="13"/>
      <c r="P916" s="13"/>
      <c r="Q916" s="13"/>
      <c r="R916" s="13"/>
      <c r="S916" s="13"/>
      <c r="T916" s="13"/>
      <c r="U916" s="13"/>
      <c r="V916" s="13"/>
    </row>
    <row r="917" spans="2:22" s="47" customFormat="1" x14ac:dyDescent="0.2">
      <c r="B917" s="13"/>
      <c r="C917" s="13"/>
      <c r="D917" s="13"/>
      <c r="E917" s="13"/>
      <c r="F917" s="13"/>
      <c r="G917" s="13"/>
      <c r="H917" s="13"/>
      <c r="I917" s="13"/>
      <c r="J917" s="13"/>
      <c r="K917" s="13"/>
      <c r="L917" s="13"/>
      <c r="M917" s="13"/>
      <c r="N917" s="13"/>
      <c r="O917" s="13"/>
      <c r="P917" s="13"/>
      <c r="Q917" s="13"/>
      <c r="R917" s="13"/>
      <c r="S917" s="13"/>
      <c r="T917" s="13"/>
      <c r="U917" s="13"/>
      <c r="V917" s="13"/>
    </row>
    <row r="918" spans="2:22" s="47" customFormat="1" x14ac:dyDescent="0.2">
      <c r="B918" s="13"/>
      <c r="C918" s="13"/>
      <c r="D918" s="13"/>
      <c r="E918" s="13"/>
      <c r="F918" s="13"/>
      <c r="G918" s="13"/>
      <c r="H918" s="13"/>
      <c r="I918" s="13"/>
      <c r="J918" s="13"/>
      <c r="K918" s="13"/>
      <c r="L918" s="13"/>
      <c r="M918" s="13"/>
      <c r="N918" s="13"/>
      <c r="O918" s="13"/>
      <c r="P918" s="13"/>
      <c r="Q918" s="13"/>
      <c r="R918" s="13"/>
      <c r="S918" s="13"/>
      <c r="T918" s="13"/>
      <c r="U918" s="13"/>
      <c r="V918" s="13"/>
    </row>
    <row r="919" spans="2:22" s="47" customFormat="1" x14ac:dyDescent="0.2">
      <c r="B919" s="13"/>
      <c r="C919" s="13"/>
      <c r="D919" s="13"/>
      <c r="E919" s="13"/>
      <c r="F919" s="13"/>
      <c r="G919" s="13"/>
      <c r="H919" s="13"/>
      <c r="I919" s="13"/>
      <c r="J919" s="13"/>
      <c r="K919" s="13"/>
      <c r="L919" s="13"/>
      <c r="M919" s="13"/>
      <c r="N919" s="13"/>
      <c r="O919" s="13"/>
      <c r="P919" s="13"/>
      <c r="Q919" s="13"/>
      <c r="R919" s="13"/>
      <c r="S919" s="13"/>
      <c r="T919" s="13"/>
      <c r="U919" s="13"/>
      <c r="V919" s="13"/>
    </row>
    <row r="920" spans="2:22" s="47" customFormat="1" x14ac:dyDescent="0.2">
      <c r="B920" s="13"/>
      <c r="C920" s="13"/>
      <c r="D920" s="13"/>
      <c r="E920" s="13"/>
      <c r="F920" s="13"/>
      <c r="G920" s="13"/>
      <c r="H920" s="13"/>
      <c r="I920" s="13"/>
      <c r="J920" s="13"/>
      <c r="K920" s="13"/>
      <c r="L920" s="13"/>
      <c r="M920" s="13"/>
      <c r="N920" s="13"/>
      <c r="O920" s="13"/>
      <c r="P920" s="13"/>
      <c r="Q920" s="13"/>
      <c r="R920" s="13"/>
      <c r="S920" s="13"/>
      <c r="T920" s="13"/>
      <c r="U920" s="13"/>
      <c r="V920" s="13"/>
    </row>
    <row r="921" spans="2:22" s="47" customFormat="1" x14ac:dyDescent="0.2">
      <c r="B921" s="13"/>
      <c r="C921" s="13"/>
      <c r="D921" s="13"/>
      <c r="E921" s="13"/>
      <c r="F921" s="13"/>
      <c r="G921" s="13"/>
      <c r="H921" s="13"/>
      <c r="I921" s="13"/>
      <c r="J921" s="13"/>
      <c r="K921" s="13"/>
      <c r="L921" s="13"/>
      <c r="M921" s="13"/>
      <c r="N921" s="13"/>
      <c r="O921" s="13"/>
      <c r="P921" s="13"/>
      <c r="Q921" s="13"/>
      <c r="R921" s="13"/>
      <c r="S921" s="13"/>
      <c r="T921" s="13"/>
      <c r="U921" s="13"/>
      <c r="V921" s="13"/>
    </row>
    <row r="922" spans="2:22" s="47" customFormat="1" x14ac:dyDescent="0.2">
      <c r="B922" s="13"/>
      <c r="C922" s="13"/>
      <c r="D922" s="13"/>
      <c r="E922" s="13"/>
      <c r="F922" s="13"/>
      <c r="G922" s="13"/>
      <c r="H922" s="13"/>
      <c r="I922" s="13"/>
      <c r="J922" s="13"/>
      <c r="K922" s="13"/>
      <c r="L922" s="13"/>
      <c r="M922" s="13"/>
      <c r="N922" s="13"/>
      <c r="O922" s="13"/>
      <c r="P922" s="13"/>
      <c r="Q922" s="13"/>
      <c r="R922" s="13"/>
      <c r="S922" s="13"/>
      <c r="T922" s="13"/>
      <c r="U922" s="13"/>
      <c r="V922" s="13"/>
    </row>
    <row r="923" spans="2:22" s="47" customFormat="1" x14ac:dyDescent="0.2">
      <c r="B923" s="13"/>
      <c r="C923" s="13"/>
      <c r="D923" s="13"/>
      <c r="E923" s="13"/>
      <c r="F923" s="13"/>
      <c r="G923" s="13"/>
      <c r="H923" s="13"/>
      <c r="I923" s="13"/>
      <c r="J923" s="13"/>
      <c r="K923" s="13"/>
      <c r="L923" s="13"/>
      <c r="M923" s="13"/>
      <c r="N923" s="13"/>
      <c r="O923" s="13"/>
      <c r="P923" s="13"/>
      <c r="Q923" s="13"/>
      <c r="R923" s="13"/>
      <c r="S923" s="13"/>
      <c r="T923" s="13"/>
      <c r="U923" s="13"/>
      <c r="V923" s="13"/>
    </row>
    <row r="924" spans="2:22" s="47" customFormat="1" x14ac:dyDescent="0.2">
      <c r="B924" s="13"/>
      <c r="C924" s="13"/>
      <c r="D924" s="13"/>
      <c r="E924" s="13"/>
      <c r="F924" s="13"/>
      <c r="G924" s="13"/>
      <c r="H924" s="13"/>
      <c r="I924" s="13"/>
      <c r="J924" s="13"/>
      <c r="K924" s="13"/>
      <c r="L924" s="13"/>
      <c r="M924" s="13"/>
      <c r="N924" s="13"/>
      <c r="O924" s="13"/>
      <c r="P924" s="13"/>
      <c r="Q924" s="13"/>
      <c r="R924" s="13"/>
      <c r="S924" s="13"/>
      <c r="T924" s="13"/>
      <c r="U924" s="13"/>
      <c r="V924" s="13"/>
    </row>
    <row r="925" spans="2:22" s="47" customFormat="1" x14ac:dyDescent="0.2">
      <c r="B925" s="13"/>
      <c r="C925" s="13"/>
      <c r="D925" s="13"/>
      <c r="E925" s="13"/>
      <c r="F925" s="13"/>
      <c r="G925" s="13"/>
      <c r="H925" s="13"/>
      <c r="I925" s="13"/>
      <c r="J925" s="13"/>
      <c r="K925" s="13"/>
      <c r="L925" s="13"/>
      <c r="M925" s="13"/>
      <c r="N925" s="13"/>
      <c r="O925" s="13"/>
      <c r="P925" s="13"/>
      <c r="Q925" s="13"/>
      <c r="R925" s="13"/>
      <c r="S925" s="13"/>
      <c r="T925" s="13"/>
      <c r="U925" s="13"/>
      <c r="V925" s="13"/>
    </row>
    <row r="926" spans="2:22" s="47" customFormat="1" x14ac:dyDescent="0.2">
      <c r="B926" s="13"/>
      <c r="C926" s="13"/>
      <c r="D926" s="13"/>
      <c r="E926" s="13"/>
      <c r="F926" s="13"/>
      <c r="G926" s="13"/>
      <c r="H926" s="13"/>
      <c r="I926" s="13"/>
      <c r="J926" s="13"/>
      <c r="K926" s="13"/>
      <c r="L926" s="13"/>
      <c r="M926" s="13"/>
      <c r="N926" s="13"/>
      <c r="O926" s="13"/>
      <c r="P926" s="13"/>
      <c r="Q926" s="13"/>
      <c r="R926" s="13"/>
      <c r="S926" s="13"/>
      <c r="T926" s="13"/>
      <c r="U926" s="13"/>
      <c r="V926" s="13"/>
    </row>
    <row r="927" spans="2:22" s="47" customFormat="1" x14ac:dyDescent="0.2">
      <c r="B927" s="13"/>
      <c r="C927" s="13"/>
      <c r="D927" s="13"/>
      <c r="E927" s="13"/>
      <c r="F927" s="13"/>
      <c r="G927" s="13"/>
      <c r="H927" s="13"/>
      <c r="I927" s="13"/>
      <c r="J927" s="13"/>
      <c r="K927" s="13"/>
      <c r="L927" s="13"/>
      <c r="M927" s="13"/>
      <c r="N927" s="13"/>
      <c r="O927" s="13"/>
      <c r="P927" s="13"/>
      <c r="Q927" s="13"/>
      <c r="R927" s="13"/>
      <c r="S927" s="13"/>
      <c r="T927" s="13"/>
      <c r="U927" s="13"/>
      <c r="V927" s="13"/>
    </row>
    <row r="928" spans="2:22" s="47" customFormat="1" x14ac:dyDescent="0.2">
      <c r="B928" s="13"/>
      <c r="C928" s="13"/>
      <c r="D928" s="13"/>
      <c r="E928" s="13"/>
      <c r="F928" s="13"/>
      <c r="G928" s="13"/>
      <c r="H928" s="13"/>
      <c r="I928" s="13"/>
      <c r="J928" s="13"/>
      <c r="K928" s="13"/>
      <c r="L928" s="13"/>
      <c r="M928" s="13"/>
      <c r="N928" s="13"/>
      <c r="O928" s="13"/>
      <c r="P928" s="13"/>
      <c r="Q928" s="13"/>
      <c r="R928" s="13"/>
      <c r="S928" s="13"/>
      <c r="T928" s="13"/>
      <c r="U928" s="13"/>
      <c r="V928" s="13"/>
    </row>
    <row r="929" spans="2:22" s="47" customFormat="1" x14ac:dyDescent="0.2">
      <c r="B929" s="13"/>
      <c r="C929" s="13"/>
      <c r="D929" s="13"/>
      <c r="E929" s="13"/>
      <c r="F929" s="13"/>
      <c r="G929" s="13"/>
      <c r="H929" s="13"/>
      <c r="I929" s="13"/>
      <c r="J929" s="13"/>
      <c r="K929" s="13"/>
      <c r="L929" s="13"/>
      <c r="M929" s="13"/>
      <c r="N929" s="13"/>
      <c r="O929" s="13"/>
      <c r="P929" s="13"/>
      <c r="Q929" s="13"/>
      <c r="R929" s="13"/>
      <c r="S929" s="13"/>
      <c r="T929" s="13"/>
      <c r="U929" s="13"/>
      <c r="V929" s="13"/>
    </row>
    <row r="930" spans="2:22" s="47" customFormat="1" x14ac:dyDescent="0.2">
      <c r="B930" s="13"/>
      <c r="C930" s="13"/>
      <c r="D930" s="13"/>
      <c r="E930" s="13"/>
      <c r="F930" s="13"/>
      <c r="G930" s="13"/>
      <c r="H930" s="13"/>
      <c r="I930" s="13"/>
      <c r="J930" s="13"/>
      <c r="K930" s="13"/>
      <c r="L930" s="13"/>
      <c r="M930" s="13"/>
      <c r="N930" s="13"/>
      <c r="O930" s="13"/>
      <c r="P930" s="13"/>
      <c r="Q930" s="13"/>
      <c r="R930" s="13"/>
      <c r="S930" s="13"/>
      <c r="T930" s="13"/>
      <c r="U930" s="13"/>
      <c r="V930" s="13"/>
    </row>
    <row r="931" spans="2:22" s="47" customFormat="1" x14ac:dyDescent="0.2">
      <c r="B931" s="13"/>
      <c r="C931" s="13"/>
      <c r="D931" s="13"/>
      <c r="E931" s="13"/>
      <c r="F931" s="13"/>
      <c r="G931" s="13"/>
      <c r="H931" s="13"/>
      <c r="I931" s="13"/>
      <c r="J931" s="13"/>
      <c r="K931" s="13"/>
      <c r="L931" s="13"/>
      <c r="M931" s="13"/>
      <c r="N931" s="13"/>
      <c r="O931" s="13"/>
      <c r="P931" s="13"/>
      <c r="Q931" s="13"/>
      <c r="R931" s="13"/>
      <c r="S931" s="13"/>
      <c r="T931" s="13"/>
      <c r="U931" s="13"/>
      <c r="V931" s="13"/>
    </row>
    <row r="932" spans="2:22" s="47" customFormat="1" x14ac:dyDescent="0.2">
      <c r="B932" s="13"/>
      <c r="C932" s="13"/>
      <c r="D932" s="13"/>
      <c r="E932" s="13"/>
      <c r="F932" s="13"/>
      <c r="G932" s="13"/>
      <c r="H932" s="13"/>
      <c r="I932" s="13"/>
      <c r="J932" s="13"/>
      <c r="K932" s="13"/>
      <c r="L932" s="13"/>
      <c r="M932" s="13"/>
      <c r="N932" s="13"/>
      <c r="O932" s="13"/>
      <c r="P932" s="13"/>
      <c r="Q932" s="13"/>
      <c r="R932" s="13"/>
      <c r="S932" s="13"/>
      <c r="T932" s="13"/>
      <c r="U932" s="13"/>
      <c r="V932" s="13"/>
    </row>
    <row r="933" spans="2:22" s="47" customFormat="1" x14ac:dyDescent="0.2">
      <c r="B933" s="13"/>
      <c r="C933" s="13"/>
      <c r="D933" s="13"/>
      <c r="E933" s="13"/>
      <c r="F933" s="13"/>
      <c r="G933" s="13"/>
      <c r="H933" s="13"/>
      <c r="I933" s="13"/>
      <c r="J933" s="13"/>
      <c r="K933" s="13"/>
      <c r="L933" s="13"/>
      <c r="M933" s="13"/>
      <c r="N933" s="13"/>
      <c r="O933" s="13"/>
      <c r="P933" s="13"/>
      <c r="Q933" s="13"/>
      <c r="R933" s="13"/>
      <c r="S933" s="13"/>
      <c r="T933" s="13"/>
      <c r="U933" s="13"/>
      <c r="V933" s="13"/>
    </row>
    <row r="934" spans="2:22" s="47" customFormat="1" x14ac:dyDescent="0.2">
      <c r="B934" s="13"/>
      <c r="C934" s="13"/>
      <c r="D934" s="13"/>
      <c r="E934" s="13"/>
      <c r="F934" s="13"/>
      <c r="G934" s="13"/>
      <c r="H934" s="13"/>
      <c r="I934" s="13"/>
      <c r="J934" s="13"/>
      <c r="K934" s="13"/>
      <c r="L934" s="13"/>
      <c r="M934" s="13"/>
      <c r="N934" s="13"/>
      <c r="O934" s="13"/>
      <c r="P934" s="13"/>
      <c r="Q934" s="13"/>
      <c r="R934" s="13"/>
      <c r="S934" s="13"/>
      <c r="T934" s="13"/>
      <c r="U934" s="13"/>
      <c r="V934" s="13"/>
    </row>
    <row r="935" spans="2:22" s="47" customFormat="1" x14ac:dyDescent="0.2">
      <c r="B935" s="13"/>
      <c r="C935" s="13"/>
      <c r="D935" s="13"/>
      <c r="E935" s="13"/>
      <c r="F935" s="13"/>
      <c r="G935" s="13"/>
      <c r="H935" s="13"/>
      <c r="I935" s="13"/>
      <c r="J935" s="13"/>
      <c r="K935" s="13"/>
      <c r="L935" s="13"/>
      <c r="M935" s="13"/>
      <c r="N935" s="13"/>
      <c r="O935" s="13"/>
      <c r="P935" s="13"/>
      <c r="Q935" s="13"/>
      <c r="R935" s="13"/>
      <c r="S935" s="13"/>
      <c r="T935" s="13"/>
      <c r="U935" s="13"/>
      <c r="V935" s="13"/>
    </row>
    <row r="936" spans="2:22" s="47" customFormat="1" x14ac:dyDescent="0.2">
      <c r="B936" s="13"/>
      <c r="C936" s="13"/>
      <c r="D936" s="13"/>
      <c r="E936" s="13"/>
      <c r="F936" s="13"/>
      <c r="G936" s="13"/>
      <c r="H936" s="13"/>
      <c r="I936" s="13"/>
      <c r="J936" s="13"/>
      <c r="K936" s="13"/>
      <c r="L936" s="13"/>
      <c r="M936" s="13"/>
      <c r="N936" s="13"/>
      <c r="O936" s="13"/>
      <c r="P936" s="13"/>
      <c r="Q936" s="13"/>
      <c r="R936" s="13"/>
      <c r="S936" s="13"/>
      <c r="T936" s="13"/>
      <c r="U936" s="13"/>
      <c r="V936" s="13"/>
    </row>
    <row r="937" spans="2:22" s="47" customFormat="1" x14ac:dyDescent="0.2">
      <c r="B937" s="13"/>
      <c r="C937" s="13"/>
      <c r="D937" s="13"/>
      <c r="E937" s="13"/>
      <c r="F937" s="13"/>
      <c r="G937" s="13"/>
      <c r="H937" s="13"/>
      <c r="I937" s="13"/>
      <c r="J937" s="13"/>
      <c r="K937" s="13"/>
      <c r="L937" s="13"/>
      <c r="M937" s="13"/>
      <c r="N937" s="13"/>
      <c r="O937" s="13"/>
      <c r="P937" s="13"/>
      <c r="Q937" s="13"/>
      <c r="R937" s="13"/>
      <c r="S937" s="13"/>
      <c r="T937" s="13"/>
      <c r="U937" s="13"/>
      <c r="V937" s="13"/>
    </row>
    <row r="938" spans="2:22" s="47" customFormat="1" x14ac:dyDescent="0.2">
      <c r="B938" s="13"/>
      <c r="C938" s="13"/>
      <c r="D938" s="13"/>
      <c r="E938" s="13"/>
      <c r="F938" s="13"/>
      <c r="G938" s="13"/>
      <c r="H938" s="13"/>
      <c r="I938" s="13"/>
      <c r="J938" s="13"/>
      <c r="K938" s="13"/>
      <c r="L938" s="13"/>
      <c r="M938" s="13"/>
      <c r="N938" s="13"/>
      <c r="O938" s="13"/>
      <c r="P938" s="13"/>
      <c r="Q938" s="13"/>
      <c r="R938" s="13"/>
      <c r="S938" s="13"/>
      <c r="T938" s="13"/>
      <c r="U938" s="13"/>
      <c r="V938" s="13"/>
    </row>
    <row r="939" spans="2:22" s="47" customFormat="1" x14ac:dyDescent="0.2">
      <c r="B939" s="13"/>
      <c r="C939" s="13"/>
      <c r="D939" s="13"/>
      <c r="E939" s="13"/>
      <c r="F939" s="13"/>
      <c r="G939" s="13"/>
      <c r="H939" s="13"/>
      <c r="I939" s="13"/>
      <c r="J939" s="13"/>
      <c r="K939" s="13"/>
      <c r="L939" s="13"/>
      <c r="M939" s="13"/>
      <c r="N939" s="13"/>
      <c r="O939" s="13"/>
      <c r="P939" s="13"/>
      <c r="Q939" s="13"/>
      <c r="R939" s="13"/>
      <c r="S939" s="13"/>
      <c r="T939" s="13"/>
      <c r="U939" s="13"/>
      <c r="V939" s="13"/>
    </row>
    <row r="940" spans="2:22" s="47" customFormat="1" x14ac:dyDescent="0.2">
      <c r="B940" s="13"/>
      <c r="C940" s="13"/>
      <c r="D940" s="13"/>
      <c r="E940" s="13"/>
      <c r="F940" s="13"/>
      <c r="G940" s="13"/>
      <c r="H940" s="13"/>
      <c r="I940" s="13"/>
      <c r="J940" s="13"/>
      <c r="K940" s="13"/>
      <c r="L940" s="13"/>
      <c r="M940" s="13"/>
      <c r="N940" s="13"/>
      <c r="O940" s="13"/>
      <c r="P940" s="13"/>
      <c r="Q940" s="13"/>
      <c r="R940" s="13"/>
      <c r="S940" s="13"/>
      <c r="T940" s="13"/>
      <c r="U940" s="13"/>
      <c r="V940" s="13"/>
    </row>
    <row r="941" spans="2:22" s="47" customFormat="1" x14ac:dyDescent="0.2">
      <c r="B941" s="13"/>
      <c r="C941" s="13"/>
      <c r="D941" s="13"/>
      <c r="E941" s="13"/>
      <c r="F941" s="13"/>
      <c r="G941" s="13"/>
      <c r="H941" s="13"/>
      <c r="I941" s="13"/>
      <c r="J941" s="13"/>
      <c r="K941" s="13"/>
      <c r="L941" s="13"/>
      <c r="M941" s="13"/>
      <c r="N941" s="13"/>
      <c r="O941" s="13"/>
      <c r="P941" s="13"/>
      <c r="Q941" s="13"/>
      <c r="R941" s="13"/>
      <c r="S941" s="13"/>
      <c r="T941" s="13"/>
      <c r="U941" s="13"/>
      <c r="V941" s="13"/>
    </row>
    <row r="942" spans="2:22" s="47" customFormat="1" x14ac:dyDescent="0.2">
      <c r="B942" s="13"/>
      <c r="C942" s="13"/>
      <c r="D942" s="13"/>
      <c r="E942" s="13"/>
      <c r="F942" s="13"/>
      <c r="G942" s="13"/>
      <c r="H942" s="13"/>
      <c r="I942" s="13"/>
      <c r="J942" s="13"/>
      <c r="K942" s="13"/>
      <c r="L942" s="13"/>
      <c r="M942" s="13"/>
      <c r="N942" s="13"/>
      <c r="O942" s="13"/>
      <c r="P942" s="13"/>
      <c r="Q942" s="13"/>
      <c r="R942" s="13"/>
      <c r="S942" s="13"/>
      <c r="T942" s="13"/>
      <c r="U942" s="13"/>
      <c r="V942" s="13"/>
    </row>
    <row r="943" spans="2:22" s="47" customFormat="1" x14ac:dyDescent="0.2">
      <c r="B943" s="13"/>
      <c r="C943" s="13"/>
      <c r="D943" s="13"/>
      <c r="E943" s="13"/>
      <c r="F943" s="13"/>
      <c r="G943" s="13"/>
      <c r="H943" s="13"/>
      <c r="I943" s="13"/>
      <c r="J943" s="13"/>
      <c r="K943" s="13"/>
      <c r="L943" s="13"/>
      <c r="M943" s="13"/>
      <c r="N943" s="13"/>
      <c r="O943" s="13"/>
      <c r="P943" s="13"/>
      <c r="Q943" s="13"/>
      <c r="R943" s="13"/>
      <c r="S943" s="13"/>
      <c r="T943" s="13"/>
      <c r="U943" s="13"/>
      <c r="V943" s="13"/>
    </row>
    <row r="944" spans="2:22" s="47" customFormat="1" x14ac:dyDescent="0.2">
      <c r="B944" s="13"/>
      <c r="C944" s="13"/>
      <c r="D944" s="13"/>
      <c r="E944" s="13"/>
      <c r="F944" s="13"/>
      <c r="G944" s="13"/>
      <c r="H944" s="13"/>
      <c r="I944" s="13"/>
      <c r="J944" s="13"/>
      <c r="K944" s="13"/>
      <c r="L944" s="13"/>
      <c r="M944" s="13"/>
      <c r="N944" s="13"/>
      <c r="O944" s="13"/>
      <c r="P944" s="13"/>
      <c r="Q944" s="13"/>
      <c r="R944" s="13"/>
      <c r="S944" s="13"/>
      <c r="T944" s="13"/>
      <c r="U944" s="13"/>
      <c r="V944" s="13"/>
    </row>
    <row r="945" spans="2:22" s="47" customFormat="1" x14ac:dyDescent="0.2">
      <c r="B945" s="13"/>
      <c r="C945" s="13"/>
      <c r="D945" s="13"/>
      <c r="E945" s="13"/>
      <c r="F945" s="13"/>
      <c r="G945" s="13"/>
      <c r="H945" s="13"/>
      <c r="I945" s="13"/>
      <c r="J945" s="13"/>
      <c r="K945" s="13"/>
      <c r="L945" s="13"/>
      <c r="M945" s="13"/>
      <c r="N945" s="13"/>
      <c r="O945" s="13"/>
      <c r="P945" s="13"/>
      <c r="Q945" s="13"/>
      <c r="R945" s="13"/>
      <c r="S945" s="13"/>
      <c r="T945" s="13"/>
      <c r="U945" s="13"/>
      <c r="V945" s="13"/>
    </row>
    <row r="946" spans="2:22" s="47" customFormat="1" x14ac:dyDescent="0.2">
      <c r="B946" s="13"/>
      <c r="C946" s="13"/>
      <c r="D946" s="13"/>
      <c r="E946" s="13"/>
      <c r="F946" s="13"/>
      <c r="G946" s="13"/>
      <c r="H946" s="13"/>
      <c r="I946" s="13"/>
      <c r="J946" s="13"/>
      <c r="K946" s="13"/>
      <c r="L946" s="13"/>
      <c r="M946" s="13"/>
      <c r="N946" s="13"/>
      <c r="O946" s="13"/>
      <c r="P946" s="13"/>
      <c r="Q946" s="13"/>
      <c r="R946" s="13"/>
      <c r="S946" s="13"/>
      <c r="T946" s="13"/>
      <c r="U946" s="13"/>
      <c r="V946" s="13"/>
    </row>
    <row r="947" spans="2:22" s="47" customFormat="1" x14ac:dyDescent="0.2">
      <c r="B947" s="13"/>
      <c r="C947" s="13"/>
      <c r="D947" s="13"/>
      <c r="E947" s="13"/>
      <c r="F947" s="13"/>
      <c r="G947" s="13"/>
      <c r="H947" s="13"/>
      <c r="I947" s="13"/>
      <c r="J947" s="13"/>
      <c r="K947" s="13"/>
      <c r="L947" s="13"/>
      <c r="M947" s="13"/>
      <c r="N947" s="13"/>
      <c r="O947" s="13"/>
      <c r="P947" s="13"/>
      <c r="Q947" s="13"/>
      <c r="R947" s="13"/>
      <c r="S947" s="13"/>
      <c r="T947" s="13"/>
      <c r="U947" s="13"/>
      <c r="V947" s="13"/>
    </row>
    <row r="948" spans="2:22" s="47" customFormat="1" x14ac:dyDescent="0.2">
      <c r="B948" s="13"/>
      <c r="C948" s="13"/>
      <c r="D948" s="13"/>
      <c r="E948" s="13"/>
      <c r="F948" s="13"/>
      <c r="G948" s="13"/>
      <c r="H948" s="13"/>
      <c r="I948" s="13"/>
      <c r="J948" s="13"/>
      <c r="K948" s="13"/>
      <c r="L948" s="13"/>
      <c r="M948" s="13"/>
      <c r="N948" s="13"/>
      <c r="O948" s="13"/>
      <c r="P948" s="13"/>
      <c r="Q948" s="13"/>
      <c r="R948" s="13"/>
      <c r="S948" s="13"/>
      <c r="T948" s="13"/>
      <c r="U948" s="13"/>
      <c r="V948" s="13"/>
    </row>
    <row r="949" spans="2:22" s="47" customFormat="1" x14ac:dyDescent="0.2">
      <c r="B949" s="13"/>
      <c r="C949" s="13"/>
      <c r="D949" s="13"/>
      <c r="E949" s="13"/>
      <c r="F949" s="13"/>
      <c r="G949" s="13"/>
      <c r="H949" s="13"/>
      <c r="I949" s="13"/>
      <c r="J949" s="13"/>
      <c r="K949" s="13"/>
      <c r="L949" s="13"/>
      <c r="M949" s="13"/>
      <c r="N949" s="13"/>
      <c r="O949" s="13"/>
      <c r="P949" s="13"/>
      <c r="Q949" s="13"/>
      <c r="R949" s="13"/>
      <c r="S949" s="13"/>
      <c r="T949" s="13"/>
      <c r="U949" s="13"/>
      <c r="V949" s="13"/>
    </row>
    <row r="950" spans="2:22" s="47" customFormat="1" x14ac:dyDescent="0.2">
      <c r="B950" s="13"/>
      <c r="C950" s="13"/>
      <c r="D950" s="13"/>
      <c r="E950" s="13"/>
      <c r="F950" s="13"/>
      <c r="G950" s="13"/>
      <c r="H950" s="13"/>
      <c r="I950" s="13"/>
      <c r="J950" s="13"/>
      <c r="K950" s="13"/>
      <c r="L950" s="13"/>
      <c r="M950" s="13"/>
      <c r="N950" s="13"/>
      <c r="O950" s="13"/>
      <c r="P950" s="13"/>
      <c r="Q950" s="13"/>
      <c r="R950" s="13"/>
      <c r="S950" s="13"/>
      <c r="T950" s="13"/>
      <c r="U950" s="13"/>
      <c r="V950" s="13"/>
    </row>
    <row r="951" spans="2:22" s="47" customFormat="1" x14ac:dyDescent="0.2">
      <c r="B951" s="13"/>
      <c r="C951" s="13"/>
      <c r="D951" s="13"/>
      <c r="E951" s="13"/>
      <c r="F951" s="13"/>
      <c r="G951" s="13"/>
      <c r="H951" s="13"/>
      <c r="I951" s="13"/>
      <c r="J951" s="13"/>
      <c r="K951" s="13"/>
      <c r="L951" s="13"/>
      <c r="M951" s="13"/>
      <c r="N951" s="13"/>
      <c r="O951" s="13"/>
      <c r="P951" s="13"/>
      <c r="Q951" s="13"/>
      <c r="R951" s="13"/>
      <c r="S951" s="13"/>
      <c r="T951" s="13"/>
      <c r="U951" s="13"/>
      <c r="V951" s="13"/>
    </row>
    <row r="952" spans="2:22" s="47" customFormat="1" x14ac:dyDescent="0.2">
      <c r="B952" s="13"/>
      <c r="C952" s="13"/>
      <c r="D952" s="13"/>
      <c r="E952" s="13"/>
      <c r="F952" s="13"/>
      <c r="G952" s="13"/>
      <c r="H952" s="13"/>
      <c r="I952" s="13"/>
      <c r="J952" s="13"/>
      <c r="K952" s="13"/>
      <c r="L952" s="13"/>
      <c r="M952" s="13"/>
      <c r="N952" s="13"/>
      <c r="O952" s="13"/>
      <c r="P952" s="13"/>
      <c r="Q952" s="13"/>
      <c r="R952" s="13"/>
      <c r="S952" s="13"/>
      <c r="T952" s="13"/>
      <c r="U952" s="13"/>
      <c r="V952" s="13"/>
    </row>
    <row r="953" spans="2:22" s="47" customFormat="1" x14ac:dyDescent="0.2">
      <c r="B953" s="13"/>
      <c r="C953" s="13"/>
      <c r="D953" s="13"/>
      <c r="E953" s="13"/>
      <c r="F953" s="13"/>
      <c r="G953" s="13"/>
      <c r="H953" s="13"/>
      <c r="I953" s="13"/>
      <c r="J953" s="13"/>
      <c r="K953" s="13"/>
      <c r="L953" s="13"/>
      <c r="M953" s="13"/>
      <c r="N953" s="13"/>
      <c r="O953" s="13"/>
      <c r="P953" s="13"/>
      <c r="Q953" s="13"/>
      <c r="R953" s="13"/>
      <c r="S953" s="13"/>
      <c r="T953" s="13"/>
      <c r="U953" s="13"/>
      <c r="V953" s="13"/>
    </row>
    <row r="954" spans="2:22" s="47" customFormat="1" x14ac:dyDescent="0.2">
      <c r="B954" s="13"/>
      <c r="C954" s="13"/>
      <c r="D954" s="13"/>
      <c r="E954" s="13"/>
      <c r="F954" s="13"/>
      <c r="G954" s="13"/>
      <c r="H954" s="13"/>
      <c r="I954" s="13"/>
      <c r="J954" s="13"/>
      <c r="K954" s="13"/>
      <c r="L954" s="13"/>
      <c r="M954" s="13"/>
      <c r="N954" s="13"/>
      <c r="O954" s="13"/>
      <c r="P954" s="13"/>
      <c r="Q954" s="13"/>
      <c r="R954" s="13"/>
      <c r="S954" s="13"/>
      <c r="T954" s="13"/>
      <c r="U954" s="13"/>
      <c r="V954" s="13"/>
    </row>
    <row r="955" spans="2:22" s="47" customFormat="1" x14ac:dyDescent="0.2">
      <c r="B955" s="13"/>
      <c r="C955" s="13"/>
      <c r="D955" s="13"/>
      <c r="E955" s="13"/>
      <c r="F955" s="13"/>
      <c r="G955" s="13"/>
      <c r="H955" s="13"/>
      <c r="I955" s="13"/>
      <c r="J955" s="13"/>
      <c r="K955" s="13"/>
      <c r="L955" s="13"/>
      <c r="M955" s="13"/>
      <c r="N955" s="13"/>
      <c r="O955" s="13"/>
      <c r="P955" s="13"/>
      <c r="Q955" s="13"/>
      <c r="R955" s="13"/>
      <c r="S955" s="13"/>
      <c r="T955" s="13"/>
      <c r="U955" s="13"/>
      <c r="V955" s="13"/>
    </row>
    <row r="956" spans="2:22" s="47" customFormat="1" x14ac:dyDescent="0.2">
      <c r="B956" s="13"/>
      <c r="C956" s="13"/>
      <c r="D956" s="13"/>
      <c r="E956" s="13"/>
      <c r="F956" s="13"/>
      <c r="G956" s="13"/>
      <c r="H956" s="13"/>
      <c r="I956" s="13"/>
      <c r="J956" s="13"/>
      <c r="K956" s="13"/>
      <c r="L956" s="13"/>
      <c r="M956" s="13"/>
      <c r="N956" s="13"/>
      <c r="O956" s="13"/>
      <c r="P956" s="13"/>
      <c r="Q956" s="13"/>
      <c r="R956" s="13"/>
      <c r="S956" s="13"/>
      <c r="T956" s="13"/>
      <c r="U956" s="13"/>
      <c r="V956" s="13"/>
    </row>
    <row r="957" spans="2:22" s="47" customFormat="1" x14ac:dyDescent="0.2">
      <c r="B957" s="13"/>
      <c r="C957" s="13"/>
      <c r="D957" s="13"/>
      <c r="E957" s="13"/>
      <c r="F957" s="13"/>
      <c r="G957" s="13"/>
      <c r="H957" s="13"/>
      <c r="I957" s="13"/>
      <c r="J957" s="13"/>
      <c r="K957" s="13"/>
      <c r="L957" s="13"/>
      <c r="M957" s="13"/>
      <c r="N957" s="13"/>
      <c r="O957" s="13"/>
      <c r="P957" s="13"/>
      <c r="Q957" s="13"/>
      <c r="R957" s="13"/>
      <c r="S957" s="13"/>
      <c r="T957" s="13"/>
      <c r="U957" s="13"/>
      <c r="V957" s="13"/>
    </row>
    <row r="958" spans="2:22" s="47" customFormat="1" x14ac:dyDescent="0.2">
      <c r="B958" s="13"/>
      <c r="C958" s="13"/>
      <c r="D958" s="13"/>
      <c r="E958" s="13"/>
      <c r="F958" s="13"/>
      <c r="G958" s="13"/>
      <c r="H958" s="13"/>
      <c r="I958" s="13"/>
      <c r="J958" s="13"/>
      <c r="K958" s="13"/>
      <c r="L958" s="13"/>
      <c r="M958" s="13"/>
      <c r="N958" s="13"/>
      <c r="O958" s="13"/>
      <c r="P958" s="13"/>
      <c r="Q958" s="13"/>
      <c r="R958" s="13"/>
      <c r="S958" s="13"/>
      <c r="T958" s="13"/>
      <c r="U958" s="13"/>
      <c r="V958" s="13"/>
    </row>
    <row r="959" spans="2:22" s="47" customFormat="1" x14ac:dyDescent="0.2">
      <c r="B959" s="13"/>
      <c r="C959" s="13"/>
      <c r="D959" s="13"/>
      <c r="E959" s="13"/>
      <c r="F959" s="13"/>
      <c r="G959" s="13"/>
      <c r="H959" s="13"/>
      <c r="I959" s="13"/>
      <c r="J959" s="13"/>
      <c r="K959" s="13"/>
      <c r="L959" s="13"/>
      <c r="M959" s="13"/>
      <c r="N959" s="13"/>
      <c r="O959" s="13"/>
      <c r="P959" s="13"/>
      <c r="Q959" s="13"/>
      <c r="R959" s="13"/>
      <c r="S959" s="13"/>
      <c r="T959" s="13"/>
      <c r="U959" s="13"/>
      <c r="V959" s="13"/>
    </row>
    <row r="960" spans="2:22" s="47" customFormat="1" x14ac:dyDescent="0.2">
      <c r="B960" s="13"/>
      <c r="C960" s="13"/>
      <c r="D960" s="13"/>
      <c r="E960" s="13"/>
      <c r="F960" s="13"/>
      <c r="G960" s="13"/>
      <c r="H960" s="13"/>
      <c r="I960" s="13"/>
      <c r="J960" s="13"/>
      <c r="K960" s="13"/>
      <c r="L960" s="13"/>
      <c r="M960" s="13"/>
      <c r="N960" s="13"/>
      <c r="O960" s="13"/>
      <c r="P960" s="13"/>
      <c r="Q960" s="13"/>
      <c r="R960" s="13"/>
      <c r="S960" s="13"/>
      <c r="T960" s="13"/>
      <c r="U960" s="13"/>
      <c r="V960" s="13"/>
    </row>
    <row r="961" spans="2:22" s="47" customFormat="1" x14ac:dyDescent="0.2">
      <c r="B961" s="13"/>
      <c r="C961" s="13"/>
      <c r="D961" s="13"/>
      <c r="E961" s="13"/>
      <c r="F961" s="13"/>
      <c r="G961" s="13"/>
      <c r="H961" s="13"/>
      <c r="I961" s="13"/>
      <c r="J961" s="13"/>
      <c r="K961" s="13"/>
      <c r="L961" s="13"/>
      <c r="M961" s="13"/>
      <c r="N961" s="13"/>
      <c r="O961" s="13"/>
      <c r="P961" s="13"/>
      <c r="Q961" s="13"/>
      <c r="R961" s="13"/>
      <c r="S961" s="13"/>
      <c r="T961" s="13"/>
      <c r="U961" s="13"/>
      <c r="V961" s="13"/>
    </row>
    <row r="962" spans="2:22" s="47" customFormat="1" x14ac:dyDescent="0.2">
      <c r="B962" s="13"/>
      <c r="C962" s="13"/>
      <c r="D962" s="13"/>
      <c r="E962" s="13"/>
      <c r="F962" s="13"/>
      <c r="G962" s="13"/>
      <c r="H962" s="13"/>
      <c r="I962" s="13"/>
      <c r="J962" s="13"/>
      <c r="K962" s="13"/>
      <c r="L962" s="13"/>
      <c r="M962" s="13"/>
      <c r="N962" s="13"/>
      <c r="O962" s="13"/>
      <c r="P962" s="13"/>
      <c r="Q962" s="13"/>
      <c r="R962" s="13"/>
      <c r="S962" s="13"/>
      <c r="T962" s="13"/>
      <c r="U962" s="13"/>
      <c r="V962" s="13"/>
    </row>
    <row r="963" spans="2:22" s="47" customFormat="1" x14ac:dyDescent="0.2">
      <c r="B963" s="13"/>
      <c r="C963" s="13"/>
      <c r="D963" s="13"/>
      <c r="E963" s="13"/>
      <c r="F963" s="13"/>
      <c r="G963" s="13"/>
      <c r="H963" s="13"/>
      <c r="I963" s="13"/>
      <c r="J963" s="13"/>
      <c r="K963" s="13"/>
      <c r="L963" s="13"/>
      <c r="M963" s="13"/>
      <c r="N963" s="13"/>
      <c r="O963" s="13"/>
      <c r="P963" s="13"/>
      <c r="Q963" s="13"/>
      <c r="R963" s="13"/>
      <c r="S963" s="13"/>
      <c r="T963" s="13"/>
      <c r="U963" s="13"/>
      <c r="V963" s="13"/>
    </row>
    <row r="964" spans="2:22" s="47" customFormat="1" x14ac:dyDescent="0.2">
      <c r="B964" s="13"/>
      <c r="C964" s="13"/>
      <c r="D964" s="13"/>
      <c r="E964" s="13"/>
      <c r="F964" s="13"/>
      <c r="G964" s="13"/>
      <c r="H964" s="13"/>
      <c r="I964" s="13"/>
      <c r="J964" s="13"/>
      <c r="K964" s="13"/>
      <c r="L964" s="13"/>
      <c r="M964" s="13"/>
      <c r="N964" s="13"/>
      <c r="O964" s="13"/>
      <c r="P964" s="13"/>
      <c r="Q964" s="13"/>
      <c r="R964" s="13"/>
      <c r="S964" s="13"/>
      <c r="T964" s="13"/>
      <c r="U964" s="13"/>
      <c r="V964" s="13"/>
    </row>
    <row r="965" spans="2:22" s="47" customFormat="1" x14ac:dyDescent="0.2">
      <c r="B965" s="13"/>
      <c r="C965" s="13"/>
      <c r="D965" s="13"/>
      <c r="E965" s="13"/>
      <c r="F965" s="13"/>
      <c r="G965" s="13"/>
      <c r="H965" s="13"/>
      <c r="I965" s="13"/>
      <c r="J965" s="13"/>
      <c r="K965" s="13"/>
      <c r="L965" s="13"/>
      <c r="M965" s="13"/>
      <c r="N965" s="13"/>
      <c r="O965" s="13"/>
      <c r="P965" s="13"/>
      <c r="Q965" s="13"/>
      <c r="R965" s="13"/>
      <c r="S965" s="13"/>
      <c r="T965" s="13"/>
      <c r="U965" s="13"/>
      <c r="V965" s="13"/>
    </row>
    <row r="966" spans="2:22" s="47" customFormat="1" x14ac:dyDescent="0.2">
      <c r="B966" s="13"/>
      <c r="C966" s="13"/>
      <c r="D966" s="13"/>
      <c r="E966" s="13"/>
      <c r="F966" s="13"/>
      <c r="G966" s="13"/>
      <c r="H966" s="13"/>
      <c r="I966" s="13"/>
      <c r="J966" s="13"/>
      <c r="K966" s="13"/>
      <c r="L966" s="13"/>
      <c r="M966" s="13"/>
      <c r="N966" s="13"/>
      <c r="O966" s="13"/>
      <c r="P966" s="13"/>
      <c r="Q966" s="13"/>
      <c r="R966" s="13"/>
      <c r="S966" s="13"/>
      <c r="T966" s="13"/>
      <c r="U966" s="13"/>
      <c r="V966" s="13"/>
    </row>
    <row r="967" spans="2:22" s="47" customFormat="1" x14ac:dyDescent="0.2">
      <c r="B967" s="13"/>
      <c r="C967" s="13"/>
      <c r="D967" s="13"/>
      <c r="E967" s="13"/>
      <c r="F967" s="13"/>
      <c r="G967" s="13"/>
      <c r="H967" s="13"/>
      <c r="I967" s="13"/>
      <c r="J967" s="13"/>
      <c r="K967" s="13"/>
      <c r="L967" s="13"/>
      <c r="M967" s="13"/>
      <c r="N967" s="13"/>
      <c r="O967" s="13"/>
      <c r="P967" s="13"/>
      <c r="Q967" s="13"/>
      <c r="R967" s="13"/>
      <c r="S967" s="13"/>
      <c r="T967" s="13"/>
      <c r="U967" s="13"/>
      <c r="V967" s="13"/>
    </row>
    <row r="968" spans="2:22" s="47" customFormat="1" x14ac:dyDescent="0.2">
      <c r="B968" s="13"/>
      <c r="C968" s="13"/>
      <c r="D968" s="13"/>
      <c r="E968" s="13"/>
      <c r="F968" s="13"/>
      <c r="G968" s="13"/>
      <c r="H968" s="13"/>
      <c r="I968" s="13"/>
      <c r="J968" s="13"/>
      <c r="K968" s="13"/>
      <c r="L968" s="13"/>
      <c r="M968" s="13"/>
      <c r="N968" s="13"/>
      <c r="O968" s="13"/>
      <c r="P968" s="13"/>
      <c r="Q968" s="13"/>
      <c r="R968" s="13"/>
      <c r="S968" s="13"/>
      <c r="T968" s="13"/>
      <c r="U968" s="13"/>
      <c r="V968" s="13"/>
    </row>
    <row r="969" spans="2:22" s="47" customFormat="1" x14ac:dyDescent="0.2">
      <c r="B969" s="13"/>
      <c r="C969" s="13"/>
      <c r="D969" s="13"/>
      <c r="E969" s="13"/>
      <c r="F969" s="13"/>
      <c r="G969" s="13"/>
      <c r="H969" s="13"/>
      <c r="I969" s="13"/>
      <c r="J969" s="13"/>
      <c r="K969" s="13"/>
      <c r="L969" s="13"/>
      <c r="M969" s="13"/>
      <c r="N969" s="13"/>
      <c r="O969" s="13"/>
      <c r="P969" s="13"/>
      <c r="Q969" s="13"/>
      <c r="R969" s="13"/>
      <c r="S969" s="13"/>
      <c r="T969" s="13"/>
      <c r="U969" s="13"/>
      <c r="V969" s="13"/>
    </row>
    <row r="970" spans="2:22" s="47" customFormat="1" x14ac:dyDescent="0.2">
      <c r="B970" s="13"/>
      <c r="C970" s="13"/>
      <c r="D970" s="13"/>
      <c r="E970" s="13"/>
      <c r="F970" s="13"/>
      <c r="G970" s="13"/>
      <c r="H970" s="13"/>
      <c r="I970" s="13"/>
      <c r="J970" s="13"/>
      <c r="K970" s="13"/>
      <c r="L970" s="13"/>
      <c r="M970" s="13"/>
      <c r="N970" s="13"/>
      <c r="O970" s="13"/>
      <c r="P970" s="13"/>
      <c r="Q970" s="13"/>
      <c r="R970" s="13"/>
      <c r="S970" s="13"/>
      <c r="T970" s="13"/>
      <c r="U970" s="13"/>
      <c r="V970" s="13"/>
    </row>
    <row r="971" spans="2:22" s="47" customFormat="1" x14ac:dyDescent="0.2">
      <c r="B971" s="13"/>
      <c r="C971" s="13"/>
      <c r="D971" s="13"/>
      <c r="E971" s="13"/>
      <c r="F971" s="13"/>
      <c r="G971" s="13"/>
      <c r="H971" s="13"/>
      <c r="I971" s="13"/>
      <c r="J971" s="13"/>
      <c r="K971" s="13"/>
      <c r="L971" s="13"/>
      <c r="M971" s="13"/>
      <c r="N971" s="13"/>
      <c r="O971" s="13"/>
      <c r="P971" s="13"/>
      <c r="Q971" s="13"/>
      <c r="R971" s="13"/>
      <c r="S971" s="13"/>
      <c r="T971" s="13"/>
      <c r="U971" s="13"/>
      <c r="V971" s="13"/>
    </row>
    <row r="972" spans="2:22" s="47" customFormat="1" x14ac:dyDescent="0.2">
      <c r="B972" s="13"/>
      <c r="C972" s="13"/>
      <c r="D972" s="13"/>
      <c r="E972" s="13"/>
      <c r="F972" s="13"/>
      <c r="G972" s="13"/>
      <c r="H972" s="13"/>
      <c r="I972" s="13"/>
      <c r="J972" s="13"/>
      <c r="K972" s="13"/>
      <c r="L972" s="13"/>
      <c r="M972" s="13"/>
      <c r="N972" s="13"/>
      <c r="O972" s="13"/>
      <c r="P972" s="13"/>
      <c r="Q972" s="13"/>
      <c r="R972" s="13"/>
      <c r="S972" s="13"/>
      <c r="T972" s="13"/>
      <c r="U972" s="13"/>
      <c r="V972" s="13"/>
    </row>
    <row r="973" spans="2:22" s="47" customFormat="1" x14ac:dyDescent="0.2">
      <c r="B973" s="13"/>
      <c r="C973" s="13"/>
      <c r="D973" s="13"/>
      <c r="E973" s="13"/>
      <c r="F973" s="13"/>
      <c r="G973" s="13"/>
      <c r="H973" s="13"/>
      <c r="I973" s="13"/>
      <c r="J973" s="13"/>
      <c r="K973" s="13"/>
      <c r="L973" s="13"/>
      <c r="M973" s="13"/>
      <c r="N973" s="13"/>
      <c r="O973" s="13"/>
      <c r="P973" s="13"/>
      <c r="Q973" s="13"/>
      <c r="R973" s="13"/>
      <c r="S973" s="13"/>
      <c r="T973" s="13"/>
      <c r="U973" s="13"/>
      <c r="V973" s="13"/>
    </row>
    <row r="974" spans="2:22" s="47" customFormat="1" x14ac:dyDescent="0.2">
      <c r="B974" s="13"/>
      <c r="C974" s="13"/>
      <c r="D974" s="13"/>
      <c r="E974" s="13"/>
      <c r="F974" s="13"/>
      <c r="G974" s="13"/>
      <c r="H974" s="13"/>
      <c r="I974" s="13"/>
      <c r="J974" s="13"/>
      <c r="K974" s="13"/>
      <c r="L974" s="13"/>
      <c r="M974" s="13"/>
      <c r="N974" s="13"/>
      <c r="O974" s="13"/>
      <c r="P974" s="13"/>
      <c r="Q974" s="13"/>
      <c r="R974" s="13"/>
      <c r="S974" s="13"/>
      <c r="T974" s="13"/>
      <c r="U974" s="13"/>
      <c r="V974" s="13"/>
    </row>
    <row r="975" spans="2:22" s="47" customFormat="1" x14ac:dyDescent="0.2">
      <c r="B975" s="13"/>
      <c r="C975" s="13"/>
      <c r="D975" s="13"/>
      <c r="E975" s="13"/>
      <c r="F975" s="13"/>
      <c r="G975" s="13"/>
      <c r="H975" s="13"/>
      <c r="I975" s="13"/>
      <c r="J975" s="13"/>
      <c r="K975" s="13"/>
      <c r="L975" s="13"/>
      <c r="M975" s="13"/>
      <c r="N975" s="13"/>
      <c r="O975" s="13"/>
      <c r="P975" s="13"/>
      <c r="Q975" s="13"/>
      <c r="R975" s="13"/>
      <c r="S975" s="13"/>
      <c r="T975" s="13"/>
      <c r="U975" s="13"/>
      <c r="V975" s="13"/>
    </row>
    <row r="976" spans="2:22" s="47" customFormat="1" x14ac:dyDescent="0.2">
      <c r="B976" s="13"/>
      <c r="C976" s="13"/>
      <c r="D976" s="13"/>
      <c r="E976" s="13"/>
      <c r="F976" s="13"/>
      <c r="G976" s="13"/>
      <c r="H976" s="13"/>
      <c r="I976" s="13"/>
      <c r="J976" s="13"/>
      <c r="K976" s="13"/>
      <c r="L976" s="13"/>
      <c r="M976" s="13"/>
      <c r="N976" s="13"/>
      <c r="O976" s="13"/>
      <c r="P976" s="13"/>
      <c r="Q976" s="13"/>
      <c r="R976" s="13"/>
      <c r="S976" s="13"/>
      <c r="T976" s="13"/>
      <c r="U976" s="13"/>
      <c r="V976" s="13"/>
    </row>
    <row r="977" spans="2:22" s="47" customFormat="1" x14ac:dyDescent="0.2">
      <c r="B977" s="13"/>
      <c r="C977" s="13"/>
      <c r="D977" s="13"/>
      <c r="E977" s="13"/>
      <c r="F977" s="13"/>
      <c r="G977" s="13"/>
      <c r="H977" s="13"/>
      <c r="I977" s="13"/>
      <c r="J977" s="13"/>
      <c r="K977" s="13"/>
      <c r="L977" s="13"/>
      <c r="M977" s="13"/>
      <c r="N977" s="13"/>
      <c r="O977" s="13"/>
      <c r="P977" s="13"/>
      <c r="Q977" s="13"/>
      <c r="R977" s="13"/>
      <c r="S977" s="13"/>
      <c r="T977" s="13"/>
      <c r="U977" s="13"/>
      <c r="V977" s="13"/>
    </row>
    <row r="978" spans="2:22" s="47" customFormat="1" x14ac:dyDescent="0.2">
      <c r="B978" s="13"/>
      <c r="C978" s="13"/>
      <c r="D978" s="13"/>
      <c r="E978" s="13"/>
      <c r="F978" s="13"/>
      <c r="G978" s="13"/>
      <c r="H978" s="13"/>
      <c r="I978" s="13"/>
      <c r="J978" s="13"/>
      <c r="K978" s="13"/>
      <c r="L978" s="13"/>
      <c r="M978" s="13"/>
      <c r="N978" s="13"/>
      <c r="O978" s="13"/>
      <c r="P978" s="13"/>
      <c r="Q978" s="13"/>
      <c r="R978" s="13"/>
      <c r="S978" s="13"/>
      <c r="T978" s="13"/>
      <c r="U978" s="13"/>
      <c r="V978" s="13"/>
    </row>
    <row r="979" spans="2:22" s="47" customFormat="1" x14ac:dyDescent="0.2">
      <c r="B979" s="13"/>
      <c r="C979" s="13"/>
      <c r="D979" s="13"/>
      <c r="E979" s="13"/>
      <c r="F979" s="13"/>
      <c r="G979" s="13"/>
      <c r="H979" s="13"/>
      <c r="I979" s="13"/>
      <c r="J979" s="13"/>
      <c r="K979" s="13"/>
      <c r="L979" s="13"/>
      <c r="M979" s="13"/>
      <c r="N979" s="13"/>
      <c r="O979" s="13"/>
      <c r="P979" s="13"/>
      <c r="Q979" s="13"/>
      <c r="R979" s="13"/>
      <c r="S979" s="13"/>
      <c r="T979" s="13"/>
      <c r="U979" s="13"/>
      <c r="V979" s="13"/>
    </row>
    <row r="980" spans="2:22" s="47" customFormat="1" x14ac:dyDescent="0.2">
      <c r="B980" s="13"/>
      <c r="C980" s="13"/>
      <c r="D980" s="13"/>
      <c r="E980" s="13"/>
      <c r="F980" s="13"/>
      <c r="G980" s="13"/>
      <c r="H980" s="13"/>
      <c r="I980" s="13"/>
      <c r="J980" s="13"/>
      <c r="K980" s="13"/>
      <c r="L980" s="13"/>
      <c r="M980" s="13"/>
      <c r="N980" s="13"/>
      <c r="O980" s="13"/>
      <c r="P980" s="13"/>
      <c r="Q980" s="13"/>
      <c r="R980" s="13"/>
      <c r="S980" s="13"/>
      <c r="T980" s="13"/>
      <c r="U980" s="13"/>
      <c r="V980" s="13"/>
    </row>
    <row r="981" spans="2:22" s="47" customFormat="1" x14ac:dyDescent="0.2">
      <c r="B981" s="13"/>
      <c r="C981" s="13"/>
      <c r="D981" s="13"/>
      <c r="E981" s="13"/>
      <c r="F981" s="13"/>
      <c r="G981" s="13"/>
      <c r="H981" s="13"/>
      <c r="I981" s="13"/>
      <c r="J981" s="13"/>
      <c r="K981" s="13"/>
      <c r="L981" s="13"/>
      <c r="M981" s="13"/>
      <c r="N981" s="13"/>
      <c r="O981" s="13"/>
      <c r="P981" s="13"/>
      <c r="Q981" s="13"/>
      <c r="R981" s="13"/>
      <c r="S981" s="13"/>
      <c r="T981" s="13"/>
      <c r="U981" s="13"/>
      <c r="V981" s="13"/>
    </row>
    <row r="982" spans="2:22" s="47" customFormat="1" x14ac:dyDescent="0.2">
      <c r="B982" s="13"/>
      <c r="C982" s="13"/>
      <c r="D982" s="13"/>
      <c r="E982" s="13"/>
      <c r="F982" s="13"/>
      <c r="G982" s="13"/>
      <c r="H982" s="13"/>
      <c r="I982" s="13"/>
      <c r="J982" s="13"/>
      <c r="K982" s="13"/>
      <c r="L982" s="13"/>
      <c r="M982" s="13"/>
      <c r="N982" s="13"/>
      <c r="O982" s="13"/>
      <c r="P982" s="13"/>
      <c r="Q982" s="13"/>
      <c r="R982" s="13"/>
      <c r="S982" s="13"/>
      <c r="T982" s="13"/>
      <c r="U982" s="13"/>
      <c r="V982" s="13"/>
    </row>
    <row r="983" spans="2:22" s="47" customFormat="1" x14ac:dyDescent="0.2">
      <c r="B983" s="13"/>
      <c r="C983" s="13"/>
      <c r="D983" s="13"/>
      <c r="E983" s="13"/>
      <c r="F983" s="13"/>
      <c r="G983" s="13"/>
      <c r="H983" s="13"/>
      <c r="I983" s="13"/>
      <c r="J983" s="13"/>
      <c r="K983" s="13"/>
      <c r="L983" s="13"/>
      <c r="M983" s="13"/>
      <c r="N983" s="13"/>
      <c r="O983" s="13"/>
      <c r="P983" s="13"/>
      <c r="Q983" s="13"/>
      <c r="R983" s="13"/>
      <c r="S983" s="13"/>
      <c r="T983" s="13"/>
      <c r="U983" s="13"/>
      <c r="V983" s="13"/>
    </row>
    <row r="984" spans="2:22" s="47" customFormat="1" x14ac:dyDescent="0.2">
      <c r="B984" s="13"/>
      <c r="C984" s="13"/>
      <c r="D984" s="13"/>
      <c r="E984" s="13"/>
      <c r="F984" s="13"/>
      <c r="G984" s="13"/>
      <c r="H984" s="13"/>
      <c r="I984" s="13"/>
      <c r="J984" s="13"/>
      <c r="K984" s="13"/>
      <c r="L984" s="13"/>
      <c r="M984" s="13"/>
      <c r="N984" s="13"/>
      <c r="O984" s="13"/>
      <c r="P984" s="13"/>
      <c r="Q984" s="13"/>
      <c r="R984" s="13"/>
      <c r="S984" s="13"/>
      <c r="T984" s="13"/>
      <c r="U984" s="13"/>
      <c r="V984" s="13"/>
    </row>
    <row r="985" spans="2:22" s="47" customFormat="1" x14ac:dyDescent="0.2">
      <c r="B985" s="13"/>
      <c r="C985" s="13"/>
      <c r="D985" s="13"/>
      <c r="E985" s="13"/>
      <c r="F985" s="13"/>
      <c r="G985" s="13"/>
      <c r="H985" s="13"/>
      <c r="I985" s="13"/>
      <c r="J985" s="13"/>
      <c r="K985" s="13"/>
      <c r="L985" s="13"/>
      <c r="M985" s="13"/>
      <c r="N985" s="13"/>
      <c r="O985" s="13"/>
      <c r="P985" s="13"/>
      <c r="Q985" s="13"/>
      <c r="R985" s="13"/>
      <c r="S985" s="13"/>
      <c r="T985" s="13"/>
      <c r="U985" s="13"/>
      <c r="V985" s="13"/>
    </row>
    <row r="986" spans="2:22" s="47" customFormat="1" x14ac:dyDescent="0.2">
      <c r="B986" s="13"/>
      <c r="C986" s="13"/>
      <c r="D986" s="13"/>
      <c r="E986" s="13"/>
      <c r="F986" s="13"/>
      <c r="G986" s="13"/>
      <c r="H986" s="13"/>
      <c r="I986" s="13"/>
      <c r="J986" s="13"/>
      <c r="K986" s="13"/>
      <c r="L986" s="13"/>
      <c r="M986" s="13"/>
      <c r="N986" s="13"/>
      <c r="O986" s="13"/>
      <c r="P986" s="13"/>
      <c r="Q986" s="13"/>
      <c r="R986" s="13"/>
      <c r="S986" s="13"/>
      <c r="T986" s="13"/>
      <c r="U986" s="13"/>
      <c r="V986" s="13"/>
    </row>
    <row r="987" spans="2:22" s="47" customFormat="1" x14ac:dyDescent="0.2">
      <c r="B987" s="13"/>
      <c r="C987" s="13"/>
      <c r="D987" s="13"/>
      <c r="E987" s="13"/>
      <c r="F987" s="13"/>
      <c r="G987" s="13"/>
      <c r="H987" s="13"/>
      <c r="I987" s="13"/>
      <c r="J987" s="13"/>
      <c r="K987" s="13"/>
      <c r="L987" s="13"/>
      <c r="M987" s="13"/>
      <c r="N987" s="13"/>
      <c r="O987" s="13"/>
      <c r="P987" s="13"/>
      <c r="Q987" s="13"/>
      <c r="R987" s="13"/>
      <c r="S987" s="13"/>
      <c r="T987" s="13"/>
      <c r="U987" s="13"/>
      <c r="V987" s="13"/>
    </row>
    <row r="988" spans="2:22" s="47" customFormat="1" x14ac:dyDescent="0.2">
      <c r="B988" s="13"/>
      <c r="C988" s="13"/>
      <c r="D988" s="13"/>
      <c r="E988" s="13"/>
      <c r="F988" s="13"/>
      <c r="G988" s="13"/>
      <c r="H988" s="13"/>
      <c r="I988" s="13"/>
      <c r="J988" s="13"/>
      <c r="K988" s="13"/>
      <c r="L988" s="13"/>
      <c r="M988" s="13"/>
      <c r="N988" s="13"/>
      <c r="O988" s="13"/>
      <c r="P988" s="13"/>
      <c r="Q988" s="13"/>
      <c r="R988" s="13"/>
      <c r="S988" s="13"/>
      <c r="T988" s="13"/>
      <c r="U988" s="13"/>
      <c r="V988" s="13"/>
    </row>
    <row r="989" spans="2:22" s="47" customFormat="1" x14ac:dyDescent="0.2">
      <c r="B989" s="13"/>
      <c r="C989" s="13"/>
      <c r="D989" s="13"/>
      <c r="E989" s="13"/>
      <c r="F989" s="13"/>
      <c r="G989" s="13"/>
      <c r="H989" s="13"/>
      <c r="I989" s="13"/>
      <c r="J989" s="13"/>
      <c r="K989" s="13"/>
      <c r="L989" s="13"/>
      <c r="M989" s="13"/>
      <c r="N989" s="13"/>
      <c r="O989" s="13"/>
      <c r="P989" s="13"/>
      <c r="Q989" s="13"/>
      <c r="R989" s="13"/>
      <c r="S989" s="13"/>
      <c r="T989" s="13"/>
      <c r="U989" s="13"/>
      <c r="V989" s="13"/>
    </row>
    <row r="990" spans="2:22" s="47" customFormat="1" x14ac:dyDescent="0.2">
      <c r="B990" s="13"/>
      <c r="C990" s="13"/>
      <c r="D990" s="13"/>
      <c r="E990" s="13"/>
      <c r="F990" s="13"/>
      <c r="G990" s="13"/>
      <c r="H990" s="13"/>
      <c r="I990" s="13"/>
      <c r="J990" s="13"/>
      <c r="K990" s="13"/>
      <c r="L990" s="13"/>
      <c r="M990" s="13"/>
      <c r="N990" s="13"/>
      <c r="O990" s="13"/>
      <c r="P990" s="13"/>
      <c r="Q990" s="13"/>
      <c r="R990" s="13"/>
      <c r="S990" s="13"/>
      <c r="T990" s="13"/>
      <c r="U990" s="13"/>
      <c r="V990" s="13"/>
    </row>
    <row r="991" spans="2:22" s="47" customFormat="1" x14ac:dyDescent="0.2">
      <c r="B991" s="13"/>
      <c r="C991" s="13"/>
      <c r="D991" s="13"/>
      <c r="E991" s="13"/>
      <c r="F991" s="13"/>
      <c r="G991" s="13"/>
      <c r="H991" s="13"/>
      <c r="I991" s="13"/>
      <c r="J991" s="13"/>
      <c r="K991" s="13"/>
      <c r="L991" s="13"/>
      <c r="M991" s="13"/>
      <c r="N991" s="13"/>
      <c r="O991" s="13"/>
      <c r="P991" s="13"/>
      <c r="Q991" s="13"/>
      <c r="R991" s="13"/>
      <c r="S991" s="13"/>
      <c r="T991" s="13"/>
      <c r="U991" s="13"/>
      <c r="V991" s="13"/>
    </row>
    <row r="992" spans="2:22" s="47" customFormat="1" x14ac:dyDescent="0.2">
      <c r="B992" s="13"/>
      <c r="C992" s="13"/>
      <c r="D992" s="13"/>
      <c r="E992" s="13"/>
      <c r="F992" s="13"/>
      <c r="G992" s="13"/>
      <c r="H992" s="13"/>
      <c r="I992" s="13"/>
      <c r="J992" s="13"/>
      <c r="K992" s="13"/>
      <c r="L992" s="13"/>
      <c r="M992" s="13"/>
      <c r="N992" s="13"/>
      <c r="O992" s="13"/>
      <c r="P992" s="13"/>
      <c r="Q992" s="13"/>
      <c r="R992" s="13"/>
      <c r="S992" s="13"/>
      <c r="T992" s="13"/>
      <c r="U992" s="13"/>
      <c r="V992" s="13"/>
    </row>
    <row r="993" spans="2:22" s="47" customFormat="1" x14ac:dyDescent="0.2">
      <c r="B993" s="13"/>
      <c r="C993" s="13"/>
      <c r="D993" s="13"/>
      <c r="E993" s="13"/>
      <c r="F993" s="13"/>
      <c r="G993" s="13"/>
      <c r="H993" s="13"/>
      <c r="I993" s="13"/>
      <c r="J993" s="13"/>
      <c r="K993" s="13"/>
      <c r="L993" s="13"/>
      <c r="M993" s="13"/>
      <c r="N993" s="13"/>
      <c r="O993" s="13"/>
      <c r="P993" s="13"/>
      <c r="Q993" s="13"/>
      <c r="R993" s="13"/>
      <c r="S993" s="13"/>
      <c r="T993" s="13"/>
      <c r="U993" s="13"/>
      <c r="V993" s="13"/>
    </row>
    <row r="994" spans="2:22" s="47" customFormat="1" x14ac:dyDescent="0.2">
      <c r="B994" s="13"/>
      <c r="C994" s="13"/>
      <c r="D994" s="13"/>
      <c r="E994" s="13"/>
      <c r="F994" s="13"/>
      <c r="G994" s="13"/>
      <c r="H994" s="13"/>
      <c r="I994" s="13"/>
      <c r="J994" s="13"/>
      <c r="K994" s="13"/>
      <c r="L994" s="13"/>
      <c r="M994" s="13"/>
      <c r="N994" s="13"/>
      <c r="O994" s="13"/>
      <c r="P994" s="13"/>
      <c r="Q994" s="13"/>
      <c r="R994" s="13"/>
      <c r="S994" s="13"/>
      <c r="T994" s="13"/>
      <c r="U994" s="13"/>
      <c r="V994" s="13"/>
    </row>
    <row r="995" spans="2:22" s="47" customFormat="1" x14ac:dyDescent="0.2">
      <c r="B995" s="13"/>
      <c r="C995" s="13"/>
      <c r="D995" s="13"/>
      <c r="E995" s="13"/>
      <c r="F995" s="13"/>
      <c r="G995" s="13"/>
      <c r="H995" s="13"/>
      <c r="I995" s="13"/>
      <c r="J995" s="13"/>
      <c r="K995" s="13"/>
      <c r="L995" s="13"/>
      <c r="M995" s="13"/>
      <c r="N995" s="13"/>
      <c r="O995" s="13"/>
      <c r="P995" s="13"/>
      <c r="Q995" s="13"/>
      <c r="R995" s="13"/>
      <c r="S995" s="13"/>
      <c r="T995" s="13"/>
      <c r="U995" s="13"/>
      <c r="V995" s="13"/>
    </row>
    <row r="996" spans="2:22" s="47" customFormat="1" x14ac:dyDescent="0.2">
      <c r="B996" s="13"/>
      <c r="C996" s="13"/>
      <c r="D996" s="13"/>
      <c r="E996" s="13"/>
      <c r="F996" s="13"/>
      <c r="G996" s="13"/>
      <c r="H996" s="13"/>
      <c r="I996" s="13"/>
      <c r="J996" s="13"/>
      <c r="K996" s="13"/>
      <c r="L996" s="13"/>
      <c r="M996" s="13"/>
      <c r="N996" s="13"/>
      <c r="O996" s="13"/>
      <c r="P996" s="13"/>
      <c r="Q996" s="13"/>
      <c r="R996" s="13"/>
      <c r="S996" s="13"/>
      <c r="T996" s="13"/>
      <c r="U996" s="13"/>
      <c r="V996" s="13"/>
    </row>
    <row r="997" spans="2:22" s="47" customFormat="1" x14ac:dyDescent="0.2">
      <c r="B997" s="13"/>
      <c r="C997" s="13"/>
      <c r="D997" s="13"/>
      <c r="E997" s="13"/>
      <c r="F997" s="13"/>
      <c r="G997" s="13"/>
      <c r="H997" s="13"/>
      <c r="I997" s="13"/>
      <c r="J997" s="13"/>
      <c r="K997" s="13"/>
      <c r="L997" s="13"/>
      <c r="M997" s="13"/>
      <c r="N997" s="13"/>
      <c r="O997" s="13"/>
      <c r="P997" s="13"/>
      <c r="Q997" s="13"/>
      <c r="R997" s="13"/>
      <c r="S997" s="13"/>
      <c r="T997" s="13"/>
      <c r="U997" s="13"/>
      <c r="V997" s="13"/>
    </row>
    <row r="998" spans="2:22" s="47" customFormat="1" x14ac:dyDescent="0.2">
      <c r="B998" s="13"/>
      <c r="C998" s="13"/>
      <c r="D998" s="13"/>
      <c r="E998" s="13"/>
      <c r="F998" s="13"/>
      <c r="G998" s="13"/>
      <c r="H998" s="13"/>
      <c r="I998" s="13"/>
      <c r="J998" s="13"/>
      <c r="K998" s="13"/>
      <c r="L998" s="13"/>
      <c r="M998" s="13"/>
      <c r="N998" s="13"/>
      <c r="O998" s="13"/>
      <c r="P998" s="13"/>
      <c r="Q998" s="13"/>
      <c r="R998" s="13"/>
      <c r="S998" s="13"/>
      <c r="T998" s="13"/>
      <c r="U998" s="13"/>
      <c r="V998" s="13"/>
    </row>
    <row r="999" spans="2:22" s="47" customFormat="1" x14ac:dyDescent="0.2">
      <c r="B999" s="13"/>
      <c r="C999" s="13"/>
      <c r="D999" s="13"/>
      <c r="E999" s="13"/>
      <c r="F999" s="13"/>
      <c r="G999" s="13"/>
      <c r="H999" s="13"/>
      <c r="I999" s="13"/>
      <c r="J999" s="13"/>
      <c r="K999" s="13"/>
      <c r="L999" s="13"/>
      <c r="M999" s="13"/>
      <c r="N999" s="13"/>
      <c r="O999" s="13"/>
      <c r="P999" s="13"/>
      <c r="Q999" s="13"/>
      <c r="R999" s="13"/>
      <c r="S999" s="13"/>
      <c r="T999" s="13"/>
      <c r="U999" s="13"/>
      <c r="V999" s="13"/>
    </row>
    <row r="1000" spans="2:22" s="47" customFormat="1" x14ac:dyDescent="0.2">
      <c r="B1000" s="13"/>
      <c r="C1000" s="13"/>
      <c r="D1000" s="13"/>
      <c r="E1000" s="13"/>
      <c r="F1000" s="13"/>
      <c r="G1000" s="13"/>
      <c r="H1000" s="13"/>
      <c r="I1000" s="13"/>
      <c r="J1000" s="13"/>
      <c r="K1000" s="13"/>
      <c r="L1000" s="13"/>
      <c r="M1000" s="13"/>
      <c r="N1000" s="13"/>
      <c r="O1000" s="13"/>
      <c r="P1000" s="13"/>
      <c r="Q1000" s="13"/>
      <c r="R1000" s="13"/>
      <c r="S1000" s="13"/>
      <c r="T1000" s="13"/>
      <c r="U1000" s="13"/>
      <c r="V1000" s="13"/>
    </row>
    <row r="1001" spans="2:22" s="47" customFormat="1" x14ac:dyDescent="0.2">
      <c r="B1001" s="13"/>
      <c r="C1001" s="13"/>
      <c r="D1001" s="13"/>
      <c r="E1001" s="13"/>
      <c r="F1001" s="13"/>
      <c r="G1001" s="13"/>
      <c r="H1001" s="13"/>
      <c r="I1001" s="13"/>
      <c r="J1001" s="13"/>
      <c r="K1001" s="13"/>
      <c r="L1001" s="13"/>
      <c r="M1001" s="13"/>
      <c r="N1001" s="13"/>
      <c r="O1001" s="13"/>
      <c r="P1001" s="13"/>
      <c r="Q1001" s="13"/>
      <c r="R1001" s="13"/>
      <c r="S1001" s="13"/>
      <c r="T1001" s="13"/>
      <c r="U1001" s="13"/>
      <c r="V1001" s="13"/>
    </row>
    <row r="1002" spans="2:22" s="47" customFormat="1" x14ac:dyDescent="0.2">
      <c r="B1002" s="13"/>
      <c r="C1002" s="13"/>
      <c r="D1002" s="13"/>
      <c r="E1002" s="13"/>
      <c r="F1002" s="13"/>
      <c r="G1002" s="13"/>
      <c r="H1002" s="13"/>
      <c r="I1002" s="13"/>
      <c r="J1002" s="13"/>
      <c r="K1002" s="13"/>
      <c r="L1002" s="13"/>
      <c r="M1002" s="13"/>
      <c r="N1002" s="13"/>
      <c r="O1002" s="13"/>
      <c r="P1002" s="13"/>
      <c r="Q1002" s="13"/>
      <c r="R1002" s="13"/>
      <c r="S1002" s="13"/>
      <c r="T1002" s="13"/>
      <c r="U1002" s="13"/>
      <c r="V1002" s="13"/>
    </row>
    <row r="1003" spans="2:22" s="47" customFormat="1" x14ac:dyDescent="0.2">
      <c r="B1003" s="13"/>
      <c r="C1003" s="13"/>
      <c r="D1003" s="13"/>
      <c r="E1003" s="13"/>
      <c r="F1003" s="13"/>
      <c r="G1003" s="13"/>
      <c r="H1003" s="13"/>
      <c r="I1003" s="13"/>
      <c r="J1003" s="13"/>
      <c r="K1003" s="13"/>
      <c r="L1003" s="13"/>
      <c r="M1003" s="13"/>
      <c r="N1003" s="13"/>
      <c r="O1003" s="13"/>
      <c r="P1003" s="13"/>
      <c r="Q1003" s="13"/>
      <c r="R1003" s="13"/>
      <c r="S1003" s="13"/>
      <c r="T1003" s="13"/>
      <c r="U1003" s="13"/>
      <c r="V1003" s="13"/>
    </row>
    <row r="1004" spans="2:22" s="47" customFormat="1" x14ac:dyDescent="0.2">
      <c r="B1004" s="13"/>
      <c r="C1004" s="13"/>
      <c r="D1004" s="13"/>
      <c r="E1004" s="13"/>
      <c r="F1004" s="13"/>
      <c r="G1004" s="13"/>
      <c r="H1004" s="13"/>
      <c r="I1004" s="13"/>
      <c r="J1004" s="13"/>
      <c r="K1004" s="13"/>
      <c r="L1004" s="13"/>
      <c r="M1004" s="13"/>
      <c r="N1004" s="13"/>
      <c r="O1004" s="13"/>
      <c r="P1004" s="13"/>
      <c r="Q1004" s="13"/>
      <c r="R1004" s="13"/>
      <c r="S1004" s="13"/>
      <c r="T1004" s="13"/>
      <c r="U1004" s="13"/>
      <c r="V1004" s="13"/>
    </row>
    <row r="1005" spans="2:22" s="47" customFormat="1" x14ac:dyDescent="0.2">
      <c r="B1005" s="13"/>
      <c r="C1005" s="13"/>
      <c r="D1005" s="13"/>
      <c r="E1005" s="13"/>
      <c r="F1005" s="13"/>
      <c r="G1005" s="13"/>
      <c r="H1005" s="13"/>
      <c r="I1005" s="13"/>
      <c r="J1005" s="13"/>
      <c r="K1005" s="13"/>
      <c r="L1005" s="13"/>
      <c r="M1005" s="13"/>
      <c r="N1005" s="13"/>
      <c r="O1005" s="13"/>
      <c r="P1005" s="13"/>
      <c r="Q1005" s="13"/>
      <c r="R1005" s="13"/>
      <c r="S1005" s="13"/>
      <c r="T1005" s="13"/>
      <c r="U1005" s="13"/>
      <c r="V1005" s="13"/>
    </row>
    <row r="1006" spans="2:22" s="47" customFormat="1" x14ac:dyDescent="0.2">
      <c r="B1006" s="13"/>
      <c r="C1006" s="13"/>
      <c r="D1006" s="13"/>
      <c r="E1006" s="13"/>
      <c r="F1006" s="13"/>
      <c r="G1006" s="13"/>
      <c r="H1006" s="13"/>
      <c r="I1006" s="13"/>
      <c r="J1006" s="13"/>
      <c r="K1006" s="13"/>
      <c r="L1006" s="13"/>
      <c r="M1006" s="13"/>
      <c r="N1006" s="13"/>
      <c r="O1006" s="13"/>
      <c r="P1006" s="13"/>
      <c r="Q1006" s="13"/>
      <c r="R1006" s="13"/>
      <c r="S1006" s="13"/>
      <c r="T1006" s="13"/>
      <c r="U1006" s="13"/>
      <c r="V1006" s="13"/>
    </row>
    <row r="1007" spans="2:22" s="47" customFormat="1" x14ac:dyDescent="0.2">
      <c r="B1007" s="13"/>
      <c r="C1007" s="13"/>
      <c r="D1007" s="13"/>
      <c r="E1007" s="13"/>
      <c r="F1007" s="13"/>
      <c r="G1007" s="13"/>
      <c r="H1007" s="13"/>
      <c r="I1007" s="13"/>
      <c r="J1007" s="13"/>
      <c r="K1007" s="13"/>
      <c r="L1007" s="13"/>
      <c r="M1007" s="13"/>
      <c r="N1007" s="13"/>
      <c r="O1007" s="13"/>
      <c r="P1007" s="13"/>
      <c r="Q1007" s="13"/>
      <c r="R1007" s="13"/>
      <c r="S1007" s="13"/>
      <c r="T1007" s="13"/>
      <c r="U1007" s="13"/>
      <c r="V1007" s="13"/>
    </row>
    <row r="1008" spans="2:22" s="47" customFormat="1" x14ac:dyDescent="0.2">
      <c r="B1008" s="13"/>
      <c r="C1008" s="13"/>
      <c r="D1008" s="13"/>
      <c r="E1008" s="13"/>
      <c r="F1008" s="13"/>
      <c r="G1008" s="13"/>
      <c r="H1008" s="13"/>
      <c r="I1008" s="13"/>
      <c r="J1008" s="13"/>
      <c r="K1008" s="13"/>
      <c r="L1008" s="13"/>
      <c r="M1008" s="13"/>
      <c r="N1008" s="13"/>
      <c r="O1008" s="13"/>
      <c r="P1008" s="13"/>
      <c r="Q1008" s="13"/>
      <c r="R1008" s="13"/>
      <c r="S1008" s="13"/>
      <c r="T1008" s="13"/>
      <c r="U1008" s="13"/>
      <c r="V1008" s="13"/>
    </row>
    <row r="1009" spans="2:22" s="47" customFormat="1" x14ac:dyDescent="0.2">
      <c r="B1009" s="13"/>
      <c r="C1009" s="13"/>
      <c r="D1009" s="13"/>
      <c r="E1009" s="13"/>
      <c r="F1009" s="13"/>
      <c r="G1009" s="13"/>
      <c r="H1009" s="13"/>
      <c r="I1009" s="13"/>
      <c r="J1009" s="13"/>
      <c r="K1009" s="13"/>
      <c r="L1009" s="13"/>
      <c r="M1009" s="13"/>
      <c r="N1009" s="13"/>
      <c r="O1009" s="13"/>
      <c r="P1009" s="13"/>
      <c r="Q1009" s="13"/>
      <c r="R1009" s="13"/>
      <c r="S1009" s="13"/>
      <c r="T1009" s="13"/>
      <c r="U1009" s="13"/>
      <c r="V1009" s="13"/>
    </row>
    <row r="1010" spans="2:22" s="47" customFormat="1" x14ac:dyDescent="0.2">
      <c r="B1010" s="13"/>
      <c r="C1010" s="13"/>
      <c r="D1010" s="13"/>
      <c r="E1010" s="13"/>
      <c r="F1010" s="13"/>
      <c r="G1010" s="13"/>
      <c r="H1010" s="13"/>
      <c r="I1010" s="13"/>
      <c r="J1010" s="13"/>
      <c r="K1010" s="13"/>
      <c r="L1010" s="13"/>
      <c r="M1010" s="13"/>
      <c r="N1010" s="13"/>
      <c r="O1010" s="13"/>
      <c r="P1010" s="13"/>
      <c r="Q1010" s="13"/>
      <c r="R1010" s="13"/>
      <c r="S1010" s="13"/>
      <c r="T1010" s="13"/>
      <c r="U1010" s="13"/>
      <c r="V1010" s="13"/>
    </row>
    <row r="1011" spans="2:22" s="47" customFormat="1" x14ac:dyDescent="0.2">
      <c r="B1011" s="13"/>
      <c r="C1011" s="13"/>
      <c r="D1011" s="13"/>
      <c r="E1011" s="13"/>
      <c r="F1011" s="13"/>
      <c r="G1011" s="13"/>
      <c r="H1011" s="13"/>
      <c r="I1011" s="13"/>
      <c r="J1011" s="13"/>
      <c r="K1011" s="13"/>
      <c r="L1011" s="13"/>
      <c r="M1011" s="13"/>
      <c r="N1011" s="13"/>
      <c r="O1011" s="13"/>
      <c r="P1011" s="13"/>
      <c r="Q1011" s="13"/>
      <c r="R1011" s="13"/>
      <c r="S1011" s="13"/>
      <c r="T1011" s="13"/>
      <c r="U1011" s="13"/>
      <c r="V1011" s="13"/>
    </row>
    <row r="1012" spans="2:22" s="47" customFormat="1" x14ac:dyDescent="0.2">
      <c r="B1012" s="13"/>
      <c r="C1012" s="13"/>
      <c r="D1012" s="13"/>
      <c r="E1012" s="13"/>
      <c r="F1012" s="13"/>
      <c r="G1012" s="13"/>
      <c r="H1012" s="13"/>
      <c r="I1012" s="13"/>
      <c r="J1012" s="13"/>
      <c r="K1012" s="13"/>
      <c r="L1012" s="13"/>
      <c r="M1012" s="13"/>
      <c r="N1012" s="13"/>
      <c r="O1012" s="13"/>
      <c r="P1012" s="13"/>
      <c r="Q1012" s="13"/>
      <c r="R1012" s="13"/>
      <c r="S1012" s="13"/>
      <c r="T1012" s="13"/>
      <c r="U1012" s="13"/>
      <c r="V1012" s="13"/>
    </row>
    <row r="1013" spans="2:22" s="47" customFormat="1" x14ac:dyDescent="0.2">
      <c r="B1013" s="13"/>
      <c r="C1013" s="13"/>
      <c r="D1013" s="13"/>
      <c r="E1013" s="13"/>
      <c r="F1013" s="13"/>
      <c r="G1013" s="13"/>
      <c r="H1013" s="13"/>
      <c r="I1013" s="13"/>
      <c r="J1013" s="13"/>
      <c r="K1013" s="13"/>
      <c r="L1013" s="13"/>
      <c r="M1013" s="13"/>
      <c r="N1013" s="13"/>
      <c r="O1013" s="13"/>
      <c r="P1013" s="13"/>
      <c r="Q1013" s="13"/>
      <c r="R1013" s="13"/>
      <c r="S1013" s="13"/>
      <c r="T1013" s="13"/>
      <c r="U1013" s="13"/>
      <c r="V1013" s="13"/>
    </row>
    <row r="1014" spans="2:22" s="47" customFormat="1" x14ac:dyDescent="0.2">
      <c r="B1014" s="13"/>
      <c r="C1014" s="13"/>
      <c r="D1014" s="13"/>
      <c r="E1014" s="13"/>
      <c r="F1014" s="13"/>
      <c r="G1014" s="13"/>
      <c r="H1014" s="13"/>
      <c r="I1014" s="13"/>
      <c r="J1014" s="13"/>
      <c r="K1014" s="13"/>
      <c r="L1014" s="13"/>
      <c r="M1014" s="13"/>
      <c r="N1014" s="13"/>
      <c r="O1014" s="13"/>
      <c r="P1014" s="13"/>
      <c r="Q1014" s="13"/>
      <c r="R1014" s="13"/>
      <c r="S1014" s="13"/>
      <c r="T1014" s="13"/>
      <c r="U1014" s="13"/>
      <c r="V1014" s="13"/>
    </row>
    <row r="1015" spans="2:22" s="47" customFormat="1" x14ac:dyDescent="0.2">
      <c r="B1015" s="13"/>
      <c r="C1015" s="13"/>
      <c r="D1015" s="13"/>
      <c r="E1015" s="13"/>
      <c r="F1015" s="13"/>
      <c r="G1015" s="13"/>
      <c r="H1015" s="13"/>
      <c r="I1015" s="13"/>
      <c r="J1015" s="13"/>
      <c r="K1015" s="13"/>
      <c r="L1015" s="13"/>
      <c r="M1015" s="13"/>
      <c r="N1015" s="13"/>
      <c r="O1015" s="13"/>
      <c r="P1015" s="13"/>
      <c r="Q1015" s="13"/>
      <c r="R1015" s="13"/>
      <c r="S1015" s="13"/>
      <c r="T1015" s="13"/>
      <c r="U1015" s="13"/>
      <c r="V1015" s="13"/>
    </row>
    <row r="1016" spans="2:22" s="47" customFormat="1" x14ac:dyDescent="0.2">
      <c r="B1016" s="13"/>
      <c r="C1016" s="13"/>
      <c r="D1016" s="13"/>
      <c r="E1016" s="13"/>
      <c r="F1016" s="13"/>
      <c r="G1016" s="13"/>
      <c r="H1016" s="13"/>
      <c r="I1016" s="13"/>
      <c r="J1016" s="13"/>
      <c r="K1016" s="13"/>
      <c r="L1016" s="13"/>
      <c r="M1016" s="13"/>
      <c r="N1016" s="13"/>
      <c r="O1016" s="13"/>
      <c r="P1016" s="13"/>
      <c r="Q1016" s="13"/>
      <c r="R1016" s="13"/>
      <c r="S1016" s="13"/>
      <c r="T1016" s="13"/>
      <c r="U1016" s="13"/>
      <c r="V1016" s="13"/>
    </row>
    <row r="1017" spans="2:22" s="47" customFormat="1" x14ac:dyDescent="0.2">
      <c r="B1017" s="13"/>
      <c r="C1017" s="13"/>
      <c r="D1017" s="13"/>
      <c r="E1017" s="13"/>
      <c r="F1017" s="13"/>
      <c r="G1017" s="13"/>
      <c r="H1017" s="13"/>
      <c r="I1017" s="13"/>
      <c r="J1017" s="13"/>
      <c r="K1017" s="13"/>
      <c r="L1017" s="13"/>
      <c r="M1017" s="13"/>
      <c r="N1017" s="13"/>
      <c r="O1017" s="13"/>
      <c r="P1017" s="13"/>
      <c r="Q1017" s="13"/>
      <c r="R1017" s="13"/>
      <c r="S1017" s="13"/>
      <c r="T1017" s="13"/>
      <c r="U1017" s="13"/>
      <c r="V1017" s="13"/>
    </row>
    <row r="1018" spans="2:22" s="47" customFormat="1" x14ac:dyDescent="0.2">
      <c r="B1018" s="13"/>
      <c r="C1018" s="13"/>
      <c r="D1018" s="13"/>
      <c r="E1018" s="13"/>
      <c r="F1018" s="13"/>
      <c r="G1018" s="13"/>
      <c r="H1018" s="13"/>
      <c r="I1018" s="13"/>
      <c r="J1018" s="13"/>
      <c r="K1018" s="13"/>
      <c r="L1018" s="13"/>
      <c r="M1018" s="13"/>
      <c r="N1018" s="13"/>
      <c r="O1018" s="13"/>
      <c r="P1018" s="13"/>
      <c r="Q1018" s="13"/>
      <c r="R1018" s="13"/>
      <c r="S1018" s="13"/>
      <c r="T1018" s="13"/>
      <c r="U1018" s="13"/>
      <c r="V1018" s="13"/>
    </row>
    <row r="1019" spans="2:22" s="47" customFormat="1" x14ac:dyDescent="0.2">
      <c r="B1019" s="13"/>
      <c r="C1019" s="13"/>
      <c r="D1019" s="13"/>
      <c r="E1019" s="13"/>
      <c r="F1019" s="13"/>
      <c r="G1019" s="13"/>
      <c r="H1019" s="13"/>
      <c r="I1019" s="13"/>
      <c r="J1019" s="13"/>
      <c r="K1019" s="13"/>
      <c r="L1019" s="13"/>
      <c r="M1019" s="13"/>
      <c r="N1019" s="13"/>
      <c r="O1019" s="13"/>
      <c r="P1019" s="13"/>
      <c r="Q1019" s="13"/>
      <c r="R1019" s="13"/>
      <c r="S1019" s="13"/>
      <c r="T1019" s="13"/>
      <c r="U1019" s="13"/>
      <c r="V1019" s="13"/>
    </row>
    <row r="1020" spans="2:22" s="47" customFormat="1" x14ac:dyDescent="0.2">
      <c r="B1020" s="13"/>
      <c r="C1020" s="13"/>
      <c r="D1020" s="13"/>
      <c r="E1020" s="13"/>
      <c r="F1020" s="13"/>
      <c r="G1020" s="13"/>
      <c r="H1020" s="13"/>
      <c r="I1020" s="13"/>
      <c r="J1020" s="13"/>
      <c r="K1020" s="13"/>
      <c r="L1020" s="13"/>
      <c r="M1020" s="13"/>
      <c r="N1020" s="13"/>
      <c r="O1020" s="13"/>
      <c r="P1020" s="13"/>
      <c r="Q1020" s="13"/>
      <c r="R1020" s="13"/>
      <c r="S1020" s="13"/>
      <c r="T1020" s="13"/>
      <c r="U1020" s="13"/>
      <c r="V1020" s="13"/>
    </row>
    <row r="1021" spans="2:22" s="47" customFormat="1" x14ac:dyDescent="0.2">
      <c r="B1021" s="13"/>
      <c r="C1021" s="13"/>
      <c r="D1021" s="13"/>
      <c r="E1021" s="13"/>
      <c r="F1021" s="13"/>
      <c r="G1021" s="13"/>
      <c r="H1021" s="13"/>
      <c r="I1021" s="13"/>
      <c r="J1021" s="13"/>
      <c r="K1021" s="13"/>
      <c r="L1021" s="13"/>
      <c r="M1021" s="13"/>
      <c r="N1021" s="13"/>
      <c r="O1021" s="13"/>
      <c r="P1021" s="13"/>
      <c r="Q1021" s="13"/>
      <c r="R1021" s="13"/>
      <c r="S1021" s="13"/>
      <c r="T1021" s="13"/>
      <c r="U1021" s="13"/>
      <c r="V1021" s="13"/>
    </row>
    <row r="1022" spans="2:22" s="47" customFormat="1" x14ac:dyDescent="0.2">
      <c r="B1022" s="13"/>
      <c r="C1022" s="13"/>
      <c r="D1022" s="13"/>
      <c r="E1022" s="13"/>
      <c r="F1022" s="13"/>
      <c r="G1022" s="13"/>
      <c r="H1022" s="13"/>
      <c r="I1022" s="13"/>
      <c r="J1022" s="13"/>
      <c r="K1022" s="13"/>
      <c r="L1022" s="13"/>
      <c r="M1022" s="13"/>
      <c r="N1022" s="13"/>
      <c r="O1022" s="13"/>
      <c r="P1022" s="13"/>
      <c r="Q1022" s="13"/>
      <c r="R1022" s="13"/>
      <c r="S1022" s="13"/>
      <c r="T1022" s="13"/>
      <c r="U1022" s="13"/>
      <c r="V1022" s="13"/>
    </row>
    <row r="1023" spans="2:22" s="47" customFormat="1" x14ac:dyDescent="0.2">
      <c r="B1023" s="13"/>
      <c r="C1023" s="13"/>
      <c r="D1023" s="13"/>
      <c r="E1023" s="13"/>
      <c r="F1023" s="13"/>
      <c r="G1023" s="13"/>
      <c r="H1023" s="13"/>
      <c r="I1023" s="13"/>
      <c r="J1023" s="13"/>
      <c r="K1023" s="13"/>
      <c r="L1023" s="13"/>
      <c r="M1023" s="13"/>
      <c r="N1023" s="13"/>
      <c r="O1023" s="13"/>
      <c r="P1023" s="13"/>
      <c r="Q1023" s="13"/>
      <c r="R1023" s="13"/>
      <c r="S1023" s="13"/>
      <c r="T1023" s="13"/>
      <c r="U1023" s="13"/>
      <c r="V1023" s="13"/>
    </row>
    <row r="1024" spans="2:22" s="47" customFormat="1" x14ac:dyDescent="0.2">
      <c r="B1024" s="13"/>
      <c r="C1024" s="13"/>
      <c r="D1024" s="13"/>
      <c r="E1024" s="13"/>
      <c r="F1024" s="13"/>
      <c r="G1024" s="13"/>
      <c r="H1024" s="13"/>
      <c r="I1024" s="13"/>
      <c r="J1024" s="13"/>
      <c r="K1024" s="13"/>
      <c r="L1024" s="13"/>
      <c r="M1024" s="13"/>
      <c r="N1024" s="13"/>
      <c r="O1024" s="13"/>
      <c r="P1024" s="13"/>
      <c r="Q1024" s="13"/>
      <c r="R1024" s="13"/>
      <c r="S1024" s="13"/>
      <c r="T1024" s="13"/>
      <c r="U1024" s="13"/>
      <c r="V1024" s="13"/>
    </row>
    <row r="1025" spans="2:22" s="47" customFormat="1" x14ac:dyDescent="0.2">
      <c r="B1025" s="13"/>
      <c r="C1025" s="13"/>
      <c r="D1025" s="13"/>
      <c r="E1025" s="13"/>
      <c r="F1025" s="13"/>
      <c r="G1025" s="13"/>
      <c r="H1025" s="13"/>
      <c r="I1025" s="13"/>
      <c r="J1025" s="13"/>
      <c r="K1025" s="13"/>
      <c r="L1025" s="13"/>
      <c r="M1025" s="13"/>
      <c r="N1025" s="13"/>
      <c r="O1025" s="13"/>
      <c r="P1025" s="13"/>
      <c r="Q1025" s="13"/>
      <c r="R1025" s="13"/>
      <c r="S1025" s="13"/>
      <c r="T1025" s="13"/>
      <c r="U1025" s="13"/>
      <c r="V1025" s="13"/>
    </row>
    <row r="1026" spans="2:22" s="47" customFormat="1" x14ac:dyDescent="0.2">
      <c r="B1026" s="13"/>
      <c r="C1026" s="13"/>
      <c r="D1026" s="13"/>
      <c r="E1026" s="13"/>
      <c r="F1026" s="13"/>
      <c r="G1026" s="13"/>
      <c r="H1026" s="13"/>
      <c r="I1026" s="13"/>
      <c r="J1026" s="13"/>
      <c r="K1026" s="13"/>
      <c r="L1026" s="13"/>
      <c r="M1026" s="13"/>
      <c r="N1026" s="13"/>
      <c r="O1026" s="13"/>
      <c r="P1026" s="13"/>
      <c r="Q1026" s="13"/>
      <c r="R1026" s="13"/>
      <c r="S1026" s="13"/>
      <c r="T1026" s="13"/>
      <c r="U1026" s="13"/>
      <c r="V1026" s="13"/>
    </row>
    <row r="1027" spans="2:22" s="47" customFormat="1" x14ac:dyDescent="0.2">
      <c r="B1027" s="13"/>
      <c r="C1027" s="13"/>
      <c r="D1027" s="13"/>
      <c r="E1027" s="13"/>
      <c r="F1027" s="13"/>
      <c r="G1027" s="13"/>
      <c r="H1027" s="13"/>
      <c r="I1027" s="13"/>
      <c r="J1027" s="13"/>
      <c r="K1027" s="13"/>
      <c r="L1027" s="13"/>
      <c r="M1027" s="13"/>
      <c r="N1027" s="13"/>
      <c r="O1027" s="13"/>
      <c r="P1027" s="13"/>
      <c r="Q1027" s="13"/>
      <c r="R1027" s="13"/>
      <c r="S1027" s="13"/>
      <c r="T1027" s="13"/>
      <c r="U1027" s="13"/>
      <c r="V1027" s="13"/>
    </row>
    <row r="1028" spans="2:22" s="47" customFormat="1" x14ac:dyDescent="0.2">
      <c r="B1028" s="13"/>
      <c r="C1028" s="13"/>
      <c r="D1028" s="13"/>
      <c r="E1028" s="13"/>
      <c r="F1028" s="13"/>
      <c r="G1028" s="13"/>
      <c r="H1028" s="13"/>
      <c r="I1028" s="13"/>
      <c r="J1028" s="13"/>
      <c r="K1028" s="13"/>
      <c r="L1028" s="13"/>
      <c r="M1028" s="13"/>
      <c r="N1028" s="13"/>
      <c r="O1028" s="13"/>
      <c r="P1028" s="13"/>
      <c r="Q1028" s="13"/>
      <c r="R1028" s="13"/>
      <c r="S1028" s="13"/>
      <c r="T1028" s="13"/>
      <c r="U1028" s="13"/>
      <c r="V1028" s="13"/>
    </row>
    <row r="1029" spans="2:22" s="47" customFormat="1" x14ac:dyDescent="0.2">
      <c r="B1029" s="13"/>
      <c r="C1029" s="13"/>
      <c r="D1029" s="13"/>
      <c r="E1029" s="13"/>
      <c r="F1029" s="13"/>
      <c r="G1029" s="13"/>
      <c r="H1029" s="13"/>
      <c r="I1029" s="13"/>
      <c r="J1029" s="13"/>
      <c r="K1029" s="13"/>
      <c r="L1029" s="13"/>
      <c r="M1029" s="13"/>
      <c r="N1029" s="13"/>
      <c r="O1029" s="13"/>
      <c r="P1029" s="13"/>
      <c r="Q1029" s="13"/>
      <c r="R1029" s="13"/>
      <c r="S1029" s="13"/>
      <c r="T1029" s="13"/>
      <c r="U1029" s="13"/>
      <c r="V1029" s="13"/>
    </row>
    <row r="1030" spans="2:22" s="47" customFormat="1" x14ac:dyDescent="0.2">
      <c r="B1030" s="13"/>
      <c r="C1030" s="13"/>
      <c r="D1030" s="13"/>
      <c r="E1030" s="13"/>
      <c r="F1030" s="13"/>
      <c r="G1030" s="13"/>
      <c r="H1030" s="13"/>
      <c r="I1030" s="13"/>
      <c r="J1030" s="13"/>
      <c r="K1030" s="13"/>
      <c r="L1030" s="13"/>
      <c r="M1030" s="13"/>
      <c r="N1030" s="13"/>
      <c r="O1030" s="13"/>
      <c r="P1030" s="13"/>
      <c r="Q1030" s="13"/>
      <c r="R1030" s="13"/>
      <c r="S1030" s="13"/>
      <c r="T1030" s="13"/>
      <c r="U1030" s="13"/>
      <c r="V1030" s="13"/>
    </row>
    <row r="1031" spans="2:22" s="47" customFormat="1" x14ac:dyDescent="0.2">
      <c r="B1031" s="13"/>
      <c r="C1031" s="13"/>
      <c r="D1031" s="13"/>
      <c r="E1031" s="13"/>
      <c r="F1031" s="13"/>
      <c r="G1031" s="13"/>
      <c r="H1031" s="13"/>
      <c r="I1031" s="13"/>
      <c r="J1031" s="13"/>
      <c r="K1031" s="13"/>
      <c r="L1031" s="13"/>
      <c r="M1031" s="13"/>
      <c r="N1031" s="13"/>
      <c r="O1031" s="13"/>
      <c r="P1031" s="13"/>
      <c r="Q1031" s="13"/>
      <c r="R1031" s="13"/>
      <c r="S1031" s="13"/>
      <c r="T1031" s="13"/>
      <c r="U1031" s="13"/>
      <c r="V1031" s="13"/>
    </row>
    <row r="1032" spans="2:22" s="47" customFormat="1" x14ac:dyDescent="0.2">
      <c r="B1032" s="13"/>
      <c r="C1032" s="13"/>
      <c r="D1032" s="13"/>
      <c r="E1032" s="13"/>
      <c r="F1032" s="13"/>
      <c r="G1032" s="13"/>
      <c r="H1032" s="13"/>
      <c r="I1032" s="13"/>
      <c r="J1032" s="13"/>
      <c r="K1032" s="13"/>
      <c r="L1032" s="13"/>
      <c r="M1032" s="13"/>
      <c r="N1032" s="13"/>
      <c r="O1032" s="13"/>
      <c r="P1032" s="13"/>
      <c r="Q1032" s="13"/>
      <c r="R1032" s="13"/>
      <c r="S1032" s="13"/>
      <c r="T1032" s="13"/>
      <c r="U1032" s="13"/>
      <c r="V1032" s="13"/>
    </row>
    <row r="1033" spans="2:22" s="47" customFormat="1" x14ac:dyDescent="0.2">
      <c r="B1033" s="13"/>
      <c r="C1033" s="13"/>
      <c r="D1033" s="13"/>
      <c r="E1033" s="13"/>
      <c r="F1033" s="13"/>
      <c r="G1033" s="13"/>
      <c r="H1033" s="13"/>
      <c r="I1033" s="13"/>
      <c r="J1033" s="13"/>
      <c r="K1033" s="13"/>
      <c r="L1033" s="13"/>
      <c r="M1033" s="13"/>
      <c r="N1033" s="13"/>
      <c r="O1033" s="13"/>
      <c r="P1033" s="13"/>
      <c r="Q1033" s="13"/>
      <c r="R1033" s="13"/>
      <c r="S1033" s="13"/>
      <c r="T1033" s="13"/>
      <c r="U1033" s="13"/>
      <c r="V1033" s="13"/>
    </row>
    <row r="1034" spans="2:22" s="47" customFormat="1" x14ac:dyDescent="0.2">
      <c r="B1034" s="13"/>
      <c r="C1034" s="13"/>
      <c r="D1034" s="13"/>
      <c r="E1034" s="13"/>
      <c r="F1034" s="13"/>
      <c r="G1034" s="13"/>
      <c r="H1034" s="13"/>
      <c r="I1034" s="13"/>
      <c r="J1034" s="13"/>
      <c r="K1034" s="13"/>
      <c r="L1034" s="13"/>
      <c r="M1034" s="13"/>
      <c r="N1034" s="13"/>
      <c r="O1034" s="13"/>
      <c r="P1034" s="13"/>
      <c r="Q1034" s="13"/>
      <c r="R1034" s="13"/>
      <c r="S1034" s="13"/>
      <c r="T1034" s="13"/>
      <c r="U1034" s="13"/>
      <c r="V1034" s="13"/>
    </row>
    <row r="1035" spans="2:22" s="47" customFormat="1" x14ac:dyDescent="0.2">
      <c r="B1035" s="13"/>
      <c r="C1035" s="13"/>
      <c r="D1035" s="13"/>
      <c r="E1035" s="13"/>
      <c r="F1035" s="13"/>
      <c r="G1035" s="13"/>
      <c r="H1035" s="13"/>
      <c r="I1035" s="13"/>
      <c r="J1035" s="13"/>
      <c r="K1035" s="13"/>
      <c r="L1035" s="13"/>
      <c r="M1035" s="13"/>
      <c r="N1035" s="13"/>
      <c r="O1035" s="13"/>
      <c r="P1035" s="13"/>
      <c r="Q1035" s="13"/>
      <c r="R1035" s="13"/>
      <c r="S1035" s="13"/>
      <c r="T1035" s="13"/>
      <c r="U1035" s="13"/>
      <c r="V1035" s="13"/>
    </row>
    <row r="1036" spans="2:22" s="47" customFormat="1" x14ac:dyDescent="0.2">
      <c r="B1036" s="13"/>
      <c r="C1036" s="13"/>
      <c r="D1036" s="13"/>
      <c r="E1036" s="13"/>
      <c r="F1036" s="13"/>
      <c r="G1036" s="13"/>
      <c r="H1036" s="13"/>
      <c r="I1036" s="13"/>
      <c r="J1036" s="13"/>
      <c r="K1036" s="13"/>
      <c r="L1036" s="13"/>
      <c r="M1036" s="13"/>
      <c r="N1036" s="13"/>
      <c r="O1036" s="13"/>
      <c r="P1036" s="13"/>
      <c r="Q1036" s="13"/>
      <c r="R1036" s="13"/>
      <c r="S1036" s="13"/>
      <c r="T1036" s="13"/>
      <c r="U1036" s="13"/>
      <c r="V1036" s="13"/>
    </row>
    <row r="1037" spans="2:22" s="47" customFormat="1" x14ac:dyDescent="0.2">
      <c r="B1037" s="13"/>
      <c r="C1037" s="13"/>
      <c r="D1037" s="13"/>
      <c r="E1037" s="13"/>
      <c r="F1037" s="13"/>
      <c r="G1037" s="13"/>
      <c r="H1037" s="13"/>
      <c r="I1037" s="13"/>
      <c r="J1037" s="13"/>
      <c r="K1037" s="13"/>
      <c r="L1037" s="13"/>
      <c r="M1037" s="13"/>
      <c r="N1037" s="13"/>
      <c r="O1037" s="13"/>
      <c r="P1037" s="13"/>
      <c r="Q1037" s="13"/>
      <c r="R1037" s="13"/>
      <c r="S1037" s="13"/>
      <c r="T1037" s="13"/>
      <c r="U1037" s="13"/>
      <c r="V1037" s="13"/>
    </row>
    <row r="1038" spans="2:22" s="47" customFormat="1" x14ac:dyDescent="0.2">
      <c r="B1038" s="13"/>
      <c r="C1038" s="13"/>
      <c r="D1038" s="13"/>
      <c r="E1038" s="13"/>
      <c r="F1038" s="13"/>
      <c r="G1038" s="13"/>
      <c r="H1038" s="13"/>
      <c r="I1038" s="13"/>
      <c r="J1038" s="13"/>
      <c r="K1038" s="13"/>
      <c r="L1038" s="13"/>
      <c r="M1038" s="13"/>
      <c r="N1038" s="13"/>
      <c r="O1038" s="13"/>
      <c r="P1038" s="13"/>
      <c r="Q1038" s="13"/>
      <c r="R1038" s="13"/>
      <c r="S1038" s="13"/>
      <c r="T1038" s="13"/>
      <c r="U1038" s="13"/>
      <c r="V1038" s="13"/>
    </row>
    <row r="1039" spans="2:22" s="47" customFormat="1" x14ac:dyDescent="0.2">
      <c r="B1039" s="13"/>
      <c r="C1039" s="13"/>
      <c r="D1039" s="13"/>
      <c r="E1039" s="13"/>
      <c r="F1039" s="13"/>
      <c r="G1039" s="13"/>
      <c r="H1039" s="13"/>
      <c r="I1039" s="13"/>
      <c r="J1039" s="13"/>
      <c r="K1039" s="13"/>
      <c r="L1039" s="13"/>
      <c r="M1039" s="13"/>
      <c r="N1039" s="13"/>
      <c r="O1039" s="13"/>
      <c r="P1039" s="13"/>
      <c r="Q1039" s="13"/>
      <c r="R1039" s="13"/>
      <c r="S1039" s="13"/>
      <c r="T1039" s="13"/>
      <c r="U1039" s="13"/>
      <c r="V1039" s="13"/>
    </row>
    <row r="1040" spans="2:22" s="47" customFormat="1" x14ac:dyDescent="0.2">
      <c r="B1040" s="13"/>
      <c r="C1040" s="13"/>
      <c r="D1040" s="13"/>
      <c r="E1040" s="13"/>
      <c r="F1040" s="13"/>
      <c r="G1040" s="13"/>
      <c r="H1040" s="13"/>
      <c r="I1040" s="13"/>
      <c r="J1040" s="13"/>
      <c r="K1040" s="13"/>
      <c r="L1040" s="13"/>
      <c r="M1040" s="13"/>
      <c r="N1040" s="13"/>
      <c r="O1040" s="13"/>
      <c r="P1040" s="13"/>
      <c r="Q1040" s="13"/>
      <c r="R1040" s="13"/>
      <c r="S1040" s="13"/>
      <c r="T1040" s="13"/>
      <c r="U1040" s="13"/>
      <c r="V1040" s="13"/>
    </row>
    <row r="1041" spans="2:22" s="47" customFormat="1" x14ac:dyDescent="0.2">
      <c r="B1041" s="13"/>
      <c r="C1041" s="13"/>
      <c r="D1041" s="13"/>
      <c r="E1041" s="13"/>
      <c r="F1041" s="13"/>
      <c r="G1041" s="13"/>
      <c r="H1041" s="13"/>
      <c r="I1041" s="13"/>
      <c r="J1041" s="13"/>
      <c r="K1041" s="13"/>
      <c r="L1041" s="13"/>
      <c r="M1041" s="13"/>
      <c r="N1041" s="13"/>
      <c r="O1041" s="13"/>
      <c r="P1041" s="13"/>
      <c r="Q1041" s="13"/>
      <c r="R1041" s="13"/>
      <c r="S1041" s="13"/>
      <c r="T1041" s="13"/>
      <c r="U1041" s="13"/>
      <c r="V1041" s="13"/>
    </row>
    <row r="1042" spans="2:22" s="47" customFormat="1" x14ac:dyDescent="0.2">
      <c r="B1042" s="13"/>
      <c r="C1042" s="13"/>
      <c r="D1042" s="13"/>
      <c r="E1042" s="13"/>
      <c r="F1042" s="13"/>
      <c r="G1042" s="13"/>
      <c r="H1042" s="13"/>
      <c r="I1042" s="13"/>
      <c r="J1042" s="13"/>
      <c r="K1042" s="13"/>
      <c r="L1042" s="13"/>
      <c r="M1042" s="13"/>
      <c r="N1042" s="13"/>
      <c r="O1042" s="13"/>
      <c r="P1042" s="13"/>
      <c r="Q1042" s="13"/>
      <c r="R1042" s="13"/>
      <c r="S1042" s="13"/>
      <c r="T1042" s="13"/>
      <c r="U1042" s="13"/>
      <c r="V1042" s="13"/>
    </row>
    <row r="1043" spans="2:22" s="47" customFormat="1" x14ac:dyDescent="0.2">
      <c r="B1043" s="13"/>
      <c r="C1043" s="13"/>
      <c r="D1043" s="13"/>
      <c r="E1043" s="13"/>
      <c r="F1043" s="13"/>
      <c r="G1043" s="13"/>
      <c r="H1043" s="13"/>
      <c r="I1043" s="13"/>
      <c r="J1043" s="13"/>
      <c r="K1043" s="13"/>
      <c r="L1043" s="13"/>
      <c r="M1043" s="13"/>
      <c r="N1043" s="13"/>
      <c r="O1043" s="13"/>
      <c r="P1043" s="13"/>
      <c r="Q1043" s="13"/>
      <c r="R1043" s="13"/>
      <c r="S1043" s="13"/>
      <c r="T1043" s="13"/>
      <c r="U1043" s="13"/>
      <c r="V1043" s="13"/>
    </row>
    <row r="1044" spans="2:22" s="47" customFormat="1" x14ac:dyDescent="0.2">
      <c r="B1044" s="13"/>
      <c r="C1044" s="13"/>
      <c r="D1044" s="13"/>
      <c r="E1044" s="13"/>
      <c r="F1044" s="13"/>
      <c r="G1044" s="13"/>
      <c r="H1044" s="13"/>
      <c r="I1044" s="13"/>
      <c r="J1044" s="13"/>
      <c r="K1044" s="13"/>
      <c r="L1044" s="13"/>
      <c r="M1044" s="13"/>
      <c r="N1044" s="13"/>
      <c r="O1044" s="13"/>
      <c r="P1044" s="13"/>
      <c r="Q1044" s="13"/>
      <c r="R1044" s="13"/>
      <c r="S1044" s="13"/>
      <c r="T1044" s="13"/>
      <c r="U1044" s="13"/>
      <c r="V1044" s="13"/>
    </row>
    <row r="1045" spans="2:22" s="47" customFormat="1" x14ac:dyDescent="0.2">
      <c r="B1045" s="13"/>
      <c r="C1045" s="13"/>
      <c r="D1045" s="13"/>
      <c r="E1045" s="13"/>
      <c r="F1045" s="13"/>
      <c r="G1045" s="13"/>
      <c r="H1045" s="13"/>
      <c r="I1045" s="13"/>
      <c r="J1045" s="13"/>
      <c r="K1045" s="13"/>
      <c r="L1045" s="13"/>
      <c r="M1045" s="13"/>
      <c r="N1045" s="13"/>
      <c r="O1045" s="13"/>
      <c r="P1045" s="13"/>
      <c r="Q1045" s="13"/>
      <c r="R1045" s="13"/>
      <c r="S1045" s="13"/>
      <c r="T1045" s="13"/>
      <c r="U1045" s="13"/>
      <c r="V1045" s="13"/>
    </row>
    <row r="1046" spans="2:22" s="47" customFormat="1" x14ac:dyDescent="0.2">
      <c r="B1046" s="13"/>
      <c r="C1046" s="13"/>
      <c r="D1046" s="13"/>
      <c r="E1046" s="13"/>
      <c r="F1046" s="13"/>
      <c r="G1046" s="13"/>
      <c r="H1046" s="13"/>
      <c r="I1046" s="13"/>
      <c r="J1046" s="13"/>
      <c r="K1046" s="13"/>
      <c r="L1046" s="13"/>
      <c r="M1046" s="13"/>
      <c r="N1046" s="13"/>
      <c r="O1046" s="13"/>
      <c r="P1046" s="13"/>
      <c r="Q1046" s="13"/>
      <c r="R1046" s="13"/>
      <c r="S1046" s="13"/>
      <c r="T1046" s="13"/>
      <c r="U1046" s="13"/>
      <c r="V1046" s="13"/>
    </row>
    <row r="1047" spans="2:22" s="47" customFormat="1" x14ac:dyDescent="0.2">
      <c r="B1047" s="13"/>
      <c r="C1047" s="13"/>
      <c r="D1047" s="13"/>
      <c r="E1047" s="13"/>
      <c r="F1047" s="13"/>
      <c r="G1047" s="13"/>
      <c r="H1047" s="13"/>
      <c r="I1047" s="13"/>
      <c r="J1047" s="13"/>
      <c r="K1047" s="13"/>
      <c r="L1047" s="13"/>
      <c r="M1047" s="13"/>
      <c r="N1047" s="13"/>
      <c r="O1047" s="13"/>
      <c r="P1047" s="13"/>
      <c r="Q1047" s="13"/>
      <c r="R1047" s="13"/>
      <c r="S1047" s="13"/>
      <c r="T1047" s="13"/>
      <c r="U1047" s="13"/>
      <c r="V1047" s="13"/>
    </row>
    <row r="1048" spans="2:22" s="47" customFormat="1" x14ac:dyDescent="0.2">
      <c r="B1048" s="13"/>
      <c r="C1048" s="13"/>
      <c r="D1048" s="13"/>
      <c r="E1048" s="13"/>
      <c r="F1048" s="13"/>
      <c r="G1048" s="13"/>
      <c r="H1048" s="13"/>
      <c r="I1048" s="13"/>
      <c r="J1048" s="13"/>
      <c r="K1048" s="13"/>
      <c r="L1048" s="13"/>
      <c r="M1048" s="13"/>
      <c r="N1048" s="13"/>
      <c r="O1048" s="13"/>
      <c r="P1048" s="13"/>
      <c r="Q1048" s="13"/>
      <c r="R1048" s="13"/>
      <c r="S1048" s="13"/>
      <c r="T1048" s="13"/>
      <c r="U1048" s="13"/>
      <c r="V1048" s="13"/>
    </row>
    <row r="1049" spans="2:22" s="47" customFormat="1" x14ac:dyDescent="0.2">
      <c r="B1049" s="13"/>
      <c r="C1049" s="13"/>
      <c r="D1049" s="13"/>
      <c r="E1049" s="13"/>
      <c r="F1049" s="13"/>
      <c r="G1049" s="13"/>
      <c r="H1049" s="13"/>
      <c r="I1049" s="13"/>
      <c r="J1049" s="13"/>
      <c r="K1049" s="13"/>
      <c r="L1049" s="13"/>
      <c r="M1049" s="13"/>
      <c r="N1049" s="13"/>
      <c r="O1049" s="13"/>
      <c r="P1049" s="13"/>
      <c r="Q1049" s="13"/>
      <c r="R1049" s="13"/>
      <c r="S1049" s="13"/>
      <c r="T1049" s="13"/>
      <c r="U1049" s="13"/>
      <c r="V1049" s="13"/>
    </row>
    <row r="1050" spans="2:22" s="47" customFormat="1" x14ac:dyDescent="0.2">
      <c r="B1050" s="13"/>
      <c r="C1050" s="13"/>
      <c r="D1050" s="13"/>
      <c r="E1050" s="13"/>
      <c r="F1050" s="13"/>
      <c r="G1050" s="13"/>
      <c r="H1050" s="13"/>
      <c r="I1050" s="13"/>
      <c r="J1050" s="13"/>
      <c r="K1050" s="13"/>
      <c r="L1050" s="13"/>
      <c r="M1050" s="13"/>
      <c r="N1050" s="13"/>
      <c r="O1050" s="13"/>
      <c r="P1050" s="13"/>
      <c r="Q1050" s="13"/>
      <c r="R1050" s="13"/>
      <c r="S1050" s="13"/>
      <c r="T1050" s="13"/>
      <c r="U1050" s="13"/>
      <c r="V1050" s="13"/>
    </row>
    <row r="1051" spans="2:22" s="47" customFormat="1" x14ac:dyDescent="0.2">
      <c r="B1051" s="13"/>
      <c r="C1051" s="13"/>
      <c r="D1051" s="13"/>
      <c r="E1051" s="13"/>
      <c r="F1051" s="13"/>
      <c r="G1051" s="13"/>
      <c r="H1051" s="13"/>
      <c r="I1051" s="13"/>
      <c r="J1051" s="13"/>
      <c r="K1051" s="13"/>
      <c r="L1051" s="13"/>
      <c r="M1051" s="13"/>
      <c r="N1051" s="13"/>
      <c r="O1051" s="13"/>
      <c r="P1051" s="13"/>
      <c r="Q1051" s="13"/>
      <c r="R1051" s="13"/>
      <c r="S1051" s="13"/>
      <c r="T1051" s="13"/>
      <c r="U1051" s="13"/>
      <c r="V1051" s="13"/>
    </row>
    <row r="1052" spans="2:22" s="47" customFormat="1" x14ac:dyDescent="0.2">
      <c r="B1052" s="13"/>
      <c r="C1052" s="13"/>
      <c r="D1052" s="13"/>
      <c r="E1052" s="13"/>
      <c r="F1052" s="13"/>
      <c r="G1052" s="13"/>
      <c r="H1052" s="13"/>
      <c r="I1052" s="13"/>
      <c r="J1052" s="13"/>
      <c r="K1052" s="13"/>
      <c r="L1052" s="13"/>
      <c r="M1052" s="13"/>
      <c r="N1052" s="13"/>
      <c r="O1052" s="13"/>
      <c r="P1052" s="13"/>
      <c r="Q1052" s="13"/>
      <c r="R1052" s="13"/>
      <c r="S1052" s="13"/>
      <c r="T1052" s="13"/>
      <c r="U1052" s="13"/>
      <c r="V1052" s="13"/>
    </row>
    <row r="1053" spans="2:22" s="47" customFormat="1" x14ac:dyDescent="0.2">
      <c r="B1053" s="13"/>
      <c r="C1053" s="13"/>
      <c r="D1053" s="13"/>
      <c r="E1053" s="13"/>
      <c r="F1053" s="13"/>
      <c r="G1053" s="13"/>
      <c r="H1053" s="13"/>
      <c r="I1053" s="13"/>
      <c r="J1053" s="13"/>
      <c r="K1053" s="13"/>
      <c r="L1053" s="13"/>
      <c r="M1053" s="13"/>
      <c r="N1053" s="13"/>
      <c r="O1053" s="13"/>
      <c r="P1053" s="13"/>
      <c r="Q1053" s="13"/>
      <c r="R1053" s="13"/>
      <c r="S1053" s="13"/>
      <c r="T1053" s="13"/>
      <c r="U1053" s="13"/>
      <c r="V1053" s="13"/>
    </row>
    <row r="1054" spans="2:22" s="47" customFormat="1" x14ac:dyDescent="0.2">
      <c r="B1054" s="13"/>
      <c r="C1054" s="13"/>
      <c r="D1054" s="13"/>
      <c r="E1054" s="13"/>
      <c r="F1054" s="13"/>
      <c r="G1054" s="13"/>
      <c r="H1054" s="13"/>
      <c r="I1054" s="13"/>
      <c r="J1054" s="13"/>
      <c r="K1054" s="13"/>
      <c r="L1054" s="13"/>
      <c r="M1054" s="13"/>
      <c r="N1054" s="13"/>
      <c r="O1054" s="13"/>
      <c r="P1054" s="13"/>
      <c r="Q1054" s="13"/>
      <c r="R1054" s="13"/>
      <c r="S1054" s="13"/>
      <c r="T1054" s="13"/>
      <c r="U1054" s="13"/>
      <c r="V1054" s="13"/>
    </row>
    <row r="1055" spans="2:22" s="47" customFormat="1" x14ac:dyDescent="0.2">
      <c r="B1055" s="13"/>
      <c r="C1055" s="13"/>
      <c r="D1055" s="13"/>
      <c r="E1055" s="13"/>
      <c r="F1055" s="13"/>
      <c r="G1055" s="13"/>
      <c r="H1055" s="13"/>
      <c r="I1055" s="13"/>
      <c r="J1055" s="13"/>
      <c r="K1055" s="13"/>
      <c r="L1055" s="13"/>
      <c r="M1055" s="13"/>
      <c r="N1055" s="13"/>
      <c r="O1055" s="13"/>
      <c r="P1055" s="13"/>
      <c r="Q1055" s="13"/>
      <c r="R1055" s="13"/>
      <c r="S1055" s="13"/>
      <c r="T1055" s="13"/>
      <c r="U1055" s="13"/>
      <c r="V1055" s="13"/>
    </row>
    <row r="1056" spans="2:22" s="47" customFormat="1" x14ac:dyDescent="0.2">
      <c r="B1056" s="13"/>
      <c r="C1056" s="13"/>
      <c r="D1056" s="13"/>
      <c r="E1056" s="13"/>
      <c r="F1056" s="13"/>
      <c r="G1056" s="13"/>
      <c r="H1056" s="13"/>
      <c r="I1056" s="13"/>
      <c r="J1056" s="13"/>
      <c r="K1056" s="13"/>
      <c r="L1056" s="13"/>
      <c r="M1056" s="13"/>
      <c r="N1056" s="13"/>
      <c r="O1056" s="13"/>
      <c r="P1056" s="13"/>
      <c r="Q1056" s="13"/>
      <c r="R1056" s="13"/>
      <c r="S1056" s="13"/>
      <c r="T1056" s="13"/>
      <c r="U1056" s="13"/>
      <c r="V1056" s="13"/>
    </row>
    <row r="1057" spans="2:22" s="47" customFormat="1" x14ac:dyDescent="0.2">
      <c r="B1057" s="13"/>
      <c r="C1057" s="13"/>
      <c r="D1057" s="13"/>
      <c r="E1057" s="13"/>
      <c r="F1057" s="13"/>
      <c r="G1057" s="13"/>
      <c r="H1057" s="13"/>
      <c r="I1057" s="13"/>
      <c r="J1057" s="13"/>
      <c r="K1057" s="13"/>
      <c r="L1057" s="13"/>
      <c r="M1057" s="13"/>
      <c r="N1057" s="13"/>
      <c r="O1057" s="13"/>
      <c r="P1057" s="13"/>
      <c r="Q1057" s="13"/>
      <c r="R1057" s="13"/>
      <c r="S1057" s="13"/>
      <c r="T1057" s="13"/>
      <c r="U1057" s="13"/>
      <c r="V1057" s="13"/>
    </row>
    <row r="1058" spans="2:22" s="47" customFormat="1" x14ac:dyDescent="0.2">
      <c r="B1058" s="13"/>
      <c r="C1058" s="13"/>
      <c r="D1058" s="13"/>
      <c r="E1058" s="13"/>
      <c r="F1058" s="13"/>
      <c r="G1058" s="13"/>
      <c r="H1058" s="13"/>
      <c r="I1058" s="13"/>
      <c r="J1058" s="13"/>
      <c r="K1058" s="13"/>
      <c r="L1058" s="13"/>
      <c r="M1058" s="13"/>
      <c r="N1058" s="13"/>
      <c r="O1058" s="13"/>
      <c r="P1058" s="13"/>
      <c r="Q1058" s="13"/>
      <c r="R1058" s="13"/>
      <c r="S1058" s="13"/>
      <c r="T1058" s="13"/>
      <c r="U1058" s="13"/>
      <c r="V1058" s="13"/>
    </row>
    <row r="1059" spans="2:22" s="47" customFormat="1" x14ac:dyDescent="0.2">
      <c r="B1059" s="13"/>
      <c r="C1059" s="13"/>
      <c r="D1059" s="13"/>
      <c r="E1059" s="13"/>
      <c r="F1059" s="13"/>
      <c r="G1059" s="13"/>
      <c r="H1059" s="13"/>
      <c r="I1059" s="13"/>
      <c r="J1059" s="13"/>
      <c r="K1059" s="13"/>
      <c r="L1059" s="13"/>
      <c r="M1059" s="13"/>
      <c r="N1059" s="13"/>
      <c r="O1059" s="13"/>
      <c r="P1059" s="13"/>
      <c r="Q1059" s="13"/>
      <c r="R1059" s="13"/>
      <c r="S1059" s="13"/>
      <c r="T1059" s="13"/>
      <c r="U1059" s="13"/>
      <c r="V1059" s="13"/>
    </row>
    <row r="1060" spans="2:22" s="47" customFormat="1" x14ac:dyDescent="0.2">
      <c r="B1060" s="13"/>
      <c r="C1060" s="13"/>
      <c r="D1060" s="13"/>
      <c r="E1060" s="13"/>
      <c r="F1060" s="13"/>
      <c r="G1060" s="13"/>
      <c r="H1060" s="13"/>
      <c r="I1060" s="13"/>
      <c r="J1060" s="13"/>
      <c r="K1060" s="13"/>
      <c r="L1060" s="13"/>
      <c r="M1060" s="13"/>
      <c r="N1060" s="13"/>
      <c r="O1060" s="13"/>
      <c r="P1060" s="13"/>
      <c r="Q1060" s="13"/>
      <c r="R1060" s="13"/>
      <c r="S1060" s="13"/>
      <c r="T1060" s="13"/>
      <c r="U1060" s="13"/>
      <c r="V1060" s="13"/>
    </row>
    <row r="1061" spans="2:22" s="47" customFormat="1" x14ac:dyDescent="0.2">
      <c r="B1061" s="13"/>
      <c r="C1061" s="13"/>
      <c r="D1061" s="13"/>
      <c r="E1061" s="13"/>
      <c r="F1061" s="13"/>
      <c r="G1061" s="13"/>
      <c r="H1061" s="13"/>
      <c r="I1061" s="13"/>
      <c r="J1061" s="13"/>
      <c r="K1061" s="13"/>
      <c r="L1061" s="13"/>
      <c r="M1061" s="13"/>
      <c r="N1061" s="13"/>
      <c r="O1061" s="13"/>
      <c r="P1061" s="13"/>
      <c r="Q1061" s="13"/>
      <c r="R1061" s="13"/>
      <c r="S1061" s="13"/>
      <c r="T1061" s="13"/>
      <c r="U1061" s="13"/>
      <c r="V1061" s="13"/>
    </row>
    <row r="1062" spans="2:22" s="47" customFormat="1" x14ac:dyDescent="0.2">
      <c r="B1062" s="13"/>
      <c r="C1062" s="13"/>
      <c r="D1062" s="13"/>
      <c r="E1062" s="13"/>
      <c r="F1062" s="13"/>
      <c r="G1062" s="13"/>
      <c r="H1062" s="13"/>
      <c r="I1062" s="13"/>
      <c r="J1062" s="13"/>
      <c r="K1062" s="13"/>
      <c r="L1062" s="13"/>
      <c r="M1062" s="13"/>
      <c r="N1062" s="13"/>
      <c r="O1062" s="13"/>
      <c r="P1062" s="13"/>
      <c r="Q1062" s="13"/>
      <c r="R1062" s="13"/>
      <c r="S1062" s="13"/>
      <c r="T1062" s="13"/>
      <c r="U1062" s="13"/>
      <c r="V1062" s="13"/>
    </row>
    <row r="1063" spans="2:22" s="47" customFormat="1" x14ac:dyDescent="0.2">
      <c r="B1063" s="13"/>
      <c r="C1063" s="13"/>
      <c r="D1063" s="13"/>
      <c r="E1063" s="13"/>
      <c r="F1063" s="13"/>
      <c r="G1063" s="13"/>
      <c r="H1063" s="13"/>
      <c r="I1063" s="13"/>
      <c r="J1063" s="13"/>
      <c r="K1063" s="13"/>
      <c r="L1063" s="13"/>
      <c r="M1063" s="13"/>
      <c r="N1063" s="13"/>
      <c r="O1063" s="13"/>
      <c r="P1063" s="13"/>
      <c r="Q1063" s="13"/>
      <c r="R1063" s="13"/>
      <c r="S1063" s="13"/>
      <c r="T1063" s="13"/>
      <c r="U1063" s="13"/>
      <c r="V1063" s="13"/>
    </row>
    <row r="1064" spans="2:22" s="47" customFormat="1" x14ac:dyDescent="0.2">
      <c r="B1064" s="13"/>
      <c r="C1064" s="13"/>
      <c r="D1064" s="13"/>
      <c r="E1064" s="13"/>
      <c r="F1064" s="13"/>
      <c r="G1064" s="13"/>
      <c r="H1064" s="13"/>
      <c r="I1064" s="13"/>
      <c r="J1064" s="13"/>
      <c r="K1064" s="13"/>
      <c r="L1064" s="13"/>
      <c r="M1064" s="13"/>
      <c r="N1064" s="13"/>
      <c r="O1064" s="13"/>
      <c r="P1064" s="13"/>
      <c r="Q1064" s="13"/>
      <c r="R1064" s="13"/>
      <c r="S1064" s="13"/>
      <c r="T1064" s="13"/>
      <c r="U1064" s="13"/>
      <c r="V1064" s="13"/>
    </row>
    <row r="1065" spans="2:22" s="47" customFormat="1" x14ac:dyDescent="0.2">
      <c r="B1065" s="13"/>
      <c r="C1065" s="13"/>
      <c r="D1065" s="13"/>
      <c r="E1065" s="13"/>
      <c r="F1065" s="13"/>
      <c r="G1065" s="13"/>
      <c r="H1065" s="13"/>
      <c r="I1065" s="13"/>
      <c r="J1065" s="13"/>
      <c r="K1065" s="13"/>
      <c r="L1065" s="13"/>
      <c r="M1065" s="13"/>
      <c r="N1065" s="13"/>
      <c r="O1065" s="13"/>
      <c r="P1065" s="13"/>
      <c r="Q1065" s="13"/>
      <c r="R1065" s="13"/>
      <c r="S1065" s="13"/>
      <c r="T1065" s="13"/>
      <c r="U1065" s="13"/>
      <c r="V1065" s="13"/>
    </row>
    <row r="1066" spans="2:22" s="47" customFormat="1" x14ac:dyDescent="0.2">
      <c r="B1066" s="13"/>
      <c r="C1066" s="13"/>
      <c r="D1066" s="13"/>
      <c r="E1066" s="13"/>
      <c r="F1066" s="13"/>
      <c r="G1066" s="13"/>
      <c r="H1066" s="13"/>
      <c r="I1066" s="13"/>
      <c r="J1066" s="13"/>
      <c r="K1066" s="13"/>
      <c r="L1066" s="13"/>
      <c r="M1066" s="13"/>
      <c r="N1066" s="13"/>
      <c r="O1066" s="13"/>
      <c r="P1066" s="13"/>
      <c r="Q1066" s="13"/>
      <c r="R1066" s="13"/>
      <c r="S1066" s="13"/>
      <c r="T1066" s="13"/>
      <c r="U1066" s="13"/>
      <c r="V1066" s="13"/>
    </row>
    <row r="1067" spans="2:22" s="47" customFormat="1" x14ac:dyDescent="0.2">
      <c r="B1067" s="13"/>
      <c r="C1067" s="13"/>
      <c r="D1067" s="13"/>
      <c r="E1067" s="13"/>
      <c r="F1067" s="13"/>
      <c r="G1067" s="13"/>
      <c r="H1067" s="13"/>
      <c r="I1067" s="13"/>
      <c r="J1067" s="13"/>
      <c r="K1067" s="13"/>
      <c r="L1067" s="13"/>
      <c r="M1067" s="13"/>
      <c r="N1067" s="13"/>
      <c r="O1067" s="13"/>
      <c r="P1067" s="13"/>
      <c r="Q1067" s="13"/>
      <c r="R1067" s="13"/>
      <c r="S1067" s="13"/>
      <c r="T1067" s="13"/>
      <c r="U1067" s="13"/>
      <c r="V1067" s="13"/>
    </row>
    <row r="1068" spans="2:22" s="47" customFormat="1" x14ac:dyDescent="0.2">
      <c r="B1068" s="13"/>
      <c r="C1068" s="13"/>
      <c r="D1068" s="13"/>
      <c r="E1068" s="13"/>
      <c r="F1068" s="13"/>
      <c r="G1068" s="13"/>
      <c r="H1068" s="13"/>
      <c r="I1068" s="13"/>
      <c r="J1068" s="13"/>
      <c r="K1068" s="13"/>
      <c r="L1068" s="13"/>
      <c r="M1068" s="13"/>
      <c r="N1068" s="13"/>
      <c r="O1068" s="13"/>
      <c r="P1068" s="13"/>
      <c r="Q1068" s="13"/>
      <c r="R1068" s="13"/>
      <c r="S1068" s="13"/>
      <c r="T1068" s="13"/>
      <c r="U1068" s="13"/>
      <c r="V1068" s="13"/>
    </row>
    <row r="1069" spans="2:22" s="47" customFormat="1" x14ac:dyDescent="0.2">
      <c r="B1069" s="13"/>
      <c r="C1069" s="13"/>
      <c r="D1069" s="13"/>
      <c r="E1069" s="13"/>
      <c r="F1069" s="13"/>
      <c r="G1069" s="13"/>
      <c r="H1069" s="13"/>
      <c r="I1069" s="13"/>
      <c r="J1069" s="13"/>
      <c r="K1069" s="13"/>
      <c r="L1069" s="13"/>
      <c r="M1069" s="13"/>
      <c r="N1069" s="13"/>
      <c r="O1069" s="13"/>
      <c r="P1069" s="13"/>
      <c r="Q1069" s="13"/>
      <c r="R1069" s="13"/>
      <c r="S1069" s="13"/>
      <c r="T1069" s="13"/>
      <c r="U1069" s="13"/>
      <c r="V1069" s="13"/>
    </row>
    <row r="1070" spans="2:22" s="47" customFormat="1" x14ac:dyDescent="0.2">
      <c r="B1070" s="13"/>
      <c r="C1070" s="13"/>
      <c r="D1070" s="13"/>
      <c r="E1070" s="13"/>
      <c r="F1070" s="13"/>
      <c r="G1070" s="13"/>
      <c r="H1070" s="13"/>
      <c r="I1070" s="13"/>
      <c r="J1070" s="13"/>
      <c r="K1070" s="13"/>
      <c r="L1070" s="13"/>
      <c r="M1070" s="13"/>
      <c r="N1070" s="13"/>
      <c r="O1070" s="13"/>
      <c r="P1070" s="13"/>
      <c r="Q1070" s="13"/>
      <c r="R1070" s="13"/>
      <c r="S1070" s="13"/>
      <c r="T1070" s="13"/>
      <c r="U1070" s="13"/>
      <c r="V1070" s="13"/>
    </row>
    <row r="1071" spans="2:22" s="47" customFormat="1" x14ac:dyDescent="0.2">
      <c r="B1071" s="13"/>
      <c r="C1071" s="13"/>
      <c r="D1071" s="13"/>
      <c r="E1071" s="13"/>
      <c r="F1071" s="13"/>
      <c r="G1071" s="13"/>
      <c r="H1071" s="13"/>
      <c r="I1071" s="13"/>
      <c r="J1071" s="13"/>
      <c r="K1071" s="13"/>
      <c r="L1071" s="13"/>
      <c r="M1071" s="13"/>
      <c r="N1071" s="13"/>
      <c r="O1071" s="13"/>
      <c r="P1071" s="13"/>
      <c r="Q1071" s="13"/>
      <c r="R1071" s="13"/>
      <c r="S1071" s="13"/>
      <c r="T1071" s="13"/>
      <c r="U1071" s="13"/>
      <c r="V1071" s="13"/>
    </row>
    <row r="1072" spans="2:22" s="47" customFormat="1" x14ac:dyDescent="0.2">
      <c r="B1072" s="13"/>
      <c r="C1072" s="13"/>
      <c r="D1072" s="13"/>
      <c r="E1072" s="13"/>
      <c r="F1072" s="13"/>
      <c r="G1072" s="13"/>
      <c r="H1072" s="13"/>
      <c r="I1072" s="13"/>
      <c r="J1072" s="13"/>
      <c r="K1072" s="13"/>
      <c r="L1072" s="13"/>
      <c r="M1072" s="13"/>
      <c r="N1072" s="13"/>
      <c r="O1072" s="13"/>
      <c r="P1072" s="13"/>
      <c r="Q1072" s="13"/>
      <c r="R1072" s="13"/>
      <c r="S1072" s="13"/>
      <c r="T1072" s="13"/>
      <c r="U1072" s="13"/>
      <c r="V1072" s="13"/>
    </row>
    <row r="1073" spans="2:22" s="47" customFormat="1" x14ac:dyDescent="0.2">
      <c r="B1073" s="13"/>
      <c r="C1073" s="13"/>
      <c r="D1073" s="13"/>
      <c r="E1073" s="13"/>
      <c r="F1073" s="13"/>
      <c r="G1073" s="13"/>
      <c r="H1073" s="13"/>
      <c r="I1073" s="13"/>
      <c r="J1073" s="13"/>
      <c r="K1073" s="13"/>
      <c r="L1073" s="13"/>
      <c r="M1073" s="13"/>
      <c r="N1073" s="13"/>
      <c r="O1073" s="13"/>
      <c r="P1073" s="13"/>
      <c r="Q1073" s="13"/>
      <c r="R1073" s="13"/>
      <c r="S1073" s="13"/>
      <c r="T1073" s="13"/>
      <c r="U1073" s="13"/>
      <c r="V1073" s="13"/>
    </row>
    <row r="1074" spans="2:22" s="47" customFormat="1" x14ac:dyDescent="0.2">
      <c r="B1074" s="13"/>
      <c r="C1074" s="13"/>
      <c r="D1074" s="13"/>
      <c r="E1074" s="13"/>
      <c r="F1074" s="13"/>
      <c r="G1074" s="13"/>
      <c r="H1074" s="13"/>
      <c r="I1074" s="13"/>
      <c r="J1074" s="13"/>
      <c r="K1074" s="13"/>
      <c r="L1074" s="13"/>
      <c r="M1074" s="13"/>
      <c r="N1074" s="13"/>
      <c r="O1074" s="13"/>
      <c r="P1074" s="13"/>
      <c r="Q1074" s="13"/>
      <c r="R1074" s="13"/>
      <c r="S1074" s="13"/>
      <c r="T1074" s="13"/>
      <c r="U1074" s="13"/>
      <c r="V1074" s="13"/>
    </row>
    <row r="1075" spans="2:22" s="47" customFormat="1" x14ac:dyDescent="0.2">
      <c r="B1075" s="13"/>
      <c r="C1075" s="13"/>
      <c r="D1075" s="13"/>
      <c r="E1075" s="13"/>
      <c r="F1075" s="13"/>
      <c r="G1075" s="13"/>
      <c r="H1075" s="13"/>
      <c r="I1075" s="13"/>
      <c r="J1075" s="13"/>
      <c r="K1075" s="13"/>
      <c r="L1075" s="13"/>
      <c r="M1075" s="13"/>
      <c r="N1075" s="13"/>
      <c r="O1075" s="13"/>
      <c r="P1075" s="13"/>
      <c r="Q1075" s="13"/>
      <c r="R1075" s="13"/>
      <c r="S1075" s="13"/>
      <c r="T1075" s="13"/>
      <c r="U1075" s="13"/>
      <c r="V1075" s="13"/>
    </row>
    <row r="1076" spans="2:22" s="47" customFormat="1" x14ac:dyDescent="0.2">
      <c r="B1076" s="13"/>
      <c r="C1076" s="13"/>
      <c r="D1076" s="13"/>
      <c r="E1076" s="13"/>
      <c r="F1076" s="13"/>
      <c r="G1076" s="13"/>
      <c r="H1076" s="13"/>
      <c r="I1076" s="13"/>
      <c r="J1076" s="13"/>
      <c r="K1076" s="13"/>
      <c r="L1076" s="13"/>
      <c r="M1076" s="13"/>
      <c r="N1076" s="13"/>
      <c r="O1076" s="13"/>
      <c r="P1076" s="13"/>
      <c r="Q1076" s="13"/>
      <c r="R1076" s="13"/>
      <c r="S1076" s="13"/>
      <c r="T1076" s="13"/>
      <c r="U1076" s="13"/>
      <c r="V1076" s="13"/>
    </row>
    <row r="1077" spans="2:22" s="47" customFormat="1" x14ac:dyDescent="0.2">
      <c r="B1077" s="13"/>
      <c r="C1077" s="13"/>
      <c r="D1077" s="13"/>
      <c r="E1077" s="13"/>
      <c r="F1077" s="13"/>
      <c r="G1077" s="13"/>
      <c r="H1077" s="13"/>
      <c r="I1077" s="13"/>
      <c r="J1077" s="13"/>
      <c r="K1077" s="13"/>
      <c r="L1077" s="13"/>
      <c r="M1077" s="13"/>
      <c r="N1077" s="13"/>
      <c r="O1077" s="13"/>
      <c r="P1077" s="13"/>
      <c r="Q1077" s="13"/>
      <c r="R1077" s="13"/>
      <c r="S1077" s="13"/>
      <c r="T1077" s="13"/>
      <c r="U1077" s="13"/>
      <c r="V1077" s="13"/>
    </row>
    <row r="1078" spans="2:22" s="47" customFormat="1" x14ac:dyDescent="0.2">
      <c r="B1078" s="13"/>
      <c r="C1078" s="13"/>
      <c r="D1078" s="13"/>
      <c r="E1078" s="13"/>
      <c r="F1078" s="13"/>
      <c r="G1078" s="13"/>
      <c r="H1078" s="13"/>
      <c r="I1078" s="13"/>
      <c r="J1078" s="13"/>
      <c r="K1078" s="13"/>
      <c r="L1078" s="13"/>
      <c r="M1078" s="13"/>
      <c r="N1078" s="13"/>
      <c r="O1078" s="13"/>
      <c r="P1078" s="13"/>
      <c r="Q1078" s="13"/>
      <c r="R1078" s="13"/>
      <c r="S1078" s="13"/>
      <c r="T1078" s="13"/>
      <c r="U1078" s="13"/>
      <c r="V1078" s="13"/>
    </row>
    <row r="1079" spans="2:22" s="47" customFormat="1" x14ac:dyDescent="0.2">
      <c r="B1079" s="13"/>
      <c r="C1079" s="13"/>
      <c r="D1079" s="13"/>
      <c r="E1079" s="13"/>
      <c r="F1079" s="13"/>
      <c r="G1079" s="13"/>
      <c r="H1079" s="13"/>
      <c r="I1079" s="13"/>
      <c r="J1079" s="13"/>
      <c r="K1079" s="13"/>
      <c r="L1079" s="13"/>
      <c r="M1079" s="13"/>
      <c r="N1079" s="13"/>
      <c r="O1079" s="13"/>
      <c r="P1079" s="13"/>
      <c r="Q1079" s="13"/>
      <c r="R1079" s="13"/>
      <c r="S1079" s="13"/>
      <c r="T1079" s="13"/>
      <c r="U1079" s="13"/>
      <c r="V1079" s="13"/>
    </row>
    <row r="1080" spans="2:22" s="47" customFormat="1" x14ac:dyDescent="0.2">
      <c r="B1080" s="13"/>
      <c r="C1080" s="13"/>
      <c r="D1080" s="13"/>
      <c r="E1080" s="13"/>
      <c r="F1080" s="13"/>
      <c r="G1080" s="13"/>
      <c r="H1080" s="13"/>
      <c r="I1080" s="13"/>
      <c r="J1080" s="13"/>
      <c r="K1080" s="13"/>
      <c r="L1080" s="13"/>
      <c r="M1080" s="13"/>
      <c r="N1080" s="13"/>
      <c r="O1080" s="13"/>
      <c r="P1080" s="13"/>
      <c r="Q1080" s="13"/>
      <c r="R1080" s="13"/>
      <c r="S1080" s="13"/>
      <c r="T1080" s="13"/>
      <c r="U1080" s="13"/>
      <c r="V1080" s="13"/>
    </row>
    <row r="1081" spans="2:22" s="47" customFormat="1" x14ac:dyDescent="0.2">
      <c r="B1081" s="13"/>
      <c r="C1081" s="13"/>
      <c r="D1081" s="13"/>
      <c r="E1081" s="13"/>
      <c r="F1081" s="13"/>
      <c r="G1081" s="13"/>
      <c r="H1081" s="13"/>
      <c r="I1081" s="13"/>
      <c r="J1081" s="13"/>
      <c r="K1081" s="13"/>
      <c r="L1081" s="13"/>
      <c r="M1081" s="13"/>
      <c r="N1081" s="13"/>
      <c r="O1081" s="13"/>
      <c r="P1081" s="13"/>
      <c r="Q1081" s="13"/>
      <c r="R1081" s="13"/>
      <c r="S1081" s="13"/>
      <c r="T1081" s="13"/>
      <c r="U1081" s="13"/>
      <c r="V1081" s="13"/>
    </row>
    <row r="1082" spans="2:22" s="47" customFormat="1" x14ac:dyDescent="0.2">
      <c r="B1082" s="13"/>
      <c r="C1082" s="13"/>
      <c r="D1082" s="13"/>
      <c r="E1082" s="13"/>
      <c r="F1082" s="13"/>
      <c r="G1082" s="13"/>
      <c r="H1082" s="13"/>
      <c r="I1082" s="13"/>
      <c r="J1082" s="13"/>
      <c r="K1082" s="13"/>
      <c r="L1082" s="13"/>
      <c r="M1082" s="13"/>
      <c r="N1082" s="13"/>
      <c r="O1082" s="13"/>
      <c r="P1082" s="13"/>
      <c r="Q1082" s="13"/>
      <c r="R1082" s="13"/>
      <c r="S1082" s="13"/>
      <c r="T1082" s="13"/>
      <c r="U1082" s="13"/>
      <c r="V1082" s="13"/>
    </row>
    <row r="1083" spans="2:22" s="47" customFormat="1" x14ac:dyDescent="0.2">
      <c r="B1083" s="13"/>
      <c r="C1083" s="13"/>
      <c r="D1083" s="13"/>
      <c r="E1083" s="13"/>
      <c r="F1083" s="13"/>
      <c r="G1083" s="13"/>
      <c r="H1083" s="13"/>
      <c r="I1083" s="13"/>
      <c r="J1083" s="13"/>
      <c r="K1083" s="13"/>
      <c r="L1083" s="13"/>
      <c r="M1083" s="13"/>
      <c r="N1083" s="13"/>
      <c r="O1083" s="13"/>
      <c r="P1083" s="13"/>
      <c r="Q1083" s="13"/>
      <c r="R1083" s="13"/>
      <c r="S1083" s="13"/>
      <c r="T1083" s="13"/>
      <c r="U1083" s="13"/>
      <c r="V1083" s="13"/>
    </row>
    <row r="1084" spans="2:22" s="47" customFormat="1" x14ac:dyDescent="0.2">
      <c r="B1084" s="13"/>
      <c r="C1084" s="13"/>
      <c r="D1084" s="13"/>
      <c r="E1084" s="13"/>
      <c r="F1084" s="13"/>
      <c r="G1084" s="13"/>
      <c r="H1084" s="13"/>
      <c r="I1084" s="13"/>
      <c r="J1084" s="13"/>
      <c r="K1084" s="13"/>
      <c r="L1084" s="13"/>
      <c r="M1084" s="13"/>
      <c r="N1084" s="13"/>
      <c r="O1084" s="13"/>
      <c r="P1084" s="13"/>
      <c r="Q1084" s="13"/>
      <c r="R1084" s="13"/>
      <c r="S1084" s="13"/>
      <c r="T1084" s="13"/>
      <c r="U1084" s="13"/>
      <c r="V1084" s="13"/>
    </row>
    <row r="1085" spans="2:22" s="47" customFormat="1" x14ac:dyDescent="0.2">
      <c r="B1085" s="13"/>
      <c r="C1085" s="13"/>
      <c r="D1085" s="13"/>
      <c r="E1085" s="13"/>
      <c r="F1085" s="13"/>
      <c r="G1085" s="13"/>
      <c r="H1085" s="13"/>
      <c r="I1085" s="13"/>
      <c r="J1085" s="13"/>
      <c r="K1085" s="13"/>
      <c r="L1085" s="13"/>
      <c r="M1085" s="13"/>
      <c r="N1085" s="13"/>
      <c r="O1085" s="13"/>
      <c r="P1085" s="13"/>
      <c r="Q1085" s="13"/>
      <c r="R1085" s="13"/>
      <c r="S1085" s="13"/>
      <c r="T1085" s="13"/>
      <c r="U1085" s="13"/>
      <c r="V1085" s="13"/>
    </row>
    <row r="1086" spans="2:22" s="47" customFormat="1" x14ac:dyDescent="0.2">
      <c r="B1086" s="13"/>
      <c r="C1086" s="13"/>
      <c r="D1086" s="13"/>
      <c r="E1086" s="13"/>
      <c r="F1086" s="13"/>
      <c r="G1086" s="13"/>
      <c r="H1086" s="13"/>
      <c r="I1086" s="13"/>
      <c r="J1086" s="13"/>
      <c r="K1086" s="13"/>
      <c r="L1086" s="13"/>
      <c r="M1086" s="13"/>
      <c r="N1086" s="13"/>
      <c r="O1086" s="13"/>
      <c r="P1086" s="13"/>
      <c r="Q1086" s="13"/>
      <c r="R1086" s="13"/>
      <c r="S1086" s="13"/>
      <c r="T1086" s="13"/>
      <c r="U1086" s="13"/>
      <c r="V1086" s="13"/>
    </row>
    <row r="1087" spans="2:22" s="47" customFormat="1" x14ac:dyDescent="0.2">
      <c r="B1087" s="13"/>
      <c r="C1087" s="13"/>
      <c r="D1087" s="13"/>
      <c r="E1087" s="13"/>
      <c r="F1087" s="13"/>
      <c r="G1087" s="13"/>
      <c r="H1087" s="13"/>
      <c r="I1087" s="13"/>
      <c r="J1087" s="13"/>
      <c r="K1087" s="13"/>
      <c r="L1087" s="13"/>
      <c r="M1087" s="13"/>
      <c r="N1087" s="13"/>
      <c r="O1087" s="13"/>
      <c r="P1087" s="13"/>
      <c r="Q1087" s="13"/>
      <c r="R1087" s="13"/>
      <c r="S1087" s="13"/>
      <c r="T1087" s="13"/>
      <c r="U1087" s="13"/>
      <c r="V1087" s="13"/>
    </row>
    <row r="1088" spans="2:22" s="47" customFormat="1" x14ac:dyDescent="0.2">
      <c r="B1088" s="13"/>
      <c r="C1088" s="13"/>
      <c r="D1088" s="13"/>
      <c r="E1088" s="13"/>
      <c r="F1088" s="13"/>
      <c r="G1088" s="13"/>
      <c r="H1088" s="13"/>
      <c r="I1088" s="13"/>
      <c r="J1088" s="13"/>
      <c r="K1088" s="13"/>
      <c r="L1088" s="13"/>
      <c r="M1088" s="13"/>
      <c r="N1088" s="13"/>
      <c r="O1088" s="13"/>
      <c r="P1088" s="13"/>
      <c r="Q1088" s="13"/>
      <c r="R1088" s="13"/>
      <c r="S1088" s="13"/>
      <c r="T1088" s="13"/>
      <c r="U1088" s="13"/>
      <c r="V1088" s="13"/>
    </row>
    <row r="1089" spans="2:22" s="47" customFormat="1" x14ac:dyDescent="0.2">
      <c r="B1089" s="13"/>
      <c r="C1089" s="13"/>
      <c r="D1089" s="13"/>
      <c r="E1089" s="13"/>
      <c r="F1089" s="13"/>
      <c r="G1089" s="13"/>
      <c r="H1089" s="13"/>
      <c r="I1089" s="13"/>
      <c r="J1089" s="13"/>
      <c r="K1089" s="13"/>
      <c r="L1089" s="13"/>
      <c r="M1089" s="13"/>
      <c r="N1089" s="13"/>
      <c r="O1089" s="13"/>
      <c r="P1089" s="13"/>
      <c r="Q1089" s="13"/>
      <c r="R1089" s="13"/>
      <c r="S1089" s="13"/>
      <c r="T1089" s="13"/>
      <c r="U1089" s="13"/>
      <c r="V1089" s="13"/>
    </row>
    <row r="1090" spans="2:22" s="47" customFormat="1" x14ac:dyDescent="0.2">
      <c r="B1090" s="13"/>
      <c r="C1090" s="13"/>
      <c r="D1090" s="13"/>
      <c r="E1090" s="13"/>
      <c r="F1090" s="13"/>
      <c r="G1090" s="13"/>
      <c r="H1090" s="13"/>
      <c r="I1090" s="13"/>
      <c r="J1090" s="13"/>
      <c r="K1090" s="13"/>
      <c r="L1090" s="13"/>
      <c r="M1090" s="13"/>
      <c r="N1090" s="13"/>
      <c r="O1090" s="13"/>
      <c r="P1090" s="13"/>
      <c r="Q1090" s="13"/>
      <c r="R1090" s="13"/>
      <c r="S1090" s="13"/>
      <c r="T1090" s="13"/>
      <c r="U1090" s="13"/>
      <c r="V1090" s="13"/>
    </row>
    <row r="1091" spans="2:22" s="47" customFormat="1" x14ac:dyDescent="0.2">
      <c r="B1091" s="13"/>
      <c r="C1091" s="13"/>
      <c r="D1091" s="13"/>
      <c r="E1091" s="13"/>
      <c r="F1091" s="13"/>
      <c r="G1091" s="13"/>
      <c r="H1091" s="13"/>
      <c r="I1091" s="13"/>
      <c r="J1091" s="13"/>
      <c r="K1091" s="13"/>
      <c r="L1091" s="13"/>
      <c r="M1091" s="13"/>
      <c r="N1091" s="13"/>
      <c r="O1091" s="13"/>
      <c r="P1091" s="13"/>
      <c r="Q1091" s="13"/>
      <c r="R1091" s="13"/>
      <c r="S1091" s="13"/>
      <c r="T1091" s="13"/>
      <c r="U1091" s="13"/>
      <c r="V1091" s="13"/>
    </row>
    <row r="1092" spans="2:22" s="47" customFormat="1" x14ac:dyDescent="0.2">
      <c r="B1092" s="13"/>
      <c r="C1092" s="13"/>
      <c r="D1092" s="13"/>
      <c r="E1092" s="13"/>
      <c r="F1092" s="13"/>
      <c r="G1092" s="13"/>
      <c r="H1092" s="13"/>
      <c r="I1092" s="13"/>
      <c r="J1092" s="13"/>
      <c r="K1092" s="13"/>
      <c r="L1092" s="13"/>
      <c r="M1092" s="13"/>
      <c r="N1092" s="13"/>
      <c r="O1092" s="13"/>
      <c r="P1092" s="13"/>
      <c r="Q1092" s="13"/>
      <c r="R1092" s="13"/>
      <c r="S1092" s="13"/>
      <c r="T1092" s="13"/>
      <c r="U1092" s="13"/>
      <c r="V1092" s="13"/>
    </row>
    <row r="1093" spans="2:22" s="47" customFormat="1" x14ac:dyDescent="0.2">
      <c r="B1093" s="13"/>
      <c r="C1093" s="13"/>
      <c r="D1093" s="13"/>
      <c r="E1093" s="13"/>
      <c r="F1093" s="13"/>
      <c r="G1093" s="13"/>
      <c r="H1093" s="13"/>
      <c r="I1093" s="13"/>
      <c r="J1093" s="13"/>
      <c r="K1093" s="13"/>
      <c r="L1093" s="13"/>
      <c r="M1093" s="13"/>
      <c r="N1093" s="13"/>
      <c r="O1093" s="13"/>
      <c r="P1093" s="13"/>
      <c r="Q1093" s="13"/>
      <c r="R1093" s="13"/>
      <c r="S1093" s="13"/>
      <c r="T1093" s="13"/>
      <c r="U1093" s="13"/>
      <c r="V1093" s="13"/>
    </row>
    <row r="1094" spans="2:22" s="47" customFormat="1" x14ac:dyDescent="0.2">
      <c r="B1094" s="13"/>
      <c r="C1094" s="13"/>
      <c r="D1094" s="13"/>
      <c r="E1094" s="13"/>
      <c r="F1094" s="13"/>
      <c r="G1094" s="13"/>
      <c r="H1094" s="13"/>
      <c r="I1094" s="13"/>
      <c r="J1094" s="13"/>
      <c r="K1094" s="13"/>
      <c r="L1094" s="13"/>
      <c r="M1094" s="13"/>
      <c r="N1094" s="13"/>
      <c r="O1094" s="13"/>
      <c r="P1094" s="13"/>
      <c r="Q1094" s="13"/>
      <c r="R1094" s="13"/>
      <c r="S1094" s="13"/>
      <c r="T1094" s="13"/>
      <c r="U1094" s="13"/>
      <c r="V1094" s="13"/>
    </row>
    <row r="1095" spans="2:22" s="47" customFormat="1" x14ac:dyDescent="0.2">
      <c r="B1095" s="13"/>
      <c r="C1095" s="13"/>
      <c r="D1095" s="13"/>
      <c r="E1095" s="13"/>
      <c r="F1095" s="13"/>
      <c r="G1095" s="13"/>
      <c r="H1095" s="13"/>
      <c r="I1095" s="13"/>
      <c r="J1095" s="13"/>
      <c r="K1095" s="13"/>
      <c r="L1095" s="13"/>
      <c r="M1095" s="13"/>
      <c r="N1095" s="13"/>
      <c r="O1095" s="13"/>
      <c r="P1095" s="13"/>
      <c r="Q1095" s="13"/>
      <c r="R1095" s="13"/>
      <c r="S1095" s="13"/>
      <c r="T1095" s="13"/>
      <c r="U1095" s="13"/>
      <c r="V1095" s="13"/>
    </row>
    <row r="1096" spans="2:22" s="47" customFormat="1" x14ac:dyDescent="0.2">
      <c r="B1096" s="13"/>
      <c r="C1096" s="13"/>
      <c r="D1096" s="13"/>
      <c r="E1096" s="13"/>
      <c r="F1096" s="13"/>
      <c r="G1096" s="13"/>
      <c r="H1096" s="13"/>
      <c r="I1096" s="13"/>
      <c r="J1096" s="13"/>
      <c r="K1096" s="13"/>
      <c r="L1096" s="13"/>
      <c r="M1096" s="13"/>
      <c r="N1096" s="13"/>
      <c r="O1096" s="13"/>
      <c r="P1096" s="13"/>
      <c r="Q1096" s="13"/>
      <c r="R1096" s="13"/>
      <c r="S1096" s="13"/>
      <c r="T1096" s="13"/>
      <c r="U1096" s="13"/>
      <c r="V1096" s="13"/>
    </row>
    <row r="1097" spans="2:22" s="47" customFormat="1" x14ac:dyDescent="0.2">
      <c r="B1097" s="13"/>
      <c r="C1097" s="13"/>
      <c r="D1097" s="13"/>
      <c r="E1097" s="13"/>
      <c r="F1097" s="13"/>
      <c r="G1097" s="13"/>
      <c r="H1097" s="13"/>
      <c r="I1097" s="13"/>
      <c r="J1097" s="13"/>
      <c r="K1097" s="13"/>
      <c r="L1097" s="13"/>
      <c r="M1097" s="13"/>
      <c r="N1097" s="13"/>
      <c r="O1097" s="13"/>
      <c r="P1097" s="13"/>
      <c r="Q1097" s="13"/>
      <c r="R1097" s="13"/>
      <c r="S1097" s="13"/>
      <c r="T1097" s="13"/>
      <c r="U1097" s="13"/>
      <c r="V1097" s="13"/>
    </row>
    <row r="1098" spans="2:22" s="47" customFormat="1" x14ac:dyDescent="0.2">
      <c r="B1098" s="13"/>
      <c r="C1098" s="13"/>
      <c r="D1098" s="13"/>
      <c r="E1098" s="13"/>
      <c r="F1098" s="13"/>
      <c r="G1098" s="13"/>
      <c r="H1098" s="13"/>
      <c r="I1098" s="13"/>
      <c r="J1098" s="13"/>
      <c r="K1098" s="13"/>
      <c r="L1098" s="13"/>
      <c r="M1098" s="13"/>
      <c r="N1098" s="13"/>
      <c r="O1098" s="13"/>
      <c r="P1098" s="13"/>
      <c r="Q1098" s="13"/>
      <c r="R1098" s="13"/>
      <c r="S1098" s="13"/>
      <c r="T1098" s="13"/>
      <c r="U1098" s="13"/>
      <c r="V1098" s="13"/>
    </row>
    <row r="1099" spans="2:22" s="47" customFormat="1" x14ac:dyDescent="0.2">
      <c r="B1099" s="13"/>
      <c r="C1099" s="13"/>
      <c r="D1099" s="13"/>
      <c r="E1099" s="13"/>
      <c r="F1099" s="13"/>
      <c r="G1099" s="13"/>
      <c r="H1099" s="13"/>
      <c r="I1099" s="13"/>
      <c r="J1099" s="13"/>
      <c r="K1099" s="13"/>
      <c r="L1099" s="13"/>
      <c r="M1099" s="13"/>
      <c r="N1099" s="13"/>
      <c r="O1099" s="13"/>
      <c r="P1099" s="13"/>
      <c r="Q1099" s="13"/>
      <c r="R1099" s="13"/>
      <c r="S1099" s="13"/>
      <c r="T1099" s="13"/>
      <c r="U1099" s="13"/>
      <c r="V1099" s="13"/>
    </row>
    <row r="1100" spans="2:22" s="47" customFormat="1" x14ac:dyDescent="0.2">
      <c r="B1100" s="13"/>
      <c r="C1100" s="13"/>
      <c r="D1100" s="13"/>
      <c r="E1100" s="13"/>
      <c r="F1100" s="13"/>
      <c r="G1100" s="13"/>
      <c r="H1100" s="13"/>
      <c r="I1100" s="13"/>
      <c r="J1100" s="13"/>
      <c r="K1100" s="13"/>
      <c r="L1100" s="13"/>
      <c r="M1100" s="13"/>
      <c r="N1100" s="13"/>
      <c r="O1100" s="13"/>
      <c r="P1100" s="13"/>
      <c r="Q1100" s="13"/>
      <c r="R1100" s="13"/>
      <c r="S1100" s="13"/>
      <c r="T1100" s="13"/>
      <c r="U1100" s="13"/>
      <c r="V1100" s="13"/>
    </row>
    <row r="1101" spans="2:22" s="47" customFormat="1" x14ac:dyDescent="0.2">
      <c r="B1101" s="13"/>
      <c r="C1101" s="13"/>
      <c r="D1101" s="13"/>
      <c r="E1101" s="13"/>
      <c r="F1101" s="13"/>
      <c r="G1101" s="13"/>
      <c r="H1101" s="13"/>
      <c r="I1101" s="13"/>
      <c r="J1101" s="13"/>
      <c r="K1101" s="13"/>
      <c r="L1101" s="13"/>
      <c r="M1101" s="13"/>
      <c r="N1101" s="13"/>
      <c r="O1101" s="13"/>
      <c r="P1101" s="13"/>
      <c r="Q1101" s="13"/>
      <c r="R1101" s="13"/>
      <c r="S1101" s="13"/>
      <c r="T1101" s="13"/>
      <c r="U1101" s="13"/>
      <c r="V1101" s="13"/>
    </row>
    <row r="1102" spans="2:22" s="47" customFormat="1" x14ac:dyDescent="0.2">
      <c r="B1102" s="13"/>
      <c r="C1102" s="13"/>
      <c r="D1102" s="13"/>
      <c r="E1102" s="13"/>
      <c r="F1102" s="13"/>
      <c r="G1102" s="13"/>
      <c r="H1102" s="13"/>
      <c r="I1102" s="13"/>
      <c r="J1102" s="13"/>
      <c r="K1102" s="13"/>
      <c r="L1102" s="13"/>
      <c r="M1102" s="13"/>
      <c r="N1102" s="13"/>
      <c r="O1102" s="13"/>
      <c r="P1102" s="13"/>
      <c r="Q1102" s="13"/>
      <c r="R1102" s="13"/>
      <c r="S1102" s="13"/>
      <c r="T1102" s="13"/>
      <c r="U1102" s="13"/>
      <c r="V1102" s="13"/>
    </row>
    <row r="1103" spans="2:22" s="47" customFormat="1" x14ac:dyDescent="0.2">
      <c r="B1103" s="13"/>
      <c r="C1103" s="13"/>
      <c r="D1103" s="13"/>
      <c r="E1103" s="13"/>
      <c r="F1103" s="13"/>
      <c r="G1103" s="13"/>
      <c r="H1103" s="13"/>
      <c r="I1103" s="13"/>
      <c r="J1103" s="13"/>
      <c r="K1103" s="13"/>
      <c r="L1103" s="13"/>
      <c r="M1103" s="13"/>
      <c r="N1103" s="13"/>
      <c r="O1103" s="13"/>
      <c r="P1103" s="13"/>
      <c r="Q1103" s="13"/>
      <c r="R1103" s="13"/>
      <c r="S1103" s="13"/>
      <c r="T1103" s="13"/>
      <c r="U1103" s="13"/>
      <c r="V1103" s="13"/>
    </row>
    <row r="1104" spans="2:22" s="47" customFormat="1" x14ac:dyDescent="0.2">
      <c r="B1104" s="13"/>
      <c r="C1104" s="13"/>
      <c r="D1104" s="13"/>
      <c r="E1104" s="13"/>
      <c r="F1104" s="13"/>
      <c r="G1104" s="13"/>
      <c r="H1104" s="13"/>
      <c r="I1104" s="13"/>
      <c r="J1104" s="13"/>
      <c r="K1104" s="13"/>
      <c r="L1104" s="13"/>
      <c r="M1104" s="13"/>
      <c r="N1104" s="13"/>
      <c r="O1104" s="13"/>
      <c r="P1104" s="13"/>
      <c r="Q1104" s="13"/>
      <c r="R1104" s="13"/>
      <c r="S1104" s="13"/>
      <c r="T1104" s="13"/>
      <c r="U1104" s="13"/>
      <c r="V1104" s="13"/>
    </row>
    <row r="1105" spans="2:22" s="47" customFormat="1" x14ac:dyDescent="0.2">
      <c r="B1105" s="13"/>
      <c r="C1105" s="13"/>
      <c r="D1105" s="13"/>
      <c r="E1105" s="13"/>
      <c r="F1105" s="13"/>
      <c r="G1105" s="13"/>
      <c r="H1105" s="13"/>
      <c r="I1105" s="13"/>
      <c r="J1105" s="13"/>
      <c r="K1105" s="13"/>
      <c r="L1105" s="13"/>
      <c r="M1105" s="13"/>
      <c r="N1105" s="13"/>
      <c r="O1105" s="13"/>
      <c r="P1105" s="13"/>
      <c r="Q1105" s="13"/>
      <c r="R1105" s="13"/>
      <c r="S1105" s="13"/>
      <c r="T1105" s="13"/>
      <c r="U1105" s="13"/>
      <c r="V1105" s="13"/>
    </row>
    <row r="1106" spans="2:22" s="47" customFormat="1" x14ac:dyDescent="0.2">
      <c r="B1106" s="13"/>
      <c r="C1106" s="13"/>
      <c r="D1106" s="13"/>
      <c r="E1106" s="13"/>
      <c r="F1106" s="13"/>
      <c r="G1106" s="13"/>
      <c r="H1106" s="13"/>
      <c r="I1106" s="13"/>
      <c r="J1106" s="13"/>
      <c r="K1106" s="13"/>
      <c r="L1106" s="13"/>
      <c r="M1106" s="13"/>
      <c r="N1106" s="13"/>
      <c r="O1106" s="13"/>
      <c r="P1106" s="13"/>
      <c r="Q1106" s="13"/>
      <c r="R1106" s="13"/>
      <c r="S1106" s="13"/>
      <c r="T1106" s="13"/>
      <c r="U1106" s="13"/>
      <c r="V1106" s="13"/>
    </row>
    <row r="1107" spans="2:22" s="47" customFormat="1" x14ac:dyDescent="0.2">
      <c r="B1107" s="13"/>
      <c r="C1107" s="13"/>
      <c r="D1107" s="13"/>
      <c r="E1107" s="13"/>
      <c r="F1107" s="13"/>
      <c r="G1107" s="13"/>
      <c r="H1107" s="13"/>
      <c r="I1107" s="13"/>
      <c r="J1107" s="13"/>
      <c r="K1107" s="13"/>
      <c r="L1107" s="13"/>
      <c r="M1107" s="13"/>
      <c r="N1107" s="13"/>
      <c r="O1107" s="13"/>
      <c r="P1107" s="13"/>
      <c r="Q1107" s="13"/>
      <c r="R1107" s="13"/>
      <c r="S1107" s="13"/>
      <c r="T1107" s="13"/>
      <c r="U1107" s="13"/>
      <c r="V1107" s="13"/>
    </row>
    <row r="1108" spans="2:22" s="47" customFormat="1" x14ac:dyDescent="0.2">
      <c r="B1108" s="13"/>
      <c r="C1108" s="13"/>
      <c r="D1108" s="13"/>
      <c r="E1108" s="13"/>
      <c r="F1108" s="13"/>
      <c r="G1108" s="13"/>
      <c r="H1108" s="13"/>
      <c r="I1108" s="13"/>
      <c r="J1108" s="13"/>
      <c r="K1108" s="13"/>
      <c r="L1108" s="13"/>
      <c r="M1108" s="13"/>
      <c r="N1108" s="13"/>
      <c r="O1108" s="13"/>
      <c r="P1108" s="13"/>
      <c r="Q1108" s="13"/>
      <c r="R1108" s="13"/>
      <c r="S1108" s="13"/>
      <c r="T1108" s="13"/>
      <c r="U1108" s="13"/>
      <c r="V1108" s="13"/>
    </row>
    <row r="1109" spans="2:22" s="47" customFormat="1" x14ac:dyDescent="0.2">
      <c r="B1109" s="13"/>
      <c r="C1109" s="13"/>
      <c r="D1109" s="13"/>
      <c r="E1109" s="13"/>
      <c r="F1109" s="13"/>
      <c r="G1109" s="13"/>
      <c r="H1109" s="13"/>
      <c r="I1109" s="13"/>
      <c r="J1109" s="13"/>
      <c r="K1109" s="13"/>
      <c r="L1109" s="13"/>
      <c r="M1109" s="13"/>
      <c r="N1109" s="13"/>
      <c r="O1109" s="13"/>
      <c r="P1109" s="13"/>
      <c r="Q1109" s="13"/>
      <c r="R1109" s="13"/>
      <c r="S1109" s="13"/>
      <c r="T1109" s="13"/>
      <c r="U1109" s="13"/>
      <c r="V1109" s="13"/>
    </row>
    <row r="1110" spans="2:22" s="47" customFormat="1" x14ac:dyDescent="0.2">
      <c r="B1110" s="13"/>
      <c r="C1110" s="13"/>
      <c r="D1110" s="13"/>
      <c r="E1110" s="13"/>
      <c r="F1110" s="13"/>
      <c r="G1110" s="13"/>
      <c r="H1110" s="13"/>
      <c r="I1110" s="13"/>
      <c r="J1110" s="13"/>
      <c r="K1110" s="13"/>
      <c r="L1110" s="13"/>
      <c r="M1110" s="13"/>
      <c r="N1110" s="13"/>
      <c r="O1110" s="13"/>
      <c r="P1110" s="13"/>
      <c r="Q1110" s="13"/>
      <c r="R1110" s="13"/>
      <c r="S1110" s="13"/>
      <c r="T1110" s="13"/>
      <c r="U1110" s="13"/>
      <c r="V1110" s="13"/>
    </row>
    <row r="1111" spans="2:22" s="47" customFormat="1" x14ac:dyDescent="0.2">
      <c r="B1111" s="13"/>
      <c r="C1111" s="13"/>
      <c r="D1111" s="13"/>
      <c r="E1111" s="13"/>
      <c r="F1111" s="13"/>
      <c r="G1111" s="13"/>
      <c r="H1111" s="13"/>
      <c r="I1111" s="13"/>
      <c r="J1111" s="13"/>
      <c r="K1111" s="13"/>
      <c r="L1111" s="13"/>
      <c r="M1111" s="13"/>
      <c r="N1111" s="13"/>
      <c r="O1111" s="13"/>
      <c r="P1111" s="13"/>
      <c r="Q1111" s="13"/>
      <c r="R1111" s="13"/>
      <c r="S1111" s="13"/>
      <c r="T1111" s="13"/>
      <c r="U1111" s="13"/>
      <c r="V1111" s="13"/>
    </row>
    <row r="1112" spans="2:22" s="47" customFormat="1" x14ac:dyDescent="0.2">
      <c r="B1112" s="13"/>
      <c r="C1112" s="13"/>
      <c r="D1112" s="13"/>
      <c r="E1112" s="13"/>
      <c r="F1112" s="13"/>
      <c r="G1112" s="13"/>
      <c r="H1112" s="13"/>
      <c r="I1112" s="13"/>
      <c r="J1112" s="13"/>
      <c r="K1112" s="13"/>
      <c r="L1112" s="13"/>
      <c r="M1112" s="13"/>
      <c r="N1112" s="13"/>
      <c r="O1112" s="13"/>
      <c r="P1112" s="13"/>
      <c r="Q1112" s="13"/>
      <c r="R1112" s="13"/>
      <c r="S1112" s="13"/>
      <c r="T1112" s="13"/>
      <c r="U1112" s="13"/>
      <c r="V1112" s="13"/>
    </row>
    <row r="1113" spans="2:22" s="47" customFormat="1" x14ac:dyDescent="0.2">
      <c r="B1113" s="13"/>
      <c r="C1113" s="13"/>
      <c r="D1113" s="13"/>
      <c r="E1113" s="13"/>
      <c r="F1113" s="13"/>
      <c r="G1113" s="13"/>
      <c r="H1113" s="13"/>
      <c r="I1113" s="13"/>
      <c r="J1113" s="13"/>
      <c r="K1113" s="13"/>
      <c r="L1113" s="13"/>
      <c r="M1113" s="13"/>
      <c r="N1113" s="13"/>
      <c r="O1113" s="13"/>
      <c r="P1113" s="13"/>
      <c r="Q1113" s="13"/>
      <c r="R1113" s="13"/>
      <c r="S1113" s="13"/>
      <c r="T1113" s="13"/>
      <c r="U1113" s="13"/>
      <c r="V1113" s="13"/>
    </row>
    <row r="1114" spans="2:22" s="47" customFormat="1" x14ac:dyDescent="0.2">
      <c r="B1114" s="13"/>
      <c r="C1114" s="13"/>
      <c r="D1114" s="13"/>
      <c r="E1114" s="13"/>
      <c r="F1114" s="13"/>
      <c r="G1114" s="13"/>
      <c r="H1114" s="13"/>
      <c r="I1114" s="13"/>
      <c r="J1114" s="13"/>
      <c r="K1114" s="13"/>
      <c r="L1114" s="13"/>
      <c r="M1114" s="13"/>
      <c r="N1114" s="13"/>
      <c r="O1114" s="13"/>
      <c r="P1114" s="13"/>
      <c r="Q1114" s="13"/>
      <c r="R1114" s="13"/>
      <c r="S1114" s="13"/>
      <c r="T1114" s="13"/>
      <c r="U1114" s="13"/>
      <c r="V1114" s="13"/>
    </row>
    <row r="1115" spans="2:22" s="47" customFormat="1" x14ac:dyDescent="0.2">
      <c r="B1115" s="13"/>
      <c r="C1115" s="13"/>
      <c r="D1115" s="13"/>
      <c r="E1115" s="13"/>
      <c r="F1115" s="13"/>
      <c r="G1115" s="13"/>
      <c r="H1115" s="13"/>
      <c r="I1115" s="13"/>
      <c r="J1115" s="13"/>
      <c r="K1115" s="13"/>
      <c r="L1115" s="13"/>
      <c r="M1115" s="13"/>
      <c r="N1115" s="13"/>
      <c r="O1115" s="13"/>
      <c r="P1115" s="13"/>
      <c r="Q1115" s="13"/>
      <c r="R1115" s="13"/>
      <c r="S1115" s="13"/>
      <c r="T1115" s="13"/>
      <c r="U1115" s="13"/>
      <c r="V1115" s="13"/>
    </row>
    <row r="1116" spans="2:22" s="47" customFormat="1" x14ac:dyDescent="0.2">
      <c r="B1116" s="13"/>
      <c r="C1116" s="13"/>
      <c r="D1116" s="13"/>
      <c r="E1116" s="13"/>
      <c r="F1116" s="13"/>
      <c r="G1116" s="13"/>
      <c r="H1116" s="13"/>
      <c r="I1116" s="13"/>
      <c r="J1116" s="13"/>
      <c r="K1116" s="13"/>
      <c r="L1116" s="13"/>
      <c r="M1116" s="13"/>
      <c r="N1116" s="13"/>
      <c r="O1116" s="13"/>
      <c r="P1116" s="13"/>
      <c r="Q1116" s="13"/>
      <c r="R1116" s="13"/>
      <c r="S1116" s="13"/>
      <c r="T1116" s="13"/>
      <c r="U1116" s="13"/>
      <c r="V1116" s="13"/>
    </row>
    <row r="1117" spans="2:22" s="47" customFormat="1" x14ac:dyDescent="0.2">
      <c r="B1117" s="13"/>
      <c r="C1117" s="13"/>
      <c r="D1117" s="13"/>
      <c r="E1117" s="13"/>
      <c r="F1117" s="13"/>
      <c r="G1117" s="13"/>
      <c r="H1117" s="13"/>
      <c r="I1117" s="13"/>
      <c r="J1117" s="13"/>
      <c r="K1117" s="13"/>
      <c r="L1117" s="13"/>
      <c r="M1117" s="13"/>
      <c r="N1117" s="13"/>
      <c r="O1117" s="13"/>
      <c r="P1117" s="13"/>
      <c r="Q1117" s="13"/>
      <c r="R1117" s="13"/>
      <c r="S1117" s="13"/>
      <c r="T1117" s="13"/>
      <c r="U1117" s="13"/>
      <c r="V1117" s="13"/>
    </row>
    <row r="1118" spans="2:22" s="47" customFormat="1" x14ac:dyDescent="0.2">
      <c r="B1118" s="13"/>
      <c r="C1118" s="13"/>
      <c r="D1118" s="13"/>
      <c r="E1118" s="13"/>
      <c r="F1118" s="13"/>
      <c r="G1118" s="13"/>
      <c r="H1118" s="13"/>
      <c r="I1118" s="13"/>
      <c r="J1118" s="13"/>
      <c r="K1118" s="13"/>
      <c r="L1118" s="13"/>
      <c r="M1118" s="13"/>
      <c r="N1118" s="13"/>
      <c r="O1118" s="13"/>
      <c r="P1118" s="13"/>
      <c r="Q1118" s="13"/>
      <c r="R1118" s="13"/>
      <c r="S1118" s="13"/>
      <c r="T1118" s="13"/>
      <c r="U1118" s="13"/>
      <c r="V1118" s="13"/>
    </row>
    <row r="1119" spans="2:22" s="47" customFormat="1" x14ac:dyDescent="0.2">
      <c r="B1119" s="13"/>
      <c r="C1119" s="13"/>
      <c r="D1119" s="13"/>
      <c r="E1119" s="13"/>
      <c r="F1119" s="13"/>
      <c r="G1119" s="13"/>
      <c r="H1119" s="13"/>
      <c r="I1119" s="13"/>
      <c r="J1119" s="13"/>
      <c r="K1119" s="13"/>
      <c r="L1119" s="13"/>
      <c r="M1119" s="13"/>
      <c r="N1119" s="13"/>
      <c r="O1119" s="13"/>
      <c r="P1119" s="13"/>
      <c r="Q1119" s="13"/>
      <c r="R1119" s="13"/>
      <c r="S1119" s="13"/>
      <c r="T1119" s="13"/>
      <c r="U1119" s="13"/>
      <c r="V1119" s="13"/>
    </row>
    <row r="1120" spans="2:22" s="47" customFormat="1" x14ac:dyDescent="0.2">
      <c r="B1120" s="13"/>
      <c r="C1120" s="13"/>
      <c r="D1120" s="13"/>
      <c r="E1120" s="13"/>
      <c r="F1120" s="13"/>
      <c r="G1120" s="13"/>
      <c r="H1120" s="13"/>
      <c r="I1120" s="13"/>
      <c r="J1120" s="13"/>
      <c r="K1120" s="13"/>
      <c r="L1120" s="13"/>
      <c r="M1120" s="13"/>
      <c r="N1120" s="13"/>
      <c r="O1120" s="13"/>
      <c r="P1120" s="13"/>
      <c r="Q1120" s="13"/>
      <c r="R1120" s="13"/>
      <c r="S1120" s="13"/>
      <c r="T1120" s="13"/>
      <c r="U1120" s="13"/>
      <c r="V1120" s="13"/>
    </row>
    <row r="1121" spans="2:22" s="47" customFormat="1" x14ac:dyDescent="0.2">
      <c r="B1121" s="13"/>
      <c r="C1121" s="13"/>
      <c r="D1121" s="13"/>
      <c r="E1121" s="13"/>
      <c r="F1121" s="13"/>
      <c r="G1121" s="13"/>
      <c r="H1121" s="13"/>
      <c r="I1121" s="13"/>
      <c r="J1121" s="13"/>
      <c r="K1121" s="13"/>
      <c r="L1121" s="13"/>
      <c r="M1121" s="13"/>
      <c r="N1121" s="13"/>
      <c r="O1121" s="13"/>
      <c r="P1121" s="13"/>
      <c r="Q1121" s="13"/>
      <c r="R1121" s="13"/>
      <c r="S1121" s="13"/>
      <c r="T1121" s="13"/>
      <c r="U1121" s="13"/>
      <c r="V1121" s="13"/>
    </row>
    <row r="1122" spans="2:22" s="47" customFormat="1" x14ac:dyDescent="0.2">
      <c r="B1122" s="13"/>
      <c r="C1122" s="13"/>
      <c r="D1122" s="13"/>
      <c r="E1122" s="13"/>
      <c r="F1122" s="13"/>
      <c r="G1122" s="13"/>
      <c r="H1122" s="13"/>
      <c r="I1122" s="13"/>
      <c r="J1122" s="13"/>
      <c r="K1122" s="13"/>
      <c r="L1122" s="13"/>
      <c r="M1122" s="13"/>
      <c r="N1122" s="13"/>
      <c r="O1122" s="13"/>
      <c r="P1122" s="13"/>
      <c r="Q1122" s="13"/>
      <c r="R1122" s="13"/>
      <c r="S1122" s="13"/>
      <c r="T1122" s="13"/>
      <c r="U1122" s="13"/>
      <c r="V1122" s="13"/>
    </row>
    <row r="1123" spans="2:22" s="47" customFormat="1" x14ac:dyDescent="0.2">
      <c r="B1123" s="13"/>
      <c r="C1123" s="13"/>
      <c r="D1123" s="13"/>
      <c r="E1123" s="13"/>
      <c r="F1123" s="13"/>
      <c r="G1123" s="13"/>
      <c r="H1123" s="13"/>
      <c r="I1123" s="13"/>
      <c r="J1123" s="13"/>
      <c r="K1123" s="13"/>
      <c r="L1123" s="13"/>
      <c r="M1123" s="13"/>
      <c r="N1123" s="13"/>
      <c r="O1123" s="13"/>
      <c r="P1123" s="13"/>
      <c r="Q1123" s="13"/>
      <c r="R1123" s="13"/>
      <c r="S1123" s="13"/>
      <c r="T1123" s="13"/>
      <c r="U1123" s="13"/>
      <c r="V1123" s="13"/>
    </row>
    <row r="1124" spans="2:22" s="47" customFormat="1" x14ac:dyDescent="0.2">
      <c r="B1124" s="13"/>
      <c r="C1124" s="13"/>
      <c r="D1124" s="13"/>
      <c r="E1124" s="13"/>
      <c r="F1124" s="13"/>
      <c r="G1124" s="13"/>
      <c r="H1124" s="13"/>
      <c r="I1124" s="13"/>
      <c r="J1124" s="13"/>
      <c r="K1124" s="13"/>
      <c r="L1124" s="13"/>
      <c r="M1124" s="13"/>
      <c r="N1124" s="13"/>
      <c r="O1124" s="13"/>
      <c r="P1124" s="13"/>
      <c r="Q1124" s="13"/>
      <c r="R1124" s="13"/>
      <c r="S1124" s="13"/>
      <c r="T1124" s="13"/>
      <c r="U1124" s="13"/>
      <c r="V1124" s="13"/>
    </row>
    <row r="1125" spans="2:22" s="47" customFormat="1" x14ac:dyDescent="0.2">
      <c r="B1125" s="13"/>
      <c r="C1125" s="13"/>
      <c r="D1125" s="13"/>
      <c r="E1125" s="13"/>
      <c r="F1125" s="13"/>
      <c r="G1125" s="13"/>
      <c r="H1125" s="13"/>
      <c r="I1125" s="13"/>
      <c r="J1125" s="13"/>
      <c r="K1125" s="13"/>
      <c r="L1125" s="13"/>
      <c r="M1125" s="13"/>
      <c r="N1125" s="13"/>
      <c r="O1125" s="13"/>
      <c r="P1125" s="13"/>
      <c r="Q1125" s="13"/>
      <c r="R1125" s="13"/>
      <c r="S1125" s="13"/>
      <c r="T1125" s="13"/>
      <c r="U1125" s="13"/>
      <c r="V1125" s="13"/>
    </row>
    <row r="1126" spans="2:22" s="47" customFormat="1" x14ac:dyDescent="0.2">
      <c r="B1126" s="13"/>
      <c r="C1126" s="13"/>
      <c r="D1126" s="13"/>
      <c r="E1126" s="13"/>
      <c r="F1126" s="13"/>
      <c r="G1126" s="13"/>
      <c r="H1126" s="13"/>
      <c r="I1126" s="13"/>
      <c r="J1126" s="13"/>
      <c r="K1126" s="13"/>
      <c r="L1126" s="13"/>
      <c r="M1126" s="13"/>
      <c r="N1126" s="13"/>
      <c r="O1126" s="13"/>
      <c r="P1126" s="13"/>
      <c r="Q1126" s="13"/>
      <c r="R1126" s="13"/>
      <c r="S1126" s="13"/>
      <c r="T1126" s="13"/>
      <c r="U1126" s="13"/>
      <c r="V1126" s="13"/>
    </row>
    <row r="1127" spans="2:22" s="47" customFormat="1" x14ac:dyDescent="0.2">
      <c r="B1127" s="13"/>
      <c r="C1127" s="13"/>
      <c r="D1127" s="13"/>
      <c r="E1127" s="13"/>
      <c r="F1127" s="13"/>
      <c r="G1127" s="13"/>
      <c r="H1127" s="13"/>
      <c r="I1127" s="13"/>
      <c r="J1127" s="13"/>
      <c r="K1127" s="13"/>
      <c r="L1127" s="13"/>
      <c r="M1127" s="13"/>
      <c r="N1127" s="13"/>
      <c r="O1127" s="13"/>
      <c r="P1127" s="13"/>
      <c r="Q1127" s="13"/>
      <c r="R1127" s="13"/>
      <c r="S1127" s="13"/>
      <c r="T1127" s="13"/>
      <c r="U1127" s="13"/>
      <c r="V1127" s="13"/>
    </row>
    <row r="1128" spans="2:22" s="47" customFormat="1" x14ac:dyDescent="0.2">
      <c r="B1128" s="13"/>
      <c r="C1128" s="13"/>
      <c r="D1128" s="13"/>
      <c r="E1128" s="13"/>
      <c r="F1128" s="13"/>
      <c r="G1128" s="13"/>
      <c r="H1128" s="13"/>
      <c r="I1128" s="13"/>
      <c r="J1128" s="13"/>
      <c r="K1128" s="13"/>
      <c r="L1128" s="13"/>
      <c r="M1128" s="13"/>
      <c r="N1128" s="13"/>
      <c r="O1128" s="13"/>
      <c r="P1128" s="13"/>
      <c r="Q1128" s="13"/>
      <c r="R1128" s="13"/>
      <c r="S1128" s="13"/>
      <c r="T1128" s="13"/>
      <c r="U1128" s="13"/>
      <c r="V1128" s="13"/>
    </row>
    <row r="1129" spans="2:22" s="47" customFormat="1" x14ac:dyDescent="0.2">
      <c r="B1129" s="13"/>
      <c r="C1129" s="13"/>
      <c r="D1129" s="13"/>
      <c r="E1129" s="13"/>
      <c r="F1129" s="13"/>
      <c r="G1129" s="13"/>
      <c r="H1129" s="13"/>
      <c r="I1129" s="13"/>
      <c r="J1129" s="13"/>
      <c r="K1129" s="13"/>
      <c r="L1129" s="13"/>
      <c r="M1129" s="13"/>
      <c r="N1129" s="13"/>
      <c r="O1129" s="13"/>
      <c r="P1129" s="13"/>
      <c r="Q1129" s="13"/>
      <c r="R1129" s="13"/>
      <c r="S1129" s="13"/>
      <c r="T1129" s="13"/>
      <c r="U1129" s="13"/>
      <c r="V1129" s="13"/>
    </row>
    <row r="1130" spans="2:22" s="47" customFormat="1" x14ac:dyDescent="0.2">
      <c r="B1130" s="13"/>
      <c r="C1130" s="13"/>
      <c r="D1130" s="13"/>
      <c r="E1130" s="13"/>
      <c r="F1130" s="13"/>
      <c r="G1130" s="13"/>
      <c r="H1130" s="13"/>
      <c r="I1130" s="13"/>
      <c r="J1130" s="13"/>
      <c r="K1130" s="13"/>
      <c r="L1130" s="13"/>
      <c r="M1130" s="13"/>
      <c r="N1130" s="13"/>
      <c r="O1130" s="13"/>
      <c r="P1130" s="13"/>
      <c r="Q1130" s="13"/>
      <c r="R1130" s="13"/>
      <c r="S1130" s="13"/>
      <c r="T1130" s="13"/>
      <c r="U1130" s="13"/>
      <c r="V1130" s="13"/>
    </row>
    <row r="1131" spans="2:22" s="47" customFormat="1" x14ac:dyDescent="0.2">
      <c r="B1131" s="13"/>
      <c r="C1131" s="13"/>
      <c r="D1131" s="13"/>
      <c r="E1131" s="13"/>
      <c r="F1131" s="13"/>
      <c r="G1131" s="13"/>
      <c r="H1131" s="13"/>
      <c r="I1131" s="13"/>
      <c r="J1131" s="13"/>
      <c r="K1131" s="13"/>
      <c r="L1131" s="13"/>
      <c r="M1131" s="13"/>
      <c r="N1131" s="13"/>
      <c r="O1131" s="13"/>
      <c r="P1131" s="13"/>
      <c r="Q1131" s="13"/>
      <c r="R1131" s="13"/>
      <c r="S1131" s="13"/>
      <c r="T1131" s="13"/>
      <c r="U1131" s="13"/>
      <c r="V1131" s="13"/>
    </row>
    <row r="1132" spans="2:22" s="47" customFormat="1" x14ac:dyDescent="0.2">
      <c r="B1132" s="13"/>
      <c r="C1132" s="13"/>
      <c r="D1132" s="13"/>
      <c r="E1132" s="13"/>
      <c r="F1132" s="13"/>
      <c r="G1132" s="13"/>
      <c r="H1132" s="13"/>
      <c r="I1132" s="13"/>
      <c r="J1132" s="13"/>
      <c r="K1132" s="13"/>
      <c r="L1132" s="13"/>
      <c r="M1132" s="13"/>
      <c r="N1132" s="13"/>
      <c r="O1132" s="13"/>
      <c r="P1132" s="13"/>
      <c r="Q1132" s="13"/>
      <c r="R1132" s="13"/>
      <c r="S1132" s="13"/>
      <c r="T1132" s="13"/>
      <c r="U1132" s="13"/>
      <c r="V1132" s="13"/>
    </row>
    <row r="1133" spans="2:22" s="47" customFormat="1" x14ac:dyDescent="0.2">
      <c r="B1133" s="13"/>
      <c r="C1133" s="13"/>
      <c r="D1133" s="13"/>
      <c r="E1133" s="13"/>
      <c r="F1133" s="13"/>
      <c r="G1133" s="13"/>
      <c r="H1133" s="13"/>
      <c r="I1133" s="13"/>
      <c r="J1133" s="13"/>
      <c r="K1133" s="13"/>
      <c r="L1133" s="13"/>
      <c r="M1133" s="13"/>
      <c r="N1133" s="13"/>
      <c r="O1133" s="13"/>
      <c r="P1133" s="13"/>
      <c r="Q1133" s="13"/>
      <c r="R1133" s="13"/>
      <c r="S1133" s="13"/>
      <c r="T1133" s="13"/>
      <c r="U1133" s="13"/>
      <c r="V1133" s="13"/>
    </row>
    <row r="1134" spans="2:22" s="47" customFormat="1" x14ac:dyDescent="0.2">
      <c r="B1134" s="13"/>
      <c r="C1134" s="13"/>
      <c r="D1134" s="13"/>
      <c r="E1134" s="13"/>
      <c r="F1134" s="13"/>
      <c r="G1134" s="13"/>
      <c r="H1134" s="13"/>
      <c r="I1134" s="13"/>
      <c r="J1134" s="13"/>
      <c r="K1134" s="13"/>
      <c r="L1134" s="13"/>
      <c r="M1134" s="13"/>
      <c r="N1134" s="13"/>
      <c r="O1134" s="13"/>
      <c r="P1134" s="13"/>
      <c r="Q1134" s="13"/>
      <c r="R1134" s="13"/>
      <c r="S1134" s="13"/>
      <c r="T1134" s="13"/>
      <c r="U1134" s="13"/>
      <c r="V1134" s="13"/>
    </row>
    <row r="1135" spans="2:22" s="47" customFormat="1" x14ac:dyDescent="0.2">
      <c r="B1135" s="13"/>
      <c r="C1135" s="13"/>
      <c r="D1135" s="13"/>
      <c r="E1135" s="13"/>
      <c r="F1135" s="13"/>
      <c r="G1135" s="13"/>
      <c r="H1135" s="13"/>
      <c r="I1135" s="13"/>
      <c r="J1135" s="13"/>
      <c r="K1135" s="13"/>
      <c r="L1135" s="13"/>
      <c r="M1135" s="13"/>
      <c r="N1135" s="13"/>
      <c r="O1135" s="13"/>
      <c r="P1135" s="13"/>
      <c r="Q1135" s="13"/>
      <c r="R1135" s="13"/>
      <c r="S1135" s="13"/>
      <c r="T1135" s="13"/>
      <c r="U1135" s="13"/>
      <c r="V1135" s="13"/>
    </row>
    <row r="1136" spans="2:22" s="47" customFormat="1" x14ac:dyDescent="0.2">
      <c r="B1136" s="13"/>
      <c r="C1136" s="13"/>
      <c r="D1136" s="13"/>
      <c r="E1136" s="13"/>
      <c r="F1136" s="13"/>
      <c r="G1136" s="13"/>
      <c r="H1136" s="13"/>
      <c r="I1136" s="13"/>
      <c r="J1136" s="13"/>
      <c r="K1136" s="13"/>
      <c r="L1136" s="13"/>
      <c r="M1136" s="13"/>
      <c r="N1136" s="13"/>
      <c r="O1136" s="13"/>
      <c r="P1136" s="13"/>
      <c r="Q1136" s="13"/>
      <c r="R1136" s="13"/>
      <c r="S1136" s="13"/>
      <c r="T1136" s="13"/>
      <c r="U1136" s="13"/>
      <c r="V1136" s="13"/>
    </row>
    <row r="1137" spans="2:22" s="47" customFormat="1" x14ac:dyDescent="0.2">
      <c r="B1137" s="13"/>
      <c r="C1137" s="13"/>
      <c r="D1137" s="13"/>
      <c r="E1137" s="13"/>
      <c r="F1137" s="13"/>
      <c r="G1137" s="13"/>
      <c r="H1137" s="13"/>
      <c r="I1137" s="13"/>
      <c r="J1137" s="13"/>
      <c r="K1137" s="13"/>
      <c r="L1137" s="13"/>
      <c r="M1137" s="13"/>
      <c r="N1137" s="13"/>
      <c r="O1137" s="13"/>
      <c r="P1137" s="13"/>
      <c r="Q1137" s="13"/>
      <c r="R1137" s="13"/>
      <c r="S1137" s="13"/>
      <c r="T1137" s="13"/>
      <c r="U1137" s="13"/>
      <c r="V1137" s="13"/>
    </row>
    <row r="1138" spans="2:22" s="47" customFormat="1" x14ac:dyDescent="0.2">
      <c r="B1138" s="13"/>
      <c r="C1138" s="13"/>
      <c r="D1138" s="13"/>
      <c r="E1138" s="13"/>
      <c r="F1138" s="13"/>
      <c r="G1138" s="13"/>
      <c r="H1138" s="13"/>
      <c r="I1138" s="13"/>
      <c r="J1138" s="13"/>
      <c r="K1138" s="13"/>
      <c r="L1138" s="13"/>
      <c r="M1138" s="13"/>
      <c r="N1138" s="13"/>
      <c r="O1138" s="13"/>
      <c r="P1138" s="13"/>
      <c r="Q1138" s="13"/>
      <c r="R1138" s="13"/>
      <c r="S1138" s="13"/>
      <c r="T1138" s="13"/>
      <c r="U1138" s="13"/>
      <c r="V1138" s="13"/>
    </row>
    <row r="1139" spans="2:22" s="47" customFormat="1" x14ac:dyDescent="0.2">
      <c r="B1139" s="13"/>
      <c r="C1139" s="13"/>
      <c r="D1139" s="13"/>
      <c r="E1139" s="13"/>
      <c r="F1139" s="13"/>
      <c r="G1139" s="13"/>
      <c r="H1139" s="13"/>
      <c r="I1139" s="13"/>
      <c r="J1139" s="13"/>
      <c r="K1139" s="13"/>
      <c r="L1139" s="13"/>
      <c r="M1139" s="13"/>
      <c r="N1139" s="13"/>
      <c r="O1139" s="13"/>
      <c r="P1139" s="13"/>
      <c r="Q1139" s="13"/>
      <c r="R1139" s="13"/>
      <c r="S1139" s="13"/>
      <c r="T1139" s="13"/>
      <c r="U1139" s="13"/>
      <c r="V1139" s="13"/>
    </row>
    <row r="1140" spans="2:22" s="47" customFormat="1" x14ac:dyDescent="0.2">
      <c r="B1140" s="13"/>
      <c r="C1140" s="13"/>
      <c r="D1140" s="13"/>
      <c r="E1140" s="13"/>
      <c r="F1140" s="13"/>
      <c r="G1140" s="13"/>
      <c r="H1140" s="13"/>
      <c r="I1140" s="13"/>
      <c r="J1140" s="13"/>
      <c r="K1140" s="13"/>
      <c r="L1140" s="13"/>
      <c r="M1140" s="13"/>
      <c r="N1140" s="13"/>
      <c r="O1140" s="13"/>
      <c r="P1140" s="13"/>
      <c r="Q1140" s="13"/>
      <c r="R1140" s="13"/>
      <c r="S1140" s="13"/>
      <c r="T1140" s="13"/>
      <c r="U1140" s="13"/>
      <c r="V1140" s="13"/>
    </row>
    <row r="1141" spans="2:22" s="47" customFormat="1" x14ac:dyDescent="0.2">
      <c r="B1141" s="13"/>
      <c r="C1141" s="13"/>
      <c r="D1141" s="13"/>
      <c r="E1141" s="13"/>
      <c r="F1141" s="13"/>
      <c r="G1141" s="13"/>
      <c r="H1141" s="13"/>
      <c r="I1141" s="13"/>
      <c r="J1141" s="13"/>
      <c r="K1141" s="13"/>
      <c r="L1141" s="13"/>
      <c r="M1141" s="13"/>
      <c r="N1141" s="13"/>
      <c r="O1141" s="13"/>
      <c r="P1141" s="13"/>
      <c r="Q1141" s="13"/>
      <c r="R1141" s="13"/>
      <c r="S1141" s="13"/>
      <c r="T1141" s="13"/>
      <c r="U1141" s="13"/>
      <c r="V1141" s="13"/>
    </row>
    <row r="1142" spans="2:22" s="47" customFormat="1" x14ac:dyDescent="0.2">
      <c r="B1142" s="13"/>
      <c r="C1142" s="13"/>
      <c r="D1142" s="13"/>
      <c r="E1142" s="13"/>
      <c r="F1142" s="13"/>
      <c r="G1142" s="13"/>
      <c r="H1142" s="13"/>
      <c r="I1142" s="13"/>
      <c r="J1142" s="13"/>
      <c r="K1142" s="13"/>
      <c r="L1142" s="13"/>
      <c r="M1142" s="13"/>
      <c r="N1142" s="13"/>
      <c r="O1142" s="13"/>
      <c r="P1142" s="13"/>
      <c r="Q1142" s="13"/>
      <c r="R1142" s="13"/>
      <c r="S1142" s="13"/>
      <c r="T1142" s="13"/>
      <c r="U1142" s="13"/>
      <c r="V1142" s="13"/>
    </row>
    <row r="1143" spans="2:22" s="47" customFormat="1" x14ac:dyDescent="0.2">
      <c r="B1143" s="13"/>
      <c r="C1143" s="13"/>
      <c r="D1143" s="13"/>
      <c r="E1143" s="13"/>
      <c r="F1143" s="13"/>
      <c r="G1143" s="13"/>
      <c r="H1143" s="13"/>
      <c r="I1143" s="13"/>
      <c r="J1143" s="13"/>
      <c r="K1143" s="13"/>
      <c r="L1143" s="13"/>
      <c r="M1143" s="13"/>
      <c r="N1143" s="13"/>
      <c r="O1143" s="13"/>
      <c r="P1143" s="13"/>
      <c r="Q1143" s="13"/>
      <c r="R1143" s="13"/>
      <c r="S1143" s="13"/>
      <c r="T1143" s="13"/>
      <c r="U1143" s="13"/>
      <c r="V1143" s="13"/>
    </row>
    <row r="1144" spans="2:22" s="47" customFormat="1" x14ac:dyDescent="0.2">
      <c r="B1144" s="13"/>
      <c r="C1144" s="13"/>
      <c r="D1144" s="13"/>
      <c r="E1144" s="13"/>
      <c r="F1144" s="13"/>
      <c r="G1144" s="13"/>
      <c r="H1144" s="13"/>
      <c r="I1144" s="13"/>
      <c r="J1144" s="13"/>
      <c r="K1144" s="13"/>
      <c r="L1144" s="13"/>
      <c r="M1144" s="13"/>
      <c r="N1144" s="13"/>
      <c r="O1144" s="13"/>
      <c r="P1144" s="13"/>
      <c r="Q1144" s="13"/>
      <c r="R1144" s="13"/>
      <c r="S1144" s="13"/>
      <c r="T1144" s="13"/>
      <c r="U1144" s="13"/>
      <c r="V1144" s="13"/>
    </row>
    <row r="1145" spans="2:22" s="47" customFormat="1" x14ac:dyDescent="0.2">
      <c r="B1145" s="13"/>
      <c r="C1145" s="13"/>
      <c r="D1145" s="13"/>
      <c r="E1145" s="13"/>
      <c r="F1145" s="13"/>
      <c r="G1145" s="13"/>
      <c r="H1145" s="13"/>
      <c r="I1145" s="13"/>
      <c r="J1145" s="13"/>
      <c r="K1145" s="13"/>
      <c r="L1145" s="13"/>
      <c r="M1145" s="13"/>
      <c r="N1145" s="13"/>
      <c r="O1145" s="13"/>
      <c r="P1145" s="13"/>
      <c r="Q1145" s="13"/>
      <c r="R1145" s="13"/>
      <c r="S1145" s="13"/>
      <c r="T1145" s="13"/>
      <c r="U1145" s="13"/>
      <c r="V1145" s="13"/>
    </row>
    <row r="1146" spans="2:22" s="47" customFormat="1" x14ac:dyDescent="0.2">
      <c r="B1146" s="13"/>
      <c r="C1146" s="13"/>
      <c r="D1146" s="13"/>
      <c r="E1146" s="13"/>
      <c r="F1146" s="13"/>
      <c r="G1146" s="13"/>
      <c r="H1146" s="13"/>
      <c r="I1146" s="13"/>
      <c r="J1146" s="13"/>
      <c r="K1146" s="13"/>
      <c r="L1146" s="13"/>
      <c r="M1146" s="13"/>
      <c r="N1146" s="13"/>
      <c r="O1146" s="13"/>
      <c r="P1146" s="13"/>
      <c r="Q1146" s="13"/>
      <c r="R1146" s="13"/>
      <c r="S1146" s="13"/>
      <c r="T1146" s="13"/>
      <c r="U1146" s="13"/>
      <c r="V1146" s="13"/>
    </row>
    <row r="1147" spans="2:22" s="47" customFormat="1" x14ac:dyDescent="0.2">
      <c r="B1147" s="13"/>
      <c r="C1147" s="13"/>
      <c r="D1147" s="13"/>
      <c r="E1147" s="13"/>
      <c r="F1147" s="13"/>
      <c r="G1147" s="13"/>
      <c r="H1147" s="13"/>
      <c r="I1147" s="13"/>
      <c r="J1147" s="13"/>
      <c r="K1147" s="13"/>
      <c r="L1147" s="13"/>
      <c r="M1147" s="13"/>
      <c r="N1147" s="13"/>
      <c r="O1147" s="13"/>
      <c r="P1147" s="13"/>
      <c r="Q1147" s="13"/>
      <c r="R1147" s="13"/>
      <c r="S1147" s="13"/>
      <c r="T1147" s="13"/>
      <c r="U1147" s="13"/>
      <c r="V1147" s="13"/>
    </row>
    <row r="1148" spans="2:22" s="47" customFormat="1" x14ac:dyDescent="0.2">
      <c r="B1148" s="13"/>
      <c r="C1148" s="13"/>
      <c r="D1148" s="13"/>
      <c r="E1148" s="13"/>
      <c r="F1148" s="13"/>
      <c r="G1148" s="13"/>
      <c r="H1148" s="13"/>
      <c r="I1148" s="13"/>
      <c r="J1148" s="13"/>
      <c r="K1148" s="13"/>
      <c r="L1148" s="13"/>
      <c r="M1148" s="13"/>
      <c r="N1148" s="13"/>
      <c r="O1148" s="13"/>
      <c r="P1148" s="13"/>
      <c r="Q1148" s="13"/>
      <c r="R1148" s="13"/>
      <c r="S1148" s="13"/>
      <c r="T1148" s="13"/>
      <c r="U1148" s="13"/>
      <c r="V1148" s="13"/>
    </row>
    <row r="1149" spans="2:22" s="47" customFormat="1" x14ac:dyDescent="0.2">
      <c r="B1149" s="13"/>
      <c r="C1149" s="13"/>
      <c r="D1149" s="13"/>
      <c r="E1149" s="13"/>
      <c r="F1149" s="13"/>
      <c r="G1149" s="13"/>
      <c r="H1149" s="13"/>
      <c r="I1149" s="13"/>
      <c r="J1149" s="13"/>
      <c r="K1149" s="13"/>
      <c r="L1149" s="13"/>
      <c r="M1149" s="13"/>
      <c r="N1149" s="13"/>
      <c r="O1149" s="13"/>
      <c r="P1149" s="13"/>
      <c r="Q1149" s="13"/>
      <c r="R1149" s="13"/>
      <c r="S1149" s="13"/>
      <c r="T1149" s="13"/>
      <c r="U1149" s="13"/>
      <c r="V1149" s="13"/>
    </row>
    <row r="1150" spans="2:22" s="47" customFormat="1" x14ac:dyDescent="0.2">
      <c r="B1150" s="13"/>
      <c r="C1150" s="13"/>
      <c r="D1150" s="13"/>
      <c r="E1150" s="13"/>
      <c r="F1150" s="13"/>
      <c r="G1150" s="13"/>
      <c r="H1150" s="13"/>
      <c r="I1150" s="13"/>
      <c r="J1150" s="13"/>
      <c r="K1150" s="13"/>
      <c r="L1150" s="13"/>
      <c r="M1150" s="13"/>
      <c r="N1150" s="13"/>
      <c r="O1150" s="13"/>
      <c r="P1150" s="13"/>
      <c r="Q1150" s="13"/>
      <c r="R1150" s="13"/>
      <c r="S1150" s="13"/>
      <c r="T1150" s="13"/>
      <c r="U1150" s="13"/>
      <c r="V1150" s="13"/>
    </row>
    <row r="1151" spans="2:22" s="47" customFormat="1" x14ac:dyDescent="0.2">
      <c r="B1151" s="13"/>
      <c r="C1151" s="13"/>
      <c r="D1151" s="13"/>
      <c r="E1151" s="13"/>
      <c r="F1151" s="13"/>
      <c r="G1151" s="13"/>
      <c r="H1151" s="13"/>
      <c r="I1151" s="13"/>
      <c r="J1151" s="13"/>
      <c r="K1151" s="13"/>
      <c r="L1151" s="13"/>
      <c r="M1151" s="13"/>
      <c r="N1151" s="13"/>
      <c r="O1151" s="13"/>
      <c r="P1151" s="13"/>
      <c r="Q1151" s="13"/>
      <c r="R1151" s="13"/>
      <c r="S1151" s="13"/>
      <c r="T1151" s="13"/>
      <c r="U1151" s="13"/>
      <c r="V1151" s="13"/>
    </row>
    <row r="1152" spans="2:22" s="47" customFormat="1" x14ac:dyDescent="0.2">
      <c r="B1152" s="13"/>
      <c r="C1152" s="13"/>
      <c r="D1152" s="13"/>
      <c r="E1152" s="13"/>
      <c r="F1152" s="13"/>
      <c r="G1152" s="13"/>
      <c r="H1152" s="13"/>
      <c r="I1152" s="13"/>
      <c r="J1152" s="13"/>
      <c r="K1152" s="13"/>
      <c r="L1152" s="13"/>
      <c r="M1152" s="13"/>
      <c r="N1152" s="13"/>
      <c r="O1152" s="13"/>
      <c r="P1152" s="13"/>
      <c r="Q1152" s="13"/>
      <c r="R1152" s="13"/>
      <c r="S1152" s="13"/>
      <c r="T1152" s="13"/>
      <c r="U1152" s="13"/>
      <c r="V1152" s="13"/>
    </row>
    <row r="1153" spans="2:22" s="47" customFormat="1" x14ac:dyDescent="0.2">
      <c r="B1153" s="13"/>
      <c r="C1153" s="13"/>
      <c r="D1153" s="13"/>
      <c r="E1153" s="13"/>
      <c r="F1153" s="13"/>
      <c r="G1153" s="13"/>
      <c r="H1153" s="13"/>
      <c r="I1153" s="13"/>
      <c r="J1153" s="13"/>
      <c r="K1153" s="13"/>
      <c r="L1153" s="13"/>
      <c r="M1153" s="13"/>
      <c r="N1153" s="13"/>
      <c r="O1153" s="13"/>
      <c r="P1153" s="13"/>
      <c r="Q1153" s="13"/>
      <c r="R1153" s="13"/>
      <c r="S1153" s="13"/>
      <c r="T1153" s="13"/>
      <c r="U1153" s="13"/>
      <c r="V1153" s="13"/>
    </row>
    <row r="1154" spans="2:22" s="47" customFormat="1" x14ac:dyDescent="0.2">
      <c r="B1154" s="13"/>
      <c r="C1154" s="13"/>
      <c r="D1154" s="13"/>
      <c r="E1154" s="13"/>
      <c r="F1154" s="13"/>
      <c r="G1154" s="13"/>
      <c r="H1154" s="13"/>
      <c r="I1154" s="13"/>
      <c r="J1154" s="13"/>
      <c r="K1154" s="13"/>
      <c r="L1154" s="13"/>
      <c r="M1154" s="13"/>
      <c r="N1154" s="13"/>
      <c r="O1154" s="13"/>
      <c r="P1154" s="13"/>
      <c r="Q1154" s="13"/>
      <c r="R1154" s="13"/>
      <c r="S1154" s="13"/>
      <c r="T1154" s="13"/>
      <c r="U1154" s="13"/>
      <c r="V1154" s="13"/>
    </row>
    <row r="1155" spans="2:22" s="47" customFormat="1" x14ac:dyDescent="0.2">
      <c r="B1155" s="13"/>
      <c r="C1155" s="13"/>
      <c r="D1155" s="13"/>
      <c r="E1155" s="13"/>
      <c r="F1155" s="13"/>
      <c r="G1155" s="13"/>
      <c r="H1155" s="13"/>
      <c r="I1155" s="13"/>
      <c r="J1155" s="13"/>
      <c r="K1155" s="13"/>
      <c r="L1155" s="13"/>
      <c r="M1155" s="13"/>
      <c r="N1155" s="13"/>
      <c r="O1155" s="13"/>
      <c r="P1155" s="13"/>
      <c r="Q1155" s="13"/>
      <c r="R1155" s="13"/>
      <c r="S1155" s="13"/>
      <c r="T1155" s="13"/>
      <c r="U1155" s="13"/>
      <c r="V1155" s="13"/>
    </row>
    <row r="1156" spans="2:22" s="47" customFormat="1" x14ac:dyDescent="0.2">
      <c r="B1156" s="13"/>
      <c r="C1156" s="13"/>
      <c r="D1156" s="13"/>
      <c r="E1156" s="13"/>
      <c r="F1156" s="13"/>
      <c r="G1156" s="13"/>
      <c r="H1156" s="13"/>
      <c r="I1156" s="13"/>
      <c r="J1156" s="13"/>
      <c r="K1156" s="13"/>
      <c r="L1156" s="13"/>
      <c r="M1156" s="13"/>
      <c r="N1156" s="13"/>
      <c r="O1156" s="13"/>
      <c r="P1156" s="13"/>
      <c r="Q1156" s="13"/>
      <c r="R1156" s="13"/>
      <c r="S1156" s="13"/>
      <c r="T1156" s="13"/>
      <c r="U1156" s="13"/>
      <c r="V1156" s="13"/>
    </row>
    <row r="1157" spans="2:22" s="47" customFormat="1" x14ac:dyDescent="0.2">
      <c r="B1157" s="13"/>
      <c r="C1157" s="13"/>
      <c r="D1157" s="13"/>
      <c r="E1157" s="13"/>
      <c r="F1157" s="13"/>
      <c r="G1157" s="13"/>
      <c r="H1157" s="13"/>
      <c r="I1157" s="13"/>
      <c r="J1157" s="13"/>
      <c r="K1157" s="13"/>
      <c r="L1157" s="13"/>
      <c r="M1157" s="13"/>
      <c r="N1157" s="13"/>
      <c r="O1157" s="13"/>
      <c r="P1157" s="13"/>
      <c r="Q1157" s="13"/>
      <c r="R1157" s="13"/>
      <c r="S1157" s="13"/>
      <c r="T1157" s="13"/>
      <c r="U1157" s="13"/>
      <c r="V1157" s="13"/>
    </row>
    <row r="1158" spans="2:22" s="47" customFormat="1" x14ac:dyDescent="0.2">
      <c r="B1158" s="13"/>
      <c r="C1158" s="13"/>
      <c r="D1158" s="13"/>
      <c r="E1158" s="13"/>
      <c r="F1158" s="13"/>
      <c r="G1158" s="13"/>
      <c r="H1158" s="13"/>
      <c r="I1158" s="13"/>
      <c r="J1158" s="13"/>
      <c r="K1158" s="13"/>
      <c r="L1158" s="13"/>
      <c r="M1158" s="13"/>
      <c r="N1158" s="13"/>
      <c r="O1158" s="13"/>
      <c r="P1158" s="13"/>
      <c r="Q1158" s="13"/>
      <c r="R1158" s="13"/>
      <c r="S1158" s="13"/>
      <c r="T1158" s="13"/>
      <c r="U1158" s="13"/>
      <c r="V1158" s="13"/>
    </row>
    <row r="1159" spans="2:22" s="47" customFormat="1" x14ac:dyDescent="0.2">
      <c r="B1159" s="13"/>
      <c r="C1159" s="13"/>
      <c r="D1159" s="13"/>
      <c r="E1159" s="13"/>
      <c r="F1159" s="13"/>
      <c r="G1159" s="13"/>
      <c r="H1159" s="13"/>
      <c r="I1159" s="13"/>
      <c r="J1159" s="13"/>
      <c r="K1159" s="13"/>
      <c r="L1159" s="13"/>
      <c r="M1159" s="13"/>
      <c r="N1159" s="13"/>
      <c r="O1159" s="13"/>
      <c r="P1159" s="13"/>
      <c r="Q1159" s="13"/>
      <c r="R1159" s="13"/>
      <c r="S1159" s="13"/>
      <c r="T1159" s="13"/>
      <c r="U1159" s="13"/>
      <c r="V1159" s="13"/>
    </row>
    <row r="1160" spans="2:22" s="47" customFormat="1" x14ac:dyDescent="0.2">
      <c r="B1160" s="13"/>
      <c r="C1160" s="13"/>
      <c r="D1160" s="13"/>
      <c r="E1160" s="13"/>
      <c r="F1160" s="13"/>
      <c r="G1160" s="13"/>
      <c r="H1160" s="13"/>
      <c r="I1160" s="13"/>
      <c r="J1160" s="13"/>
      <c r="K1160" s="13"/>
      <c r="L1160" s="13"/>
      <c r="M1160" s="13"/>
      <c r="N1160" s="13"/>
      <c r="O1160" s="13"/>
      <c r="P1160" s="13"/>
      <c r="Q1160" s="13"/>
      <c r="R1160" s="13"/>
      <c r="S1160" s="13"/>
      <c r="T1160" s="13"/>
      <c r="U1160" s="13"/>
      <c r="V1160" s="13"/>
    </row>
    <row r="1161" spans="2:22" s="47" customFormat="1" x14ac:dyDescent="0.2">
      <c r="B1161" s="13"/>
      <c r="C1161" s="13"/>
      <c r="D1161" s="13"/>
      <c r="E1161" s="13"/>
      <c r="F1161" s="13"/>
      <c r="G1161" s="13"/>
      <c r="H1161" s="13"/>
      <c r="I1161" s="13"/>
      <c r="J1161" s="13"/>
      <c r="K1161" s="13"/>
      <c r="L1161" s="13"/>
      <c r="M1161" s="13"/>
      <c r="N1161" s="13"/>
      <c r="O1161" s="13"/>
      <c r="P1161" s="13"/>
      <c r="Q1161" s="13"/>
      <c r="R1161" s="13"/>
      <c r="S1161" s="13"/>
      <c r="T1161" s="13"/>
      <c r="U1161" s="13"/>
      <c r="V1161" s="13"/>
    </row>
    <row r="1162" spans="2:22" s="47" customFormat="1" x14ac:dyDescent="0.2">
      <c r="B1162" s="13"/>
      <c r="C1162" s="13"/>
      <c r="D1162" s="13"/>
      <c r="E1162" s="13"/>
      <c r="F1162" s="13"/>
      <c r="G1162" s="13"/>
      <c r="H1162" s="13"/>
      <c r="I1162" s="13"/>
      <c r="J1162" s="13"/>
      <c r="K1162" s="13"/>
      <c r="L1162" s="13"/>
      <c r="M1162" s="13"/>
      <c r="N1162" s="13"/>
      <c r="O1162" s="13"/>
      <c r="P1162" s="13"/>
      <c r="Q1162" s="13"/>
      <c r="R1162" s="13"/>
      <c r="S1162" s="13"/>
      <c r="T1162" s="13"/>
      <c r="U1162" s="13"/>
      <c r="V1162" s="13"/>
    </row>
    <row r="1163" spans="2:22" s="47" customFormat="1" x14ac:dyDescent="0.2">
      <c r="B1163" s="13"/>
      <c r="C1163" s="13"/>
      <c r="D1163" s="13"/>
      <c r="E1163" s="13"/>
      <c r="F1163" s="13"/>
      <c r="G1163" s="13"/>
      <c r="H1163" s="13"/>
      <c r="I1163" s="13"/>
      <c r="J1163" s="13"/>
      <c r="K1163" s="13"/>
      <c r="L1163" s="13"/>
      <c r="M1163" s="13"/>
      <c r="N1163" s="13"/>
      <c r="O1163" s="13"/>
      <c r="P1163" s="13"/>
      <c r="Q1163" s="13"/>
      <c r="R1163" s="13"/>
      <c r="S1163" s="13"/>
      <c r="T1163" s="13"/>
      <c r="U1163" s="13"/>
      <c r="V1163" s="13"/>
    </row>
    <row r="1164" spans="2:22" s="47" customFormat="1" x14ac:dyDescent="0.2">
      <c r="B1164" s="13"/>
      <c r="C1164" s="13"/>
      <c r="D1164" s="13"/>
      <c r="E1164" s="13"/>
      <c r="F1164" s="13"/>
      <c r="G1164" s="13"/>
      <c r="H1164" s="13"/>
      <c r="I1164" s="13"/>
      <c r="J1164" s="13"/>
      <c r="K1164" s="13"/>
      <c r="L1164" s="13"/>
      <c r="M1164" s="13"/>
      <c r="N1164" s="13"/>
      <c r="O1164" s="13"/>
      <c r="P1164" s="13"/>
      <c r="Q1164" s="13"/>
      <c r="R1164" s="13"/>
      <c r="S1164" s="13"/>
      <c r="T1164" s="13"/>
      <c r="U1164" s="13"/>
      <c r="V1164" s="13"/>
    </row>
    <row r="1165" spans="2:22" s="47" customFormat="1" x14ac:dyDescent="0.2">
      <c r="B1165" s="13"/>
      <c r="C1165" s="13"/>
      <c r="D1165" s="13"/>
      <c r="E1165" s="13"/>
      <c r="F1165" s="13"/>
      <c r="G1165" s="13"/>
      <c r="H1165" s="13"/>
      <c r="I1165" s="13"/>
      <c r="J1165" s="13"/>
      <c r="K1165" s="13"/>
      <c r="L1165" s="13"/>
      <c r="M1165" s="13"/>
      <c r="N1165" s="13"/>
      <c r="O1165" s="13"/>
      <c r="P1165" s="13"/>
      <c r="Q1165" s="13"/>
      <c r="R1165" s="13"/>
      <c r="S1165" s="13"/>
      <c r="T1165" s="13"/>
      <c r="U1165" s="13"/>
      <c r="V1165" s="13"/>
    </row>
    <row r="1166" spans="2:22" s="47" customFormat="1" x14ac:dyDescent="0.2">
      <c r="B1166" s="13"/>
      <c r="C1166" s="13"/>
      <c r="D1166" s="13"/>
      <c r="E1166" s="13"/>
      <c r="F1166" s="13"/>
      <c r="G1166" s="13"/>
      <c r="H1166" s="13"/>
      <c r="I1166" s="13"/>
      <c r="J1166" s="13"/>
      <c r="K1166" s="13"/>
      <c r="L1166" s="13"/>
      <c r="M1166" s="13"/>
      <c r="N1166" s="13"/>
      <c r="O1166" s="13"/>
      <c r="P1166" s="13"/>
      <c r="Q1166" s="13"/>
      <c r="R1166" s="13"/>
      <c r="S1166" s="13"/>
      <c r="T1166" s="13"/>
      <c r="U1166" s="13"/>
      <c r="V1166" s="13"/>
    </row>
    <row r="1167" spans="2:22" s="47" customFormat="1" x14ac:dyDescent="0.2">
      <c r="B1167" s="13"/>
      <c r="C1167" s="13"/>
      <c r="D1167" s="13"/>
      <c r="E1167" s="13"/>
      <c r="F1167" s="13"/>
      <c r="G1167" s="13"/>
      <c r="H1167" s="13"/>
      <c r="I1167" s="13"/>
      <c r="J1167" s="13"/>
      <c r="K1167" s="13"/>
      <c r="L1167" s="13"/>
      <c r="M1167" s="13"/>
      <c r="N1167" s="13"/>
      <c r="O1167" s="13"/>
      <c r="P1167" s="13"/>
      <c r="Q1167" s="13"/>
      <c r="R1167" s="13"/>
      <c r="S1167" s="13"/>
      <c r="T1167" s="13"/>
      <c r="U1167" s="13"/>
      <c r="V1167" s="13"/>
    </row>
    <row r="1168" spans="2:22" s="47" customFormat="1" x14ac:dyDescent="0.2">
      <c r="B1168" s="13"/>
      <c r="C1168" s="13"/>
      <c r="D1168" s="13"/>
      <c r="E1168" s="13"/>
      <c r="F1168" s="13"/>
      <c r="G1168" s="13"/>
      <c r="H1168" s="13"/>
      <c r="I1168" s="13"/>
      <c r="J1168" s="13"/>
      <c r="K1168" s="13"/>
      <c r="L1168" s="13"/>
      <c r="M1168" s="13"/>
      <c r="N1168" s="13"/>
      <c r="O1168" s="13"/>
      <c r="P1168" s="13"/>
      <c r="Q1168" s="13"/>
      <c r="R1168" s="13"/>
      <c r="S1168" s="13"/>
      <c r="T1168" s="13"/>
      <c r="U1168" s="13"/>
      <c r="V1168" s="13"/>
    </row>
    <row r="1169" spans="2:22" s="47" customFormat="1" x14ac:dyDescent="0.2">
      <c r="B1169" s="13"/>
      <c r="C1169" s="13"/>
      <c r="D1169" s="13"/>
      <c r="E1169" s="13"/>
      <c r="F1169" s="13"/>
      <c r="G1169" s="13"/>
      <c r="H1169" s="13"/>
      <c r="I1169" s="13"/>
      <c r="J1169" s="13"/>
      <c r="K1169" s="13"/>
      <c r="L1169" s="13"/>
      <c r="M1169" s="13"/>
      <c r="N1169" s="13"/>
      <c r="O1169" s="13"/>
      <c r="P1169" s="13"/>
      <c r="Q1169" s="13"/>
      <c r="R1169" s="13"/>
      <c r="S1169" s="13"/>
      <c r="T1169" s="13"/>
      <c r="U1169" s="13"/>
      <c r="V1169" s="13"/>
    </row>
    <row r="1170" spans="2:22" s="47" customFormat="1" x14ac:dyDescent="0.2">
      <c r="B1170" s="13"/>
      <c r="C1170" s="13"/>
      <c r="D1170" s="13"/>
      <c r="E1170" s="13"/>
      <c r="F1170" s="13"/>
      <c r="G1170" s="13"/>
      <c r="H1170" s="13"/>
      <c r="I1170" s="13"/>
      <c r="J1170" s="13"/>
      <c r="K1170" s="13"/>
      <c r="L1170" s="13"/>
      <c r="M1170" s="13"/>
      <c r="N1170" s="13"/>
      <c r="O1170" s="13"/>
      <c r="P1170" s="13"/>
      <c r="Q1170" s="13"/>
      <c r="R1170" s="13"/>
      <c r="S1170" s="13"/>
      <c r="T1170" s="13"/>
      <c r="U1170" s="13"/>
      <c r="V1170" s="13"/>
    </row>
    <row r="1171" spans="2:22" s="47" customFormat="1" x14ac:dyDescent="0.2">
      <c r="B1171" s="13"/>
      <c r="C1171" s="13"/>
      <c r="D1171" s="13"/>
      <c r="E1171" s="13"/>
      <c r="F1171" s="13"/>
      <c r="G1171" s="13"/>
      <c r="H1171" s="13"/>
      <c r="I1171" s="13"/>
      <c r="J1171" s="13"/>
      <c r="K1171" s="13"/>
      <c r="L1171" s="13"/>
      <c r="M1171" s="13"/>
      <c r="N1171" s="13"/>
      <c r="O1171" s="13"/>
      <c r="P1171" s="13"/>
      <c r="Q1171" s="13"/>
      <c r="R1171" s="13"/>
      <c r="S1171" s="13"/>
      <c r="T1171" s="13"/>
      <c r="U1171" s="13"/>
      <c r="V1171" s="13"/>
    </row>
    <row r="1172" spans="2:22" s="47" customFormat="1" x14ac:dyDescent="0.2">
      <c r="B1172" s="13"/>
      <c r="C1172" s="13"/>
      <c r="D1172" s="13"/>
      <c r="E1172" s="13"/>
      <c r="F1172" s="13"/>
      <c r="G1172" s="13"/>
      <c r="H1172" s="13"/>
      <c r="I1172" s="13"/>
      <c r="J1172" s="13"/>
      <c r="K1172" s="13"/>
      <c r="L1172" s="13"/>
      <c r="M1172" s="13"/>
      <c r="N1172" s="13"/>
      <c r="O1172" s="13"/>
      <c r="P1172" s="13"/>
      <c r="Q1172" s="13"/>
      <c r="R1172" s="13"/>
      <c r="S1172" s="13"/>
      <c r="T1172" s="13"/>
      <c r="U1172" s="13"/>
      <c r="V1172" s="13"/>
    </row>
    <row r="1173" spans="2:22" s="47" customFormat="1" x14ac:dyDescent="0.2">
      <c r="B1173" s="13"/>
      <c r="C1173" s="13"/>
      <c r="D1173" s="13"/>
      <c r="E1173" s="13"/>
      <c r="F1173" s="13"/>
      <c r="G1173" s="13"/>
      <c r="H1173" s="13"/>
      <c r="I1173" s="13"/>
      <c r="J1173" s="13"/>
      <c r="K1173" s="13"/>
      <c r="L1173" s="13"/>
      <c r="M1173" s="13"/>
      <c r="N1173" s="13"/>
      <c r="O1173" s="13"/>
      <c r="P1173" s="13"/>
      <c r="Q1173" s="13"/>
      <c r="R1173" s="13"/>
      <c r="S1173" s="13"/>
      <c r="T1173" s="13"/>
      <c r="U1173" s="13"/>
      <c r="V1173" s="13"/>
    </row>
    <row r="1174" spans="2:22" s="47" customFormat="1" x14ac:dyDescent="0.2">
      <c r="B1174" s="13"/>
      <c r="C1174" s="13"/>
      <c r="D1174" s="13"/>
      <c r="E1174" s="13"/>
      <c r="F1174" s="13"/>
      <c r="G1174" s="13"/>
      <c r="H1174" s="13"/>
      <c r="I1174" s="13"/>
      <c r="J1174" s="13"/>
      <c r="K1174" s="13"/>
      <c r="L1174" s="13"/>
      <c r="M1174" s="13"/>
      <c r="N1174" s="13"/>
      <c r="O1174" s="13"/>
      <c r="P1174" s="13"/>
      <c r="Q1174" s="13"/>
      <c r="R1174" s="13"/>
      <c r="S1174" s="13"/>
      <c r="T1174" s="13"/>
      <c r="U1174" s="13"/>
      <c r="V1174" s="13"/>
    </row>
    <row r="1175" spans="2:22" s="47" customFormat="1" x14ac:dyDescent="0.2">
      <c r="B1175" s="13"/>
      <c r="C1175" s="13"/>
      <c r="D1175" s="13"/>
      <c r="E1175" s="13"/>
      <c r="F1175" s="13"/>
      <c r="G1175" s="13"/>
      <c r="H1175" s="13"/>
      <c r="I1175" s="13"/>
      <c r="J1175" s="13"/>
      <c r="K1175" s="13"/>
      <c r="L1175" s="13"/>
      <c r="M1175" s="13"/>
      <c r="N1175" s="13"/>
      <c r="O1175" s="13"/>
      <c r="P1175" s="13"/>
      <c r="Q1175" s="13"/>
      <c r="R1175" s="13"/>
      <c r="S1175" s="13"/>
      <c r="T1175" s="13"/>
      <c r="U1175" s="13"/>
      <c r="V1175" s="13"/>
    </row>
    <row r="1176" spans="2:22" s="47" customFormat="1" x14ac:dyDescent="0.2">
      <c r="B1176" s="13"/>
      <c r="C1176" s="13"/>
      <c r="D1176" s="13"/>
      <c r="E1176" s="13"/>
      <c r="F1176" s="13"/>
      <c r="G1176" s="13"/>
      <c r="H1176" s="13"/>
      <c r="I1176" s="13"/>
      <c r="J1176" s="13"/>
      <c r="K1176" s="13"/>
      <c r="L1176" s="13"/>
      <c r="M1176" s="13"/>
      <c r="N1176" s="13"/>
      <c r="O1176" s="13"/>
      <c r="P1176" s="13"/>
      <c r="Q1176" s="13"/>
      <c r="R1176" s="13"/>
      <c r="S1176" s="13"/>
      <c r="T1176" s="13"/>
      <c r="U1176" s="13"/>
      <c r="V1176" s="13"/>
    </row>
    <row r="1177" spans="2:22" s="47" customFormat="1" x14ac:dyDescent="0.2">
      <c r="B1177" s="13"/>
      <c r="C1177" s="13"/>
      <c r="D1177" s="13"/>
      <c r="E1177" s="13"/>
      <c r="F1177" s="13"/>
      <c r="G1177" s="13"/>
      <c r="H1177" s="13"/>
      <c r="I1177" s="13"/>
      <c r="J1177" s="13"/>
      <c r="K1177" s="13"/>
      <c r="L1177" s="13"/>
      <c r="M1177" s="13"/>
      <c r="N1177" s="13"/>
      <c r="O1177" s="13"/>
      <c r="P1177" s="13"/>
      <c r="Q1177" s="13"/>
      <c r="R1177" s="13"/>
      <c r="S1177" s="13"/>
      <c r="T1177" s="13"/>
      <c r="U1177" s="13"/>
      <c r="V1177" s="13"/>
    </row>
    <row r="1178" spans="2:22" s="47" customFormat="1" x14ac:dyDescent="0.2">
      <c r="B1178" s="13"/>
      <c r="C1178" s="13"/>
      <c r="D1178" s="13"/>
      <c r="E1178" s="13"/>
      <c r="F1178" s="13"/>
      <c r="G1178" s="13"/>
      <c r="H1178" s="13"/>
      <c r="I1178" s="13"/>
      <c r="J1178" s="13"/>
      <c r="K1178" s="13"/>
      <c r="L1178" s="13"/>
      <c r="M1178" s="13"/>
      <c r="N1178" s="13"/>
      <c r="O1178" s="13"/>
      <c r="P1178" s="13"/>
      <c r="Q1178" s="13"/>
      <c r="R1178" s="13"/>
      <c r="S1178" s="13"/>
      <c r="T1178" s="13"/>
      <c r="U1178" s="13"/>
      <c r="V1178" s="13"/>
    </row>
    <row r="1179" spans="2:22" s="47" customFormat="1" x14ac:dyDescent="0.2">
      <c r="B1179" s="13"/>
      <c r="C1179" s="13"/>
      <c r="D1179" s="13"/>
      <c r="E1179" s="13"/>
      <c r="F1179" s="13"/>
      <c r="G1179" s="13"/>
      <c r="H1179" s="13"/>
      <c r="I1179" s="13"/>
      <c r="J1179" s="13"/>
      <c r="K1179" s="13"/>
      <c r="L1179" s="13"/>
      <c r="M1179" s="13"/>
      <c r="N1179" s="13"/>
      <c r="O1179" s="13"/>
      <c r="P1179" s="13"/>
      <c r="Q1179" s="13"/>
      <c r="R1179" s="13"/>
      <c r="S1179" s="13"/>
      <c r="T1179" s="13"/>
      <c r="U1179" s="13"/>
      <c r="V1179" s="13"/>
    </row>
    <row r="1180" spans="2:22" s="47" customFormat="1" x14ac:dyDescent="0.2">
      <c r="B1180" s="13"/>
      <c r="C1180" s="13"/>
      <c r="D1180" s="13"/>
      <c r="E1180" s="13"/>
      <c r="F1180" s="13"/>
      <c r="G1180" s="13"/>
      <c r="H1180" s="13"/>
      <c r="I1180" s="13"/>
      <c r="J1180" s="13"/>
      <c r="K1180" s="13"/>
      <c r="L1180" s="13"/>
      <c r="M1180" s="13"/>
      <c r="N1180" s="13"/>
      <c r="O1180" s="13"/>
      <c r="P1180" s="13"/>
      <c r="Q1180" s="13"/>
      <c r="R1180" s="13"/>
      <c r="S1180" s="13"/>
      <c r="T1180" s="13"/>
      <c r="U1180" s="13"/>
      <c r="V1180" s="13"/>
    </row>
    <row r="1181" spans="2:22" s="47" customFormat="1" x14ac:dyDescent="0.2">
      <c r="B1181" s="13"/>
      <c r="C1181" s="13"/>
      <c r="D1181" s="13"/>
      <c r="E1181" s="13"/>
      <c r="F1181" s="13"/>
      <c r="G1181" s="13"/>
      <c r="H1181" s="13"/>
      <c r="I1181" s="13"/>
      <c r="J1181" s="13"/>
      <c r="K1181" s="13"/>
      <c r="L1181" s="13"/>
      <c r="M1181" s="13"/>
      <c r="N1181" s="13"/>
      <c r="O1181" s="13"/>
      <c r="P1181" s="13"/>
      <c r="Q1181" s="13"/>
      <c r="R1181" s="13"/>
      <c r="S1181" s="13"/>
      <c r="T1181" s="13"/>
      <c r="U1181" s="13"/>
      <c r="V1181" s="13"/>
    </row>
    <row r="1182" spans="2:22" s="47" customFormat="1" x14ac:dyDescent="0.2">
      <c r="B1182" s="13"/>
      <c r="C1182" s="13"/>
      <c r="D1182" s="13"/>
      <c r="E1182" s="13"/>
      <c r="F1182" s="13"/>
      <c r="G1182" s="13"/>
      <c r="H1182" s="13"/>
      <c r="I1182" s="13"/>
      <c r="J1182" s="13"/>
      <c r="K1182" s="13"/>
      <c r="L1182" s="13"/>
      <c r="M1182" s="13"/>
      <c r="N1182" s="13"/>
      <c r="O1182" s="13"/>
      <c r="P1182" s="13"/>
      <c r="Q1182" s="13"/>
      <c r="R1182" s="13"/>
      <c r="S1182" s="13"/>
      <c r="T1182" s="13"/>
      <c r="U1182" s="13"/>
      <c r="V1182" s="13"/>
    </row>
    <row r="1183" spans="2:22" s="47" customFormat="1" x14ac:dyDescent="0.2">
      <c r="B1183" s="13"/>
      <c r="C1183" s="13"/>
      <c r="D1183" s="13"/>
      <c r="E1183" s="13"/>
      <c r="F1183" s="13"/>
      <c r="G1183" s="13"/>
      <c r="H1183" s="13"/>
      <c r="I1183" s="13"/>
      <c r="J1183" s="13"/>
      <c r="K1183" s="13"/>
      <c r="L1183" s="13"/>
      <c r="M1183" s="13"/>
      <c r="N1183" s="13"/>
      <c r="O1183" s="13"/>
      <c r="P1183" s="13"/>
      <c r="Q1183" s="13"/>
      <c r="R1183" s="13"/>
      <c r="S1183" s="13"/>
      <c r="T1183" s="13"/>
      <c r="U1183" s="13"/>
      <c r="V1183" s="13"/>
    </row>
    <row r="1184" spans="2:22" s="47" customFormat="1" x14ac:dyDescent="0.2">
      <c r="B1184" s="13"/>
      <c r="C1184" s="13"/>
      <c r="D1184" s="13"/>
      <c r="E1184" s="13"/>
      <c r="F1184" s="13"/>
      <c r="G1184" s="13"/>
      <c r="H1184" s="13"/>
      <c r="I1184" s="13"/>
      <c r="J1184" s="13"/>
      <c r="K1184" s="13"/>
      <c r="L1184" s="13"/>
      <c r="M1184" s="13"/>
      <c r="N1184" s="13"/>
      <c r="O1184" s="13"/>
      <c r="P1184" s="13"/>
      <c r="Q1184" s="13"/>
      <c r="R1184" s="13"/>
      <c r="S1184" s="13"/>
      <c r="T1184" s="13"/>
      <c r="U1184" s="13"/>
      <c r="V1184" s="13"/>
    </row>
    <row r="1185" spans="2:22" s="47" customFormat="1" x14ac:dyDescent="0.2">
      <c r="B1185" s="13"/>
      <c r="C1185" s="13"/>
      <c r="D1185" s="13"/>
      <c r="E1185" s="13"/>
      <c r="F1185" s="13"/>
      <c r="G1185" s="13"/>
      <c r="H1185" s="13"/>
      <c r="I1185" s="13"/>
      <c r="J1185" s="13"/>
      <c r="K1185" s="13"/>
      <c r="L1185" s="13"/>
      <c r="M1185" s="13"/>
      <c r="N1185" s="13"/>
      <c r="O1185" s="13"/>
      <c r="P1185" s="13"/>
      <c r="Q1185" s="13"/>
      <c r="R1185" s="13"/>
      <c r="S1185" s="13"/>
      <c r="T1185" s="13"/>
      <c r="U1185" s="13"/>
      <c r="V1185" s="13"/>
    </row>
    <row r="1186" spans="2:22" s="47" customFormat="1" x14ac:dyDescent="0.2">
      <c r="B1186" s="13"/>
      <c r="C1186" s="13"/>
      <c r="D1186" s="13"/>
      <c r="E1186" s="13"/>
      <c r="F1186" s="13"/>
      <c r="G1186" s="13"/>
      <c r="H1186" s="13"/>
      <c r="I1186" s="13"/>
      <c r="J1186" s="13"/>
      <c r="K1186" s="13"/>
      <c r="L1186" s="13"/>
      <c r="M1186" s="13"/>
      <c r="N1186" s="13"/>
      <c r="O1186" s="13"/>
      <c r="P1186" s="13"/>
      <c r="Q1186" s="13"/>
      <c r="R1186" s="13"/>
      <c r="S1186" s="13"/>
      <c r="T1186" s="13"/>
      <c r="U1186" s="13"/>
      <c r="V1186" s="13"/>
    </row>
    <row r="1187" spans="2:22" s="47" customFormat="1" x14ac:dyDescent="0.2">
      <c r="B1187" s="13"/>
      <c r="C1187" s="13"/>
      <c r="D1187" s="13"/>
      <c r="E1187" s="13"/>
      <c r="F1187" s="13"/>
      <c r="G1187" s="13"/>
      <c r="H1187" s="13"/>
      <c r="I1187" s="13"/>
      <c r="J1187" s="13"/>
      <c r="K1187" s="13"/>
      <c r="L1187" s="13"/>
      <c r="M1187" s="13"/>
      <c r="N1187" s="13"/>
      <c r="O1187" s="13"/>
      <c r="P1187" s="13"/>
      <c r="Q1187" s="13"/>
      <c r="R1187" s="13"/>
      <c r="S1187" s="13"/>
      <c r="T1187" s="13"/>
      <c r="U1187" s="13"/>
      <c r="V1187" s="13"/>
    </row>
    <row r="1188" spans="2:22" s="47" customFormat="1" x14ac:dyDescent="0.2">
      <c r="B1188" s="13"/>
      <c r="C1188" s="13"/>
      <c r="D1188" s="13"/>
      <c r="E1188" s="13"/>
      <c r="F1188" s="13"/>
      <c r="G1188" s="13"/>
      <c r="H1188" s="13"/>
      <c r="I1188" s="13"/>
      <c r="J1188" s="13"/>
      <c r="K1188" s="13"/>
      <c r="L1188" s="13"/>
      <c r="M1188" s="13"/>
      <c r="N1188" s="13"/>
      <c r="O1188" s="13"/>
      <c r="P1188" s="13"/>
      <c r="Q1188" s="13"/>
      <c r="R1188" s="13"/>
      <c r="S1188" s="13"/>
      <c r="T1188" s="13"/>
      <c r="U1188" s="13"/>
      <c r="V1188" s="13"/>
    </row>
    <row r="1189" spans="2:22" s="47" customFormat="1" x14ac:dyDescent="0.2">
      <c r="B1189" s="13"/>
      <c r="C1189" s="13"/>
      <c r="D1189" s="13"/>
      <c r="E1189" s="13"/>
      <c r="F1189" s="13"/>
      <c r="G1189" s="13"/>
      <c r="H1189" s="13"/>
      <c r="I1189" s="13"/>
      <c r="J1189" s="13"/>
      <c r="K1189" s="13"/>
      <c r="L1189" s="13"/>
      <c r="M1189" s="13"/>
      <c r="N1189" s="13"/>
      <c r="O1189" s="13"/>
      <c r="P1189" s="13"/>
      <c r="Q1189" s="13"/>
      <c r="R1189" s="13"/>
      <c r="S1189" s="13"/>
      <c r="T1189" s="13"/>
      <c r="U1189" s="13"/>
      <c r="V1189" s="13"/>
    </row>
    <row r="1190" spans="2:22" s="47" customFormat="1" x14ac:dyDescent="0.2">
      <c r="B1190" s="13"/>
      <c r="C1190" s="13"/>
      <c r="D1190" s="13"/>
      <c r="E1190" s="13"/>
      <c r="F1190" s="13"/>
      <c r="G1190" s="13"/>
      <c r="H1190" s="13"/>
      <c r="I1190" s="13"/>
      <c r="J1190" s="13"/>
      <c r="K1190" s="13"/>
      <c r="L1190" s="13"/>
      <c r="M1190" s="13"/>
      <c r="N1190" s="13"/>
      <c r="O1190" s="13"/>
      <c r="P1190" s="13"/>
      <c r="Q1190" s="13"/>
      <c r="R1190" s="13"/>
      <c r="S1190" s="13"/>
      <c r="T1190" s="13"/>
      <c r="U1190" s="13"/>
      <c r="V1190" s="13"/>
    </row>
    <row r="1191" spans="2:22" s="47" customFormat="1" x14ac:dyDescent="0.2">
      <c r="B1191" s="13"/>
      <c r="C1191" s="13"/>
      <c r="D1191" s="13"/>
      <c r="E1191" s="13"/>
      <c r="F1191" s="13"/>
      <c r="G1191" s="13"/>
      <c r="H1191" s="13"/>
      <c r="I1191" s="13"/>
      <c r="J1191" s="13"/>
      <c r="K1191" s="13"/>
      <c r="L1191" s="13"/>
      <c r="M1191" s="13"/>
      <c r="N1191" s="13"/>
      <c r="O1191" s="13"/>
      <c r="P1191" s="13"/>
      <c r="Q1191" s="13"/>
      <c r="R1191" s="13"/>
      <c r="S1191" s="13"/>
      <c r="T1191" s="13"/>
      <c r="U1191" s="13"/>
      <c r="V1191" s="13"/>
    </row>
    <row r="1192" spans="2:22" s="47" customFormat="1" x14ac:dyDescent="0.2">
      <c r="B1192" s="13"/>
      <c r="C1192" s="13"/>
      <c r="D1192" s="13"/>
      <c r="E1192" s="13"/>
      <c r="F1192" s="13"/>
      <c r="G1192" s="13"/>
      <c r="H1192" s="13"/>
      <c r="I1192" s="13"/>
      <c r="J1192" s="13"/>
      <c r="K1192" s="13"/>
      <c r="L1192" s="13"/>
      <c r="M1192" s="13"/>
      <c r="N1192" s="13"/>
      <c r="O1192" s="13"/>
      <c r="P1192" s="13"/>
      <c r="Q1192" s="13"/>
      <c r="R1192" s="13"/>
      <c r="S1192" s="13"/>
      <c r="T1192" s="13"/>
      <c r="U1192" s="13"/>
      <c r="V1192" s="13"/>
    </row>
    <row r="1193" spans="2:22" s="47" customFormat="1" x14ac:dyDescent="0.2">
      <c r="B1193" s="13"/>
      <c r="C1193" s="13"/>
      <c r="D1193" s="13"/>
      <c r="E1193" s="13"/>
      <c r="F1193" s="13"/>
      <c r="G1193" s="13"/>
      <c r="H1193" s="13"/>
      <c r="I1193" s="13"/>
      <c r="J1193" s="13"/>
      <c r="K1193" s="13"/>
      <c r="L1193" s="13"/>
      <c r="M1193" s="13"/>
      <c r="N1193" s="13"/>
      <c r="O1193" s="13"/>
      <c r="P1193" s="13"/>
      <c r="Q1193" s="13"/>
      <c r="R1193" s="13"/>
      <c r="S1193" s="13"/>
      <c r="T1193" s="13"/>
      <c r="U1193" s="13"/>
      <c r="V1193" s="13"/>
    </row>
    <row r="1194" spans="2:22" s="47" customFormat="1" x14ac:dyDescent="0.2">
      <c r="B1194" s="13"/>
      <c r="C1194" s="13"/>
      <c r="D1194" s="13"/>
      <c r="E1194" s="13"/>
      <c r="F1194" s="13"/>
      <c r="G1194" s="13"/>
      <c r="H1194" s="13"/>
      <c r="I1194" s="13"/>
      <c r="J1194" s="13"/>
      <c r="K1194" s="13"/>
      <c r="L1194" s="13"/>
      <c r="M1194" s="13"/>
      <c r="N1194" s="13"/>
      <c r="O1194" s="13"/>
      <c r="P1194" s="13"/>
      <c r="Q1194" s="13"/>
      <c r="R1194" s="13"/>
      <c r="S1194" s="13"/>
      <c r="T1194" s="13"/>
      <c r="U1194" s="13"/>
      <c r="V1194" s="13"/>
    </row>
    <row r="1195" spans="2:22" s="47" customFormat="1" x14ac:dyDescent="0.2">
      <c r="B1195" s="13"/>
      <c r="C1195" s="13"/>
      <c r="D1195" s="13"/>
      <c r="E1195" s="13"/>
      <c r="F1195" s="13"/>
      <c r="G1195" s="13"/>
      <c r="H1195" s="13"/>
      <c r="I1195" s="13"/>
      <c r="J1195" s="13"/>
      <c r="K1195" s="13"/>
      <c r="L1195" s="13"/>
      <c r="M1195" s="13"/>
      <c r="N1195" s="13"/>
      <c r="O1195" s="13"/>
      <c r="P1195" s="13"/>
      <c r="Q1195" s="13"/>
      <c r="R1195" s="13"/>
      <c r="S1195" s="13"/>
      <c r="T1195" s="13"/>
      <c r="U1195" s="13"/>
      <c r="V1195" s="13"/>
    </row>
    <row r="1196" spans="2:22" s="47" customFormat="1" x14ac:dyDescent="0.2">
      <c r="B1196" s="13"/>
      <c r="C1196" s="13"/>
      <c r="D1196" s="13"/>
      <c r="E1196" s="13"/>
      <c r="F1196" s="13"/>
      <c r="G1196" s="13"/>
      <c r="H1196" s="13"/>
      <c r="I1196" s="13"/>
      <c r="J1196" s="13"/>
      <c r="K1196" s="13"/>
      <c r="L1196" s="13"/>
      <c r="M1196" s="13"/>
      <c r="N1196" s="13"/>
      <c r="O1196" s="13"/>
      <c r="P1196" s="13"/>
      <c r="Q1196" s="13"/>
      <c r="R1196" s="13"/>
      <c r="S1196" s="13"/>
      <c r="T1196" s="13"/>
      <c r="U1196" s="13"/>
      <c r="V1196" s="13"/>
    </row>
    <row r="1197" spans="2:22" s="47" customFormat="1" x14ac:dyDescent="0.2">
      <c r="B1197" s="13"/>
      <c r="C1197" s="13"/>
      <c r="D1197" s="13"/>
      <c r="E1197" s="13"/>
      <c r="F1197" s="13"/>
      <c r="G1197" s="13"/>
      <c r="H1197" s="13"/>
      <c r="I1197" s="13"/>
      <c r="J1197" s="13"/>
      <c r="K1197" s="13"/>
      <c r="L1197" s="13"/>
      <c r="M1197" s="13"/>
      <c r="N1197" s="13"/>
      <c r="O1197" s="13"/>
      <c r="P1197" s="13"/>
      <c r="Q1197" s="13"/>
      <c r="R1197" s="13"/>
      <c r="S1197" s="13"/>
      <c r="T1197" s="13"/>
      <c r="U1197" s="13"/>
      <c r="V1197" s="13"/>
    </row>
    <row r="1198" spans="2:22" s="47" customFormat="1" x14ac:dyDescent="0.2">
      <c r="B1198" s="13"/>
      <c r="C1198" s="13"/>
      <c r="D1198" s="13"/>
      <c r="E1198" s="13"/>
      <c r="F1198" s="13"/>
      <c r="G1198" s="13"/>
      <c r="H1198" s="13"/>
      <c r="I1198" s="13"/>
      <c r="J1198" s="13"/>
      <c r="K1198" s="13"/>
      <c r="L1198" s="13"/>
      <c r="M1198" s="13"/>
      <c r="N1198" s="13"/>
      <c r="O1198" s="13"/>
      <c r="P1198" s="13"/>
      <c r="Q1198" s="13"/>
      <c r="R1198" s="13"/>
      <c r="S1198" s="13"/>
      <c r="T1198" s="13"/>
      <c r="U1198" s="13"/>
      <c r="V1198" s="13"/>
    </row>
    <row r="1199" spans="2:22" s="47" customFormat="1" x14ac:dyDescent="0.2">
      <c r="B1199" s="13"/>
      <c r="C1199" s="13"/>
      <c r="D1199" s="13"/>
      <c r="E1199" s="13"/>
      <c r="F1199" s="13"/>
      <c r="G1199" s="13"/>
      <c r="H1199" s="13"/>
      <c r="I1199" s="13"/>
      <c r="J1199" s="13"/>
      <c r="K1199" s="13"/>
      <c r="L1199" s="13"/>
      <c r="M1199" s="13"/>
      <c r="N1199" s="13"/>
      <c r="O1199" s="13"/>
      <c r="P1199" s="13"/>
      <c r="Q1199" s="13"/>
      <c r="R1199" s="13"/>
      <c r="S1199" s="13"/>
      <c r="T1199" s="13"/>
      <c r="U1199" s="13"/>
      <c r="V1199" s="13"/>
    </row>
    <row r="1200" spans="2:22" s="47" customFormat="1" x14ac:dyDescent="0.2">
      <c r="B1200" s="13"/>
      <c r="C1200" s="13"/>
      <c r="D1200" s="13"/>
      <c r="E1200" s="13"/>
      <c r="F1200" s="13"/>
      <c r="G1200" s="13"/>
      <c r="H1200" s="13"/>
      <c r="I1200" s="13"/>
      <c r="J1200" s="13"/>
      <c r="K1200" s="13"/>
      <c r="L1200" s="13"/>
      <c r="M1200" s="13"/>
      <c r="N1200" s="13"/>
      <c r="O1200" s="13"/>
      <c r="P1200" s="13"/>
      <c r="Q1200" s="13"/>
      <c r="R1200" s="13"/>
      <c r="S1200" s="13"/>
      <c r="T1200" s="13"/>
      <c r="U1200" s="13"/>
      <c r="V1200" s="13"/>
    </row>
    <row r="1201" spans="2:22" s="47" customFormat="1" x14ac:dyDescent="0.2">
      <c r="B1201" s="13"/>
      <c r="C1201" s="13"/>
      <c r="D1201" s="13"/>
      <c r="E1201" s="13"/>
      <c r="F1201" s="13"/>
      <c r="G1201" s="13"/>
      <c r="H1201" s="13"/>
      <c r="I1201" s="13"/>
      <c r="J1201" s="13"/>
      <c r="K1201" s="13"/>
      <c r="L1201" s="13"/>
      <c r="M1201" s="13"/>
      <c r="N1201" s="13"/>
      <c r="O1201" s="13"/>
      <c r="P1201" s="13"/>
      <c r="Q1201" s="13"/>
      <c r="R1201" s="13"/>
      <c r="S1201" s="13"/>
      <c r="T1201" s="13"/>
      <c r="U1201" s="13"/>
      <c r="V1201" s="13"/>
    </row>
    <row r="1202" spans="2:22" s="47" customFormat="1" x14ac:dyDescent="0.2">
      <c r="B1202" s="13"/>
      <c r="C1202" s="13"/>
      <c r="D1202" s="13"/>
      <c r="E1202" s="13"/>
      <c r="F1202" s="13"/>
      <c r="G1202" s="13"/>
      <c r="H1202" s="13"/>
      <c r="I1202" s="13"/>
      <c r="J1202" s="13"/>
      <c r="K1202" s="13"/>
      <c r="L1202" s="13"/>
      <c r="M1202" s="13"/>
      <c r="N1202" s="13"/>
      <c r="O1202" s="13"/>
      <c r="P1202" s="13"/>
      <c r="Q1202" s="13"/>
      <c r="R1202" s="13"/>
      <c r="S1202" s="13"/>
      <c r="T1202" s="13"/>
      <c r="U1202" s="13"/>
      <c r="V1202" s="13"/>
    </row>
    <row r="1203" spans="2:22" s="47" customFormat="1" x14ac:dyDescent="0.2">
      <c r="B1203" s="13"/>
      <c r="C1203" s="13"/>
      <c r="D1203" s="13"/>
      <c r="E1203" s="13"/>
      <c r="F1203" s="13"/>
      <c r="G1203" s="13"/>
      <c r="H1203" s="13"/>
      <c r="I1203" s="13"/>
      <c r="J1203" s="13"/>
      <c r="K1203" s="13"/>
      <c r="L1203" s="13"/>
      <c r="M1203" s="13"/>
      <c r="N1203" s="13"/>
      <c r="O1203" s="13"/>
      <c r="P1203" s="13"/>
      <c r="Q1203" s="13"/>
      <c r="R1203" s="13"/>
      <c r="S1203" s="13"/>
      <c r="T1203" s="13"/>
      <c r="U1203" s="13"/>
      <c r="V1203" s="13"/>
    </row>
    <row r="1204" spans="2:22" s="47" customFormat="1" x14ac:dyDescent="0.2">
      <c r="B1204" s="13"/>
      <c r="C1204" s="13"/>
      <c r="D1204" s="13"/>
      <c r="E1204" s="13"/>
      <c r="F1204" s="13"/>
      <c r="G1204" s="13"/>
      <c r="H1204" s="13"/>
      <c r="I1204" s="13"/>
      <c r="J1204" s="13"/>
      <c r="K1204" s="13"/>
      <c r="L1204" s="13"/>
      <c r="M1204" s="13"/>
      <c r="N1204" s="13"/>
      <c r="O1204" s="13"/>
      <c r="P1204" s="13"/>
      <c r="Q1204" s="13"/>
      <c r="R1204" s="13"/>
      <c r="S1204" s="13"/>
      <c r="T1204" s="13"/>
      <c r="U1204" s="13"/>
      <c r="V1204" s="13"/>
    </row>
    <row r="1205" spans="2:22" s="47" customFormat="1" x14ac:dyDescent="0.2">
      <c r="B1205" s="13"/>
      <c r="C1205" s="13"/>
      <c r="D1205" s="13"/>
      <c r="E1205" s="13"/>
      <c r="F1205" s="13"/>
      <c r="G1205" s="13"/>
      <c r="H1205" s="13"/>
      <c r="I1205" s="13"/>
      <c r="J1205" s="13"/>
      <c r="K1205" s="13"/>
      <c r="L1205" s="13"/>
      <c r="M1205" s="13"/>
      <c r="N1205" s="13"/>
      <c r="O1205" s="13"/>
      <c r="P1205" s="13"/>
      <c r="Q1205" s="13"/>
      <c r="R1205" s="13"/>
      <c r="S1205" s="13"/>
      <c r="T1205" s="13"/>
      <c r="U1205" s="13"/>
      <c r="V1205" s="13"/>
    </row>
    <row r="1206" spans="2:22" s="47" customFormat="1" x14ac:dyDescent="0.2">
      <c r="B1206" s="13"/>
      <c r="C1206" s="13"/>
      <c r="D1206" s="13"/>
      <c r="E1206" s="13"/>
      <c r="F1206" s="13"/>
      <c r="G1206" s="13"/>
      <c r="H1206" s="13"/>
      <c r="I1206" s="13"/>
      <c r="J1206" s="13"/>
      <c r="K1206" s="13"/>
      <c r="L1206" s="13"/>
      <c r="M1206" s="13"/>
      <c r="N1206" s="13"/>
      <c r="O1206" s="13"/>
      <c r="P1206" s="13"/>
      <c r="Q1206" s="13"/>
      <c r="R1206" s="13"/>
      <c r="S1206" s="13"/>
      <c r="T1206" s="13"/>
      <c r="U1206" s="13"/>
      <c r="V1206" s="13"/>
    </row>
    <row r="1207" spans="2:22" s="47" customFormat="1" x14ac:dyDescent="0.2">
      <c r="B1207" s="13"/>
      <c r="C1207" s="13"/>
      <c r="D1207" s="13"/>
      <c r="E1207" s="13"/>
      <c r="F1207" s="13"/>
      <c r="G1207" s="13"/>
      <c r="H1207" s="13"/>
      <c r="I1207" s="13"/>
      <c r="J1207" s="13"/>
      <c r="K1207" s="13"/>
      <c r="L1207" s="13"/>
      <c r="M1207" s="13"/>
      <c r="N1207" s="13"/>
      <c r="O1207" s="13"/>
      <c r="P1207" s="13"/>
      <c r="Q1207" s="13"/>
      <c r="R1207" s="13"/>
      <c r="S1207" s="13"/>
      <c r="T1207" s="13"/>
      <c r="U1207" s="13"/>
      <c r="V1207" s="13"/>
    </row>
    <row r="1208" spans="2:22" s="47" customFormat="1" x14ac:dyDescent="0.2">
      <c r="B1208" s="13"/>
      <c r="C1208" s="13"/>
      <c r="D1208" s="13"/>
      <c r="E1208" s="13"/>
      <c r="F1208" s="13"/>
      <c r="G1208" s="13"/>
      <c r="H1208" s="13"/>
      <c r="I1208" s="13"/>
      <c r="J1208" s="13"/>
      <c r="K1208" s="13"/>
      <c r="L1208" s="13"/>
      <c r="M1208" s="13"/>
      <c r="N1208" s="13"/>
      <c r="O1208" s="13"/>
      <c r="P1208" s="13"/>
      <c r="Q1208" s="13"/>
      <c r="R1208" s="13"/>
      <c r="S1208" s="13"/>
      <c r="T1208" s="13"/>
      <c r="U1208" s="13"/>
      <c r="V1208" s="13"/>
    </row>
    <row r="1209" spans="2:22" s="47" customFormat="1" x14ac:dyDescent="0.2">
      <c r="B1209" s="13"/>
      <c r="C1209" s="13"/>
      <c r="D1209" s="13"/>
      <c r="E1209" s="13"/>
      <c r="F1209" s="13"/>
      <c r="G1209" s="13"/>
      <c r="H1209" s="13"/>
      <c r="I1209" s="13"/>
      <c r="J1209" s="13"/>
      <c r="K1209" s="13"/>
      <c r="L1209" s="13"/>
      <c r="M1209" s="13"/>
      <c r="N1209" s="13"/>
      <c r="O1209" s="13"/>
      <c r="P1209" s="13"/>
      <c r="Q1209" s="13"/>
      <c r="R1209" s="13"/>
      <c r="S1209" s="13"/>
      <c r="T1209" s="13"/>
      <c r="U1209" s="13"/>
      <c r="V1209" s="13"/>
    </row>
    <row r="1210" spans="2:22" s="47" customFormat="1" x14ac:dyDescent="0.2">
      <c r="B1210" s="13"/>
      <c r="C1210" s="13"/>
      <c r="D1210" s="13"/>
      <c r="E1210" s="13"/>
      <c r="F1210" s="13"/>
      <c r="G1210" s="13"/>
      <c r="H1210" s="13"/>
      <c r="I1210" s="13"/>
      <c r="J1210" s="13"/>
      <c r="K1210" s="13"/>
      <c r="L1210" s="13"/>
      <c r="M1210" s="13"/>
      <c r="N1210" s="13"/>
      <c r="O1210" s="13"/>
      <c r="P1210" s="13"/>
      <c r="Q1210" s="13"/>
      <c r="R1210" s="13"/>
      <c r="S1210" s="13"/>
      <c r="T1210" s="13"/>
      <c r="U1210" s="13"/>
      <c r="V1210" s="13"/>
    </row>
    <row r="1211" spans="2:22" s="47" customFormat="1" x14ac:dyDescent="0.2">
      <c r="B1211" s="13"/>
      <c r="C1211" s="13"/>
      <c r="D1211" s="13"/>
      <c r="E1211" s="13"/>
      <c r="F1211" s="13"/>
      <c r="G1211" s="13"/>
      <c r="H1211" s="13"/>
      <c r="I1211" s="13"/>
      <c r="J1211" s="13"/>
      <c r="K1211" s="13"/>
      <c r="L1211" s="13"/>
      <c r="M1211" s="13"/>
      <c r="N1211" s="13"/>
      <c r="O1211" s="13"/>
      <c r="P1211" s="13"/>
      <c r="Q1211" s="13"/>
      <c r="R1211" s="13"/>
      <c r="S1211" s="13"/>
      <c r="T1211" s="13"/>
      <c r="U1211" s="13"/>
      <c r="V1211" s="13"/>
    </row>
    <row r="1212" spans="2:22" s="47" customFormat="1" x14ac:dyDescent="0.2">
      <c r="B1212" s="13"/>
      <c r="C1212" s="13"/>
      <c r="D1212" s="13"/>
      <c r="E1212" s="13"/>
      <c r="F1212" s="13"/>
      <c r="G1212" s="13"/>
      <c r="H1212" s="13"/>
      <c r="I1212" s="13"/>
      <c r="J1212" s="13"/>
      <c r="K1212" s="13"/>
      <c r="L1212" s="13"/>
      <c r="M1212" s="13"/>
      <c r="N1212" s="13"/>
      <c r="O1212" s="13"/>
      <c r="P1212" s="13"/>
      <c r="Q1212" s="13"/>
      <c r="R1212" s="13"/>
      <c r="S1212" s="13"/>
      <c r="T1212" s="13"/>
      <c r="U1212" s="13"/>
      <c r="V1212" s="13"/>
    </row>
    <row r="1213" spans="2:22" s="47" customFormat="1" x14ac:dyDescent="0.2">
      <c r="B1213" s="13"/>
      <c r="C1213" s="13"/>
      <c r="D1213" s="13"/>
      <c r="E1213" s="13"/>
      <c r="F1213" s="13"/>
      <c r="G1213" s="13"/>
      <c r="H1213" s="13"/>
      <c r="I1213" s="13"/>
      <c r="J1213" s="13"/>
      <c r="K1213" s="13"/>
      <c r="L1213" s="13"/>
      <c r="M1213" s="13"/>
      <c r="N1213" s="13"/>
      <c r="O1213" s="13"/>
      <c r="P1213" s="13"/>
      <c r="Q1213" s="13"/>
      <c r="R1213" s="13"/>
      <c r="S1213" s="13"/>
      <c r="T1213" s="13"/>
      <c r="U1213" s="13"/>
      <c r="V1213" s="13"/>
    </row>
    <row r="1214" spans="2:22" s="47" customFormat="1" x14ac:dyDescent="0.2">
      <c r="B1214" s="13"/>
      <c r="C1214" s="13"/>
      <c r="D1214" s="13"/>
      <c r="E1214" s="13"/>
      <c r="F1214" s="13"/>
      <c r="G1214" s="13"/>
      <c r="H1214" s="13"/>
      <c r="I1214" s="13"/>
      <c r="J1214" s="13"/>
      <c r="K1214" s="13"/>
      <c r="L1214" s="13"/>
      <c r="M1214" s="13"/>
      <c r="N1214" s="13"/>
      <c r="O1214" s="13"/>
      <c r="P1214" s="13"/>
      <c r="Q1214" s="13"/>
      <c r="R1214" s="13"/>
      <c r="S1214" s="13"/>
      <c r="T1214" s="13"/>
      <c r="U1214" s="13"/>
      <c r="V1214" s="13"/>
    </row>
    <row r="1215" spans="2:22" s="47" customFormat="1" x14ac:dyDescent="0.2">
      <c r="B1215" s="13"/>
      <c r="C1215" s="13"/>
      <c r="D1215" s="13"/>
      <c r="E1215" s="13"/>
      <c r="F1215" s="13"/>
      <c r="G1215" s="13"/>
      <c r="H1215" s="13"/>
      <c r="I1215" s="13"/>
      <c r="J1215" s="13"/>
      <c r="K1215" s="13"/>
      <c r="L1215" s="13"/>
      <c r="M1215" s="13"/>
      <c r="N1215" s="13"/>
      <c r="O1215" s="13"/>
      <c r="P1215" s="13"/>
      <c r="Q1215" s="13"/>
      <c r="R1215" s="13"/>
      <c r="S1215" s="13"/>
      <c r="T1215" s="13"/>
      <c r="U1215" s="13"/>
      <c r="V1215" s="13"/>
    </row>
    <row r="1216" spans="2:22" s="47" customFormat="1" x14ac:dyDescent="0.2">
      <c r="B1216" s="13"/>
      <c r="C1216" s="13"/>
      <c r="D1216" s="13"/>
      <c r="E1216" s="13"/>
      <c r="F1216" s="13"/>
      <c r="G1216" s="13"/>
      <c r="H1216" s="13"/>
      <c r="I1216" s="13"/>
      <c r="J1216" s="13"/>
      <c r="K1216" s="13"/>
      <c r="L1216" s="13"/>
      <c r="M1216" s="13"/>
      <c r="N1216" s="13"/>
      <c r="O1216" s="13"/>
      <c r="P1216" s="13"/>
      <c r="Q1216" s="13"/>
      <c r="R1216" s="13"/>
      <c r="S1216" s="13"/>
      <c r="T1216" s="13"/>
      <c r="U1216" s="13"/>
      <c r="V1216" s="13"/>
    </row>
    <row r="1217" spans="2:22" s="47" customFormat="1" x14ac:dyDescent="0.2">
      <c r="B1217" s="13"/>
      <c r="C1217" s="13"/>
      <c r="D1217" s="13"/>
      <c r="E1217" s="13"/>
      <c r="F1217" s="13"/>
      <c r="G1217" s="13"/>
      <c r="H1217" s="13"/>
      <c r="I1217" s="13"/>
      <c r="J1217" s="13"/>
      <c r="K1217" s="13"/>
      <c r="L1217" s="13"/>
      <c r="M1217" s="13"/>
      <c r="N1217" s="13"/>
      <c r="O1217" s="13"/>
      <c r="P1217" s="13"/>
      <c r="Q1217" s="13"/>
      <c r="R1217" s="13"/>
      <c r="S1217" s="13"/>
      <c r="T1217" s="13"/>
      <c r="U1217" s="13"/>
      <c r="V1217" s="13"/>
    </row>
    <row r="1218" spans="2:22" s="47" customFormat="1" x14ac:dyDescent="0.2">
      <c r="B1218" s="13"/>
      <c r="C1218" s="13"/>
      <c r="D1218" s="13"/>
      <c r="E1218" s="13"/>
      <c r="F1218" s="13"/>
      <c r="G1218" s="13"/>
      <c r="H1218" s="13"/>
      <c r="I1218" s="13"/>
      <c r="J1218" s="13"/>
      <c r="K1218" s="13"/>
      <c r="L1218" s="13"/>
      <c r="M1218" s="13"/>
      <c r="N1218" s="13"/>
      <c r="O1218" s="13"/>
      <c r="P1218" s="13"/>
      <c r="Q1218" s="13"/>
      <c r="R1218" s="13"/>
      <c r="S1218" s="13"/>
      <c r="T1218" s="13"/>
      <c r="U1218" s="13"/>
      <c r="V1218" s="13"/>
    </row>
    <row r="1219" spans="2:22" s="47" customFormat="1" x14ac:dyDescent="0.2">
      <c r="B1219" s="13"/>
      <c r="C1219" s="13"/>
      <c r="D1219" s="13"/>
      <c r="E1219" s="13"/>
      <c r="F1219" s="13"/>
      <c r="G1219" s="13"/>
      <c r="H1219" s="13"/>
      <c r="I1219" s="13"/>
      <c r="J1219" s="13"/>
      <c r="K1219" s="13"/>
      <c r="L1219" s="13"/>
      <c r="M1219" s="13"/>
      <c r="N1219" s="13"/>
      <c r="O1219" s="13"/>
      <c r="P1219" s="13"/>
      <c r="Q1219" s="13"/>
      <c r="R1219" s="13"/>
      <c r="S1219" s="13"/>
      <c r="T1219" s="13"/>
      <c r="U1219" s="13"/>
      <c r="V1219" s="13"/>
    </row>
    <row r="1220" spans="2:22" s="47" customFormat="1" x14ac:dyDescent="0.2">
      <c r="B1220" s="13"/>
      <c r="C1220" s="13"/>
      <c r="D1220" s="13"/>
      <c r="E1220" s="13"/>
      <c r="F1220" s="13"/>
      <c r="G1220" s="13"/>
      <c r="H1220" s="13"/>
      <c r="I1220" s="13"/>
      <c r="J1220" s="13"/>
      <c r="K1220" s="13"/>
      <c r="L1220" s="13"/>
      <c r="M1220" s="13"/>
      <c r="N1220" s="13"/>
      <c r="O1220" s="13"/>
      <c r="P1220" s="13"/>
      <c r="Q1220" s="13"/>
      <c r="R1220" s="13"/>
      <c r="S1220" s="13"/>
      <c r="T1220" s="13"/>
      <c r="U1220" s="13"/>
      <c r="V1220" s="13"/>
    </row>
    <row r="1221" spans="2:22" s="47" customFormat="1" x14ac:dyDescent="0.2">
      <c r="B1221" s="13"/>
      <c r="C1221" s="13"/>
      <c r="D1221" s="13"/>
      <c r="E1221" s="13"/>
      <c r="F1221" s="13"/>
      <c r="G1221" s="13"/>
      <c r="H1221" s="13"/>
      <c r="I1221" s="13"/>
      <c r="J1221" s="13"/>
      <c r="K1221" s="13"/>
      <c r="L1221" s="13"/>
      <c r="M1221" s="13"/>
      <c r="N1221" s="13"/>
      <c r="O1221" s="13"/>
      <c r="P1221" s="13"/>
      <c r="Q1221" s="13"/>
      <c r="R1221" s="13"/>
      <c r="S1221" s="13"/>
      <c r="T1221" s="13"/>
      <c r="U1221" s="13"/>
      <c r="V1221" s="13"/>
    </row>
    <row r="1222" spans="2:22" s="47" customFormat="1" x14ac:dyDescent="0.2">
      <c r="B1222" s="13"/>
      <c r="C1222" s="13"/>
      <c r="D1222" s="13"/>
      <c r="E1222" s="13"/>
      <c r="F1222" s="13"/>
      <c r="G1222" s="13"/>
      <c r="H1222" s="13"/>
      <c r="I1222" s="13"/>
      <c r="J1222" s="13"/>
      <c r="K1222" s="13"/>
      <c r="L1222" s="13"/>
      <c r="M1222" s="13"/>
      <c r="N1222" s="13"/>
      <c r="O1222" s="13"/>
      <c r="P1222" s="13"/>
      <c r="Q1222" s="13"/>
      <c r="R1222" s="13"/>
      <c r="S1222" s="13"/>
      <c r="T1222" s="13"/>
      <c r="U1222" s="13"/>
      <c r="V1222" s="13"/>
    </row>
    <row r="1223" spans="2:22" s="47" customFormat="1" x14ac:dyDescent="0.2">
      <c r="B1223" s="13"/>
      <c r="C1223" s="13"/>
      <c r="D1223" s="13"/>
      <c r="E1223" s="13"/>
      <c r="F1223" s="13"/>
      <c r="G1223" s="13"/>
      <c r="H1223" s="13"/>
      <c r="I1223" s="13"/>
      <c r="J1223" s="13"/>
      <c r="K1223" s="13"/>
      <c r="L1223" s="13"/>
      <c r="M1223" s="13"/>
      <c r="N1223" s="13"/>
      <c r="O1223" s="13"/>
      <c r="P1223" s="13"/>
      <c r="Q1223" s="13"/>
      <c r="R1223" s="13"/>
      <c r="S1223" s="13"/>
      <c r="T1223" s="13"/>
      <c r="U1223" s="13"/>
      <c r="V1223" s="13"/>
    </row>
    <row r="1224" spans="2:22" s="47" customFormat="1" x14ac:dyDescent="0.2">
      <c r="B1224" s="13"/>
      <c r="C1224" s="13"/>
      <c r="D1224" s="13"/>
      <c r="E1224" s="13"/>
      <c r="F1224" s="13"/>
      <c r="G1224" s="13"/>
      <c r="H1224" s="13"/>
      <c r="I1224" s="13"/>
      <c r="J1224" s="13"/>
      <c r="K1224" s="13"/>
      <c r="L1224" s="13"/>
      <c r="M1224" s="13"/>
      <c r="N1224" s="13"/>
      <c r="O1224" s="13"/>
      <c r="P1224" s="13"/>
      <c r="Q1224" s="13"/>
      <c r="R1224" s="13"/>
      <c r="S1224" s="13"/>
      <c r="T1224" s="13"/>
      <c r="U1224" s="13"/>
      <c r="V1224" s="13"/>
    </row>
    <row r="1225" spans="2:22" s="47" customFormat="1" x14ac:dyDescent="0.2">
      <c r="B1225" s="13"/>
      <c r="C1225" s="13"/>
      <c r="D1225" s="13"/>
      <c r="E1225" s="13"/>
      <c r="F1225" s="13"/>
      <c r="G1225" s="13"/>
      <c r="H1225" s="13"/>
      <c r="I1225" s="13"/>
      <c r="J1225" s="13"/>
      <c r="K1225" s="13"/>
      <c r="L1225" s="13"/>
      <c r="M1225" s="13"/>
      <c r="N1225" s="13"/>
      <c r="O1225" s="13"/>
      <c r="P1225" s="13"/>
      <c r="Q1225" s="13"/>
      <c r="R1225" s="13"/>
      <c r="S1225" s="13"/>
      <c r="T1225" s="13"/>
      <c r="U1225" s="13"/>
      <c r="V1225" s="13"/>
    </row>
    <row r="1226" spans="2:22" s="47" customFormat="1" x14ac:dyDescent="0.2">
      <c r="B1226" s="13"/>
      <c r="C1226" s="13"/>
      <c r="D1226" s="13"/>
      <c r="E1226" s="13"/>
      <c r="F1226" s="13"/>
      <c r="G1226" s="13"/>
      <c r="H1226" s="13"/>
      <c r="I1226" s="13"/>
      <c r="J1226" s="13"/>
      <c r="K1226" s="13"/>
      <c r="L1226" s="13"/>
      <c r="M1226" s="13"/>
      <c r="N1226" s="13"/>
      <c r="O1226" s="13"/>
      <c r="P1226" s="13"/>
      <c r="Q1226" s="13"/>
      <c r="R1226" s="13"/>
      <c r="S1226" s="13"/>
      <c r="T1226" s="13"/>
      <c r="U1226" s="13"/>
      <c r="V1226" s="13"/>
    </row>
    <row r="1227" spans="2:22" s="47" customFormat="1" x14ac:dyDescent="0.2">
      <c r="B1227" s="13"/>
      <c r="C1227" s="13"/>
      <c r="D1227" s="13"/>
      <c r="E1227" s="13"/>
      <c r="F1227" s="13"/>
      <c r="G1227" s="13"/>
      <c r="H1227" s="13"/>
      <c r="I1227" s="13"/>
      <c r="J1227" s="13"/>
      <c r="K1227" s="13"/>
      <c r="L1227" s="13"/>
      <c r="M1227" s="13"/>
      <c r="N1227" s="13"/>
      <c r="O1227" s="13"/>
      <c r="P1227" s="13"/>
      <c r="Q1227" s="13"/>
      <c r="R1227" s="13"/>
      <c r="S1227" s="13"/>
      <c r="T1227" s="13"/>
      <c r="U1227" s="13"/>
      <c r="V1227" s="13"/>
    </row>
    <row r="1228" spans="2:22" s="47" customFormat="1" x14ac:dyDescent="0.2">
      <c r="B1228" s="13"/>
      <c r="C1228" s="13"/>
      <c r="D1228" s="13"/>
      <c r="E1228" s="13"/>
      <c r="F1228" s="13"/>
      <c r="G1228" s="13"/>
      <c r="H1228" s="13"/>
      <c r="I1228" s="13"/>
      <c r="J1228" s="13"/>
      <c r="K1228" s="13"/>
      <c r="L1228" s="13"/>
      <c r="M1228" s="13"/>
      <c r="N1228" s="13"/>
      <c r="O1228" s="13"/>
      <c r="P1228" s="13"/>
      <c r="Q1228" s="13"/>
      <c r="R1228" s="13"/>
      <c r="S1228" s="13"/>
      <c r="T1228" s="13"/>
      <c r="U1228" s="13"/>
      <c r="V1228" s="13"/>
    </row>
    <row r="1229" spans="2:22" s="47" customFormat="1" x14ac:dyDescent="0.2">
      <c r="B1229" s="13"/>
      <c r="C1229" s="13"/>
      <c r="D1229" s="13"/>
      <c r="E1229" s="13"/>
      <c r="F1229" s="13"/>
      <c r="G1229" s="13"/>
      <c r="H1229" s="13"/>
      <c r="I1229" s="13"/>
      <c r="J1229" s="13"/>
      <c r="K1229" s="13"/>
      <c r="L1229" s="13"/>
      <c r="M1229" s="13"/>
      <c r="N1229" s="13"/>
      <c r="O1229" s="13"/>
      <c r="P1229" s="13"/>
      <c r="Q1229" s="13"/>
      <c r="R1229" s="13"/>
      <c r="S1229" s="13"/>
      <c r="T1229" s="13"/>
      <c r="U1229" s="13"/>
      <c r="V1229" s="13"/>
    </row>
    <row r="1230" spans="2:22" s="47" customFormat="1" x14ac:dyDescent="0.2">
      <c r="B1230" s="13"/>
      <c r="C1230" s="13"/>
      <c r="D1230" s="13"/>
      <c r="E1230" s="13"/>
      <c r="F1230" s="13"/>
      <c r="G1230" s="13"/>
      <c r="H1230" s="13"/>
      <c r="I1230" s="13"/>
      <c r="J1230" s="13"/>
      <c r="K1230" s="13"/>
      <c r="L1230" s="13"/>
      <c r="M1230" s="13"/>
      <c r="N1230" s="13"/>
      <c r="O1230" s="13"/>
      <c r="P1230" s="13"/>
      <c r="Q1230" s="13"/>
      <c r="R1230" s="13"/>
      <c r="S1230" s="13"/>
      <c r="T1230" s="13"/>
      <c r="U1230" s="13"/>
      <c r="V1230" s="13"/>
    </row>
    <row r="1231" spans="2:22" s="47" customFormat="1" x14ac:dyDescent="0.2">
      <c r="B1231" s="13"/>
      <c r="C1231" s="13"/>
      <c r="D1231" s="13"/>
      <c r="E1231" s="13"/>
      <c r="F1231" s="13"/>
      <c r="G1231" s="13"/>
      <c r="H1231" s="13"/>
      <c r="I1231" s="13"/>
      <c r="J1231" s="13"/>
      <c r="K1231" s="13"/>
      <c r="L1231" s="13"/>
      <c r="M1231" s="13"/>
      <c r="N1231" s="13"/>
      <c r="O1231" s="13"/>
      <c r="P1231" s="13"/>
      <c r="Q1231" s="13"/>
      <c r="R1231" s="13"/>
      <c r="S1231" s="13"/>
      <c r="T1231" s="13"/>
      <c r="U1231" s="13"/>
      <c r="V1231" s="13"/>
    </row>
    <row r="1232" spans="2:22" s="47" customFormat="1" x14ac:dyDescent="0.2">
      <c r="B1232" s="13"/>
      <c r="C1232" s="13"/>
      <c r="D1232" s="13"/>
      <c r="E1232" s="13"/>
      <c r="F1232" s="13"/>
      <c r="G1232" s="13"/>
      <c r="H1232" s="13"/>
      <c r="I1232" s="13"/>
      <c r="J1232" s="13"/>
      <c r="K1232" s="13"/>
      <c r="L1232" s="13"/>
      <c r="M1232" s="13"/>
      <c r="N1232" s="13"/>
      <c r="O1232" s="13"/>
      <c r="P1232" s="13"/>
      <c r="Q1232" s="13"/>
      <c r="R1232" s="13"/>
      <c r="S1232" s="13"/>
      <c r="T1232" s="13"/>
      <c r="U1232" s="13"/>
      <c r="V1232" s="13"/>
    </row>
    <row r="1233" spans="2:22" s="47" customFormat="1" x14ac:dyDescent="0.2">
      <c r="B1233" s="13"/>
      <c r="C1233" s="13"/>
      <c r="D1233" s="13"/>
      <c r="E1233" s="13"/>
      <c r="F1233" s="13"/>
      <c r="G1233" s="13"/>
      <c r="H1233" s="13"/>
      <c r="I1233" s="13"/>
      <c r="J1233" s="13"/>
      <c r="K1233" s="13"/>
      <c r="L1233" s="13"/>
      <c r="M1233" s="13"/>
      <c r="N1233" s="13"/>
      <c r="O1233" s="13"/>
      <c r="P1233" s="13"/>
      <c r="Q1233" s="13"/>
      <c r="R1233" s="13"/>
      <c r="S1233" s="13"/>
      <c r="T1233" s="13"/>
      <c r="U1233" s="13"/>
      <c r="V1233" s="13"/>
    </row>
    <row r="1234" spans="2:22" s="47" customFormat="1" x14ac:dyDescent="0.2">
      <c r="B1234" s="13"/>
      <c r="C1234" s="13"/>
      <c r="D1234" s="13"/>
      <c r="E1234" s="13"/>
      <c r="F1234" s="13"/>
      <c r="G1234" s="13"/>
      <c r="H1234" s="13"/>
      <c r="I1234" s="13"/>
      <c r="J1234" s="13"/>
      <c r="K1234" s="13"/>
      <c r="L1234" s="13"/>
      <c r="M1234" s="13"/>
      <c r="N1234" s="13"/>
      <c r="O1234" s="13"/>
      <c r="P1234" s="13"/>
      <c r="Q1234" s="13"/>
      <c r="R1234" s="13"/>
      <c r="S1234" s="13"/>
      <c r="T1234" s="13"/>
      <c r="U1234" s="13"/>
      <c r="V1234" s="13"/>
    </row>
    <row r="1235" spans="2:22" s="47" customFormat="1" x14ac:dyDescent="0.2">
      <c r="B1235" s="13"/>
      <c r="C1235" s="13"/>
      <c r="D1235" s="13"/>
      <c r="E1235" s="13"/>
      <c r="F1235" s="13"/>
      <c r="G1235" s="13"/>
      <c r="H1235" s="13"/>
      <c r="I1235" s="13"/>
      <c r="J1235" s="13"/>
      <c r="K1235" s="13"/>
      <c r="L1235" s="13"/>
      <c r="M1235" s="13"/>
      <c r="N1235" s="13"/>
      <c r="O1235" s="13"/>
      <c r="P1235" s="13"/>
      <c r="Q1235" s="13"/>
      <c r="R1235" s="13"/>
      <c r="S1235" s="13"/>
      <c r="T1235" s="13"/>
      <c r="U1235" s="13"/>
      <c r="V1235" s="13"/>
    </row>
    <row r="1236" spans="2:22" s="47" customFormat="1" x14ac:dyDescent="0.2">
      <c r="B1236" s="13"/>
      <c r="C1236" s="13"/>
      <c r="D1236" s="13"/>
      <c r="E1236" s="13"/>
      <c r="F1236" s="13"/>
      <c r="G1236" s="13"/>
      <c r="H1236" s="13"/>
      <c r="I1236" s="13"/>
      <c r="J1236" s="13"/>
      <c r="K1236" s="13"/>
      <c r="L1236" s="13"/>
      <c r="M1236" s="13"/>
      <c r="N1236" s="13"/>
      <c r="O1236" s="13"/>
      <c r="P1236" s="13"/>
      <c r="Q1236" s="13"/>
      <c r="R1236" s="13"/>
      <c r="S1236" s="13"/>
      <c r="T1236" s="13"/>
      <c r="U1236" s="13"/>
      <c r="V1236" s="13"/>
    </row>
    <row r="1237" spans="2:22" s="47" customFormat="1" x14ac:dyDescent="0.2">
      <c r="B1237" s="13"/>
      <c r="C1237" s="13"/>
      <c r="D1237" s="13"/>
      <c r="E1237" s="13"/>
      <c r="F1237" s="13"/>
      <c r="G1237" s="13"/>
      <c r="H1237" s="13"/>
      <c r="I1237" s="13"/>
      <c r="J1237" s="13"/>
      <c r="K1237" s="13"/>
      <c r="L1237" s="13"/>
      <c r="M1237" s="13"/>
      <c r="N1237" s="13"/>
      <c r="O1237" s="13"/>
      <c r="P1237" s="13"/>
      <c r="Q1237" s="13"/>
      <c r="R1237" s="13"/>
      <c r="S1237" s="13"/>
      <c r="T1237" s="13"/>
      <c r="U1237" s="13"/>
      <c r="V1237" s="13"/>
    </row>
    <row r="1238" spans="2:22" s="47" customFormat="1" x14ac:dyDescent="0.2">
      <c r="B1238" s="13"/>
      <c r="C1238" s="13"/>
      <c r="D1238" s="13"/>
      <c r="E1238" s="13"/>
      <c r="F1238" s="13"/>
      <c r="G1238" s="13"/>
      <c r="H1238" s="13"/>
      <c r="I1238" s="13"/>
      <c r="J1238" s="13"/>
      <c r="K1238" s="13"/>
      <c r="L1238" s="13"/>
      <c r="M1238" s="13"/>
      <c r="N1238" s="13"/>
      <c r="O1238" s="13"/>
      <c r="P1238" s="13"/>
      <c r="Q1238" s="13"/>
      <c r="R1238" s="13"/>
      <c r="S1238" s="13"/>
      <c r="T1238" s="13"/>
      <c r="U1238" s="13"/>
      <c r="V1238" s="13"/>
    </row>
    <row r="1239" spans="2:22" s="47" customFormat="1" x14ac:dyDescent="0.2">
      <c r="B1239" s="13"/>
      <c r="C1239" s="13"/>
      <c r="D1239" s="13"/>
      <c r="E1239" s="13"/>
      <c r="F1239" s="13"/>
      <c r="G1239" s="13"/>
      <c r="H1239" s="13"/>
      <c r="I1239" s="13"/>
      <c r="J1239" s="13"/>
      <c r="K1239" s="13"/>
      <c r="L1239" s="13"/>
      <c r="M1239" s="13"/>
      <c r="N1239" s="13"/>
      <c r="O1239" s="13"/>
      <c r="P1239" s="13"/>
      <c r="Q1239" s="13"/>
      <c r="R1239" s="13"/>
      <c r="S1239" s="13"/>
      <c r="T1239" s="13"/>
      <c r="U1239" s="13"/>
      <c r="V1239" s="13"/>
    </row>
    <row r="1240" spans="2:22" s="47" customFormat="1" x14ac:dyDescent="0.2">
      <c r="B1240" s="13"/>
      <c r="C1240" s="13"/>
      <c r="D1240" s="13"/>
      <c r="E1240" s="13"/>
      <c r="F1240" s="13"/>
      <c r="G1240" s="13"/>
      <c r="H1240" s="13"/>
      <c r="I1240" s="13"/>
      <c r="J1240" s="13"/>
      <c r="K1240" s="13"/>
      <c r="L1240" s="13"/>
      <c r="M1240" s="13"/>
      <c r="N1240" s="13"/>
      <c r="O1240" s="13"/>
      <c r="P1240" s="13"/>
      <c r="Q1240" s="13"/>
      <c r="R1240" s="13"/>
      <c r="S1240" s="13"/>
      <c r="T1240" s="13"/>
      <c r="U1240" s="13"/>
      <c r="V1240" s="13"/>
    </row>
    <row r="1241" spans="2:22" s="47" customFormat="1" x14ac:dyDescent="0.2">
      <c r="B1241" s="13"/>
      <c r="C1241" s="13"/>
      <c r="D1241" s="13"/>
      <c r="E1241" s="13"/>
      <c r="F1241" s="13"/>
      <c r="G1241" s="13"/>
      <c r="H1241" s="13"/>
      <c r="I1241" s="13"/>
      <c r="J1241" s="13"/>
      <c r="K1241" s="13"/>
      <c r="L1241" s="13"/>
      <c r="M1241" s="13"/>
      <c r="N1241" s="13"/>
      <c r="O1241" s="13"/>
      <c r="P1241" s="13"/>
      <c r="Q1241" s="13"/>
      <c r="R1241" s="13"/>
      <c r="S1241" s="13"/>
      <c r="T1241" s="13"/>
      <c r="U1241" s="13"/>
      <c r="V1241" s="13"/>
    </row>
    <row r="1242" spans="2:22" s="47" customFormat="1" x14ac:dyDescent="0.2">
      <c r="B1242" s="13"/>
      <c r="C1242" s="13"/>
      <c r="D1242" s="13"/>
      <c r="E1242" s="13"/>
      <c r="F1242" s="13"/>
      <c r="G1242" s="13"/>
      <c r="H1242" s="13"/>
      <c r="I1242" s="13"/>
      <c r="J1242" s="13"/>
      <c r="K1242" s="13"/>
      <c r="L1242" s="13"/>
      <c r="M1242" s="13"/>
      <c r="N1242" s="13"/>
      <c r="O1242" s="13"/>
      <c r="P1242" s="13"/>
      <c r="Q1242" s="13"/>
      <c r="R1242" s="13"/>
      <c r="S1242" s="13"/>
      <c r="T1242" s="13"/>
      <c r="U1242" s="13"/>
      <c r="V1242" s="13"/>
    </row>
    <row r="1243" spans="2:22" s="47" customFormat="1" x14ac:dyDescent="0.2">
      <c r="B1243" s="13"/>
      <c r="C1243" s="13"/>
      <c r="D1243" s="13"/>
      <c r="E1243" s="13"/>
      <c r="F1243" s="13"/>
      <c r="G1243" s="13"/>
      <c r="H1243" s="13"/>
      <c r="I1243" s="13"/>
      <c r="J1243" s="13"/>
      <c r="K1243" s="13"/>
      <c r="L1243" s="13"/>
      <c r="M1243" s="13"/>
      <c r="N1243" s="13"/>
      <c r="O1243" s="13"/>
      <c r="P1243" s="13"/>
      <c r="Q1243" s="13"/>
      <c r="R1243" s="13"/>
      <c r="S1243" s="13"/>
      <c r="T1243" s="13"/>
      <c r="U1243" s="13"/>
      <c r="V1243" s="13"/>
    </row>
    <row r="1244" spans="2:22" s="47" customFormat="1" x14ac:dyDescent="0.2">
      <c r="B1244" s="13"/>
      <c r="C1244" s="13"/>
      <c r="D1244" s="13"/>
      <c r="E1244" s="13"/>
      <c r="F1244" s="13"/>
      <c r="G1244" s="13"/>
      <c r="H1244" s="13"/>
      <c r="I1244" s="13"/>
      <c r="J1244" s="13"/>
      <c r="K1244" s="13"/>
      <c r="L1244" s="13"/>
      <c r="M1244" s="13"/>
      <c r="N1244" s="13"/>
      <c r="O1244" s="13"/>
      <c r="P1244" s="13"/>
      <c r="Q1244" s="13"/>
      <c r="R1244" s="13"/>
      <c r="S1244" s="13"/>
      <c r="T1244" s="13"/>
      <c r="U1244" s="13"/>
      <c r="V1244" s="13"/>
    </row>
    <row r="1245" spans="2:22" s="47" customFormat="1" x14ac:dyDescent="0.2">
      <c r="B1245" s="13"/>
      <c r="C1245" s="13"/>
      <c r="D1245" s="13"/>
      <c r="E1245" s="13"/>
      <c r="F1245" s="13"/>
      <c r="G1245" s="13"/>
      <c r="H1245" s="13"/>
      <c r="I1245" s="13"/>
      <c r="J1245" s="13"/>
      <c r="K1245" s="13"/>
      <c r="L1245" s="13"/>
      <c r="M1245" s="13"/>
      <c r="N1245" s="13"/>
      <c r="O1245" s="13"/>
      <c r="P1245" s="13"/>
      <c r="Q1245" s="13"/>
      <c r="R1245" s="13"/>
      <c r="S1245" s="13"/>
      <c r="T1245" s="13"/>
      <c r="U1245" s="13"/>
      <c r="V1245" s="13"/>
    </row>
    <row r="1246" spans="2:22" s="47" customFormat="1" x14ac:dyDescent="0.2">
      <c r="B1246" s="13"/>
      <c r="C1246" s="13"/>
      <c r="D1246" s="13"/>
      <c r="E1246" s="13"/>
      <c r="F1246" s="13"/>
      <c r="G1246" s="13"/>
      <c r="H1246" s="13"/>
      <c r="I1246" s="13"/>
      <c r="J1246" s="13"/>
      <c r="K1246" s="13"/>
      <c r="L1246" s="13"/>
      <c r="M1246" s="13"/>
      <c r="N1246" s="13"/>
      <c r="O1246" s="13"/>
      <c r="P1246" s="13"/>
      <c r="Q1246" s="13"/>
      <c r="R1246" s="13"/>
      <c r="S1246" s="13"/>
      <c r="T1246" s="13"/>
      <c r="U1246" s="13"/>
      <c r="V1246" s="13"/>
    </row>
    <row r="1247" spans="2:22" s="47" customFormat="1" x14ac:dyDescent="0.2">
      <c r="B1247" s="13"/>
      <c r="C1247" s="13"/>
      <c r="D1247" s="13"/>
      <c r="E1247" s="13"/>
      <c r="F1247" s="13"/>
      <c r="G1247" s="13"/>
      <c r="H1247" s="13"/>
      <c r="I1247" s="13"/>
      <c r="J1247" s="13"/>
      <c r="K1247" s="13"/>
      <c r="L1247" s="13"/>
      <c r="M1247" s="13"/>
      <c r="N1247" s="13"/>
      <c r="O1247" s="13"/>
      <c r="P1247" s="13"/>
      <c r="Q1247" s="13"/>
      <c r="R1247" s="13"/>
      <c r="S1247" s="13"/>
      <c r="T1247" s="13"/>
      <c r="U1247" s="13"/>
      <c r="V1247" s="13"/>
    </row>
    <row r="1248" spans="2:22" s="47" customFormat="1" x14ac:dyDescent="0.2">
      <c r="B1248" s="13"/>
      <c r="C1248" s="13"/>
      <c r="D1248" s="13"/>
      <c r="E1248" s="13"/>
      <c r="F1248" s="13"/>
      <c r="G1248" s="13"/>
      <c r="H1248" s="13"/>
      <c r="I1248" s="13"/>
      <c r="J1248" s="13"/>
      <c r="K1248" s="13"/>
      <c r="L1248" s="13"/>
      <c r="M1248" s="13"/>
      <c r="N1248" s="13"/>
      <c r="O1248" s="13"/>
      <c r="P1248" s="13"/>
      <c r="Q1248" s="13"/>
      <c r="R1248" s="13"/>
      <c r="S1248" s="13"/>
      <c r="T1248" s="13"/>
      <c r="U1248" s="13"/>
      <c r="V1248" s="13"/>
    </row>
    <row r="1249" spans="2:22" s="47" customFormat="1" x14ac:dyDescent="0.2">
      <c r="B1249" s="13"/>
      <c r="C1249" s="13"/>
      <c r="D1249" s="13"/>
      <c r="E1249" s="13"/>
      <c r="F1249" s="13"/>
      <c r="G1249" s="13"/>
      <c r="H1249" s="13"/>
      <c r="I1249" s="13"/>
      <c r="J1249" s="13"/>
      <c r="K1249" s="13"/>
      <c r="L1249" s="13"/>
      <c r="M1249" s="13"/>
      <c r="N1249" s="13"/>
      <c r="O1249" s="13"/>
      <c r="P1249" s="13"/>
      <c r="Q1249" s="13"/>
      <c r="R1249" s="13"/>
      <c r="S1249" s="13"/>
      <c r="T1249" s="13"/>
      <c r="U1249" s="13"/>
      <c r="V1249" s="13"/>
    </row>
    <row r="1250" spans="2:22" s="47" customFormat="1" x14ac:dyDescent="0.2">
      <c r="B1250" s="13"/>
      <c r="C1250" s="13"/>
      <c r="D1250" s="13"/>
      <c r="E1250" s="13"/>
      <c r="F1250" s="13"/>
      <c r="G1250" s="13"/>
      <c r="H1250" s="13"/>
      <c r="I1250" s="13"/>
      <c r="J1250" s="13"/>
      <c r="K1250" s="13"/>
      <c r="L1250" s="13"/>
      <c r="M1250" s="13"/>
      <c r="N1250" s="13"/>
      <c r="O1250" s="13"/>
      <c r="P1250" s="13"/>
      <c r="Q1250" s="13"/>
      <c r="R1250" s="13"/>
      <c r="S1250" s="13"/>
      <c r="T1250" s="13"/>
      <c r="U1250" s="13"/>
      <c r="V1250" s="13"/>
    </row>
    <row r="1251" spans="2:22" s="47" customFormat="1" x14ac:dyDescent="0.2">
      <c r="B1251" s="13"/>
      <c r="C1251" s="13"/>
      <c r="D1251" s="13"/>
      <c r="E1251" s="13"/>
      <c r="F1251" s="13"/>
      <c r="G1251" s="13"/>
      <c r="H1251" s="13"/>
      <c r="I1251" s="13"/>
      <c r="J1251" s="13"/>
      <c r="K1251" s="13"/>
      <c r="L1251" s="13"/>
      <c r="M1251" s="13"/>
      <c r="N1251" s="13"/>
      <c r="O1251" s="13"/>
      <c r="P1251" s="13"/>
      <c r="Q1251" s="13"/>
      <c r="R1251" s="13"/>
      <c r="S1251" s="13"/>
      <c r="T1251" s="13"/>
      <c r="U1251" s="13"/>
      <c r="V1251" s="13"/>
    </row>
    <row r="1252" spans="2:22" s="47" customFormat="1" x14ac:dyDescent="0.2">
      <c r="B1252" s="13"/>
      <c r="C1252" s="13"/>
      <c r="D1252" s="13"/>
      <c r="E1252" s="13"/>
      <c r="F1252" s="13"/>
      <c r="G1252" s="13"/>
      <c r="H1252" s="13"/>
      <c r="I1252" s="13"/>
      <c r="J1252" s="13"/>
      <c r="K1252" s="13"/>
      <c r="L1252" s="13"/>
      <c r="M1252" s="13"/>
      <c r="N1252" s="13"/>
      <c r="O1252" s="13"/>
      <c r="P1252" s="13"/>
      <c r="Q1252" s="13"/>
      <c r="R1252" s="13"/>
      <c r="S1252" s="13"/>
      <c r="T1252" s="13"/>
      <c r="U1252" s="13"/>
      <c r="V1252" s="13"/>
    </row>
    <row r="1253" spans="2:22" s="47" customFormat="1" x14ac:dyDescent="0.2">
      <c r="B1253" s="13"/>
      <c r="C1253" s="13"/>
      <c r="D1253" s="13"/>
      <c r="E1253" s="13"/>
      <c r="F1253" s="13"/>
      <c r="G1253" s="13"/>
      <c r="H1253" s="13"/>
      <c r="I1253" s="13"/>
      <c r="J1253" s="13"/>
      <c r="K1253" s="13"/>
      <c r="L1253" s="13"/>
      <c r="M1253" s="13"/>
      <c r="N1253" s="13"/>
      <c r="O1253" s="13"/>
      <c r="P1253" s="13"/>
      <c r="Q1253" s="13"/>
      <c r="R1253" s="13"/>
      <c r="S1253" s="13"/>
      <c r="T1253" s="13"/>
      <c r="U1253" s="13"/>
      <c r="V1253" s="13"/>
    </row>
    <row r="1254" spans="2:22" s="47" customFormat="1" x14ac:dyDescent="0.2">
      <c r="B1254" s="13"/>
      <c r="C1254" s="13"/>
      <c r="D1254" s="13"/>
      <c r="E1254" s="13"/>
      <c r="F1254" s="13"/>
      <c r="G1254" s="13"/>
      <c r="H1254" s="13"/>
      <c r="I1254" s="13"/>
      <c r="J1254" s="13"/>
      <c r="K1254" s="13"/>
      <c r="L1254" s="13"/>
      <c r="M1254" s="13"/>
      <c r="N1254" s="13"/>
      <c r="O1254" s="13"/>
      <c r="P1254" s="13"/>
      <c r="Q1254" s="13"/>
      <c r="R1254" s="13"/>
      <c r="S1254" s="13"/>
      <c r="T1254" s="13"/>
      <c r="U1254" s="13"/>
      <c r="V1254" s="13"/>
    </row>
    <row r="1255" spans="2:22" s="47" customFormat="1" x14ac:dyDescent="0.2">
      <c r="B1255" s="13"/>
      <c r="C1255" s="13"/>
      <c r="D1255" s="13"/>
      <c r="E1255" s="13"/>
      <c r="F1255" s="13"/>
      <c r="G1255" s="13"/>
      <c r="H1255" s="13"/>
      <c r="I1255" s="13"/>
      <c r="J1255" s="13"/>
      <c r="K1255" s="13"/>
      <c r="L1255" s="13"/>
      <c r="M1255" s="13"/>
      <c r="N1255" s="13"/>
      <c r="O1255" s="13"/>
      <c r="P1255" s="13"/>
      <c r="Q1255" s="13"/>
      <c r="R1255" s="13"/>
      <c r="S1255" s="13"/>
      <c r="T1255" s="13"/>
      <c r="U1255" s="13"/>
      <c r="V1255" s="13"/>
    </row>
    <row r="1256" spans="2:22" s="47" customFormat="1" x14ac:dyDescent="0.2">
      <c r="B1256" s="13"/>
      <c r="C1256" s="13"/>
      <c r="D1256" s="13"/>
      <c r="E1256" s="13"/>
      <c r="F1256" s="13"/>
      <c r="G1256" s="13"/>
      <c r="H1256" s="13"/>
      <c r="I1256" s="13"/>
      <c r="J1256" s="13"/>
      <c r="K1256" s="13"/>
      <c r="L1256" s="13"/>
      <c r="M1256" s="13"/>
      <c r="N1256" s="13"/>
      <c r="O1256" s="13"/>
      <c r="P1256" s="13"/>
      <c r="Q1256" s="13"/>
      <c r="R1256" s="13"/>
      <c r="S1256" s="13"/>
      <c r="T1256" s="13"/>
      <c r="U1256" s="13"/>
      <c r="V1256" s="13"/>
    </row>
    <row r="1257" spans="2:22" s="47" customFormat="1" x14ac:dyDescent="0.2">
      <c r="B1257" s="13"/>
      <c r="C1257" s="13"/>
      <c r="D1257" s="13"/>
      <c r="E1257" s="13"/>
      <c r="F1257" s="13"/>
      <c r="G1257" s="13"/>
      <c r="H1257" s="13"/>
      <c r="I1257" s="13"/>
      <c r="J1257" s="13"/>
      <c r="K1257" s="13"/>
      <c r="L1257" s="13"/>
      <c r="M1257" s="13"/>
      <c r="N1257" s="13"/>
      <c r="O1257" s="13"/>
      <c r="P1257" s="13"/>
      <c r="Q1257" s="13"/>
      <c r="R1257" s="13"/>
      <c r="S1257" s="13"/>
      <c r="T1257" s="13"/>
      <c r="U1257" s="13"/>
      <c r="V1257" s="13"/>
    </row>
    <row r="1258" spans="2:22" s="47" customFormat="1" x14ac:dyDescent="0.2">
      <c r="B1258" s="13"/>
      <c r="C1258" s="13"/>
      <c r="D1258" s="13"/>
      <c r="E1258" s="13"/>
      <c r="F1258" s="13"/>
      <c r="G1258" s="13"/>
      <c r="H1258" s="13"/>
      <c r="I1258" s="13"/>
      <c r="J1258" s="13"/>
      <c r="K1258" s="13"/>
      <c r="L1258" s="13"/>
      <c r="M1258" s="13"/>
      <c r="N1258" s="13"/>
      <c r="O1258" s="13"/>
      <c r="P1258" s="13"/>
      <c r="Q1258" s="13"/>
      <c r="R1258" s="13"/>
      <c r="S1258" s="13"/>
      <c r="T1258" s="13"/>
      <c r="U1258" s="13"/>
      <c r="V1258" s="13"/>
    </row>
    <row r="1259" spans="2:22" s="47" customFormat="1" x14ac:dyDescent="0.2">
      <c r="B1259" s="13"/>
      <c r="C1259" s="13"/>
      <c r="D1259" s="13"/>
      <c r="E1259" s="13"/>
      <c r="F1259" s="13"/>
      <c r="G1259" s="13"/>
      <c r="H1259" s="13"/>
      <c r="I1259" s="13"/>
      <c r="J1259" s="13"/>
      <c r="K1259" s="13"/>
      <c r="L1259" s="13"/>
      <c r="M1259" s="13"/>
      <c r="N1259" s="13"/>
      <c r="O1259" s="13"/>
      <c r="P1259" s="13"/>
      <c r="Q1259" s="13"/>
      <c r="R1259" s="13"/>
      <c r="S1259" s="13"/>
      <c r="T1259" s="13"/>
      <c r="U1259" s="13"/>
      <c r="V1259" s="13"/>
    </row>
    <row r="1260" spans="2:22" s="47" customFormat="1" x14ac:dyDescent="0.2">
      <c r="B1260" s="13"/>
      <c r="C1260" s="13"/>
      <c r="D1260" s="13"/>
      <c r="E1260" s="13"/>
      <c r="F1260" s="13"/>
      <c r="G1260" s="13"/>
      <c r="H1260" s="13"/>
      <c r="I1260" s="13"/>
      <c r="J1260" s="13"/>
      <c r="K1260" s="13"/>
      <c r="L1260" s="13"/>
      <c r="M1260" s="13"/>
      <c r="N1260" s="13"/>
      <c r="O1260" s="13"/>
      <c r="P1260" s="13"/>
      <c r="Q1260" s="13"/>
      <c r="R1260" s="13"/>
      <c r="S1260" s="13"/>
      <c r="T1260" s="13"/>
      <c r="U1260" s="13"/>
      <c r="V1260" s="13"/>
    </row>
    <row r="1261" spans="2:22" s="47" customFormat="1" x14ac:dyDescent="0.2">
      <c r="B1261" s="13"/>
      <c r="C1261" s="13"/>
      <c r="D1261" s="13"/>
      <c r="E1261" s="13"/>
      <c r="F1261" s="13"/>
      <c r="G1261" s="13"/>
      <c r="H1261" s="13"/>
      <c r="I1261" s="13"/>
      <c r="J1261" s="13"/>
      <c r="K1261" s="13"/>
      <c r="L1261" s="13"/>
      <c r="M1261" s="13"/>
      <c r="N1261" s="13"/>
      <c r="O1261" s="13"/>
      <c r="P1261" s="13"/>
      <c r="Q1261" s="13"/>
      <c r="R1261" s="13"/>
      <c r="S1261" s="13"/>
      <c r="T1261" s="13"/>
      <c r="U1261" s="13"/>
      <c r="V1261" s="13"/>
    </row>
    <row r="1262" spans="2:22" s="47" customFormat="1" x14ac:dyDescent="0.2">
      <c r="B1262" s="13"/>
      <c r="C1262" s="13"/>
      <c r="D1262" s="13"/>
      <c r="E1262" s="13"/>
      <c r="F1262" s="13"/>
      <c r="G1262" s="13"/>
      <c r="H1262" s="13"/>
      <c r="I1262" s="13"/>
      <c r="J1262" s="13"/>
      <c r="K1262" s="13"/>
      <c r="L1262" s="13"/>
      <c r="M1262" s="13"/>
      <c r="N1262" s="13"/>
      <c r="O1262" s="13"/>
      <c r="P1262" s="13"/>
      <c r="Q1262" s="13"/>
      <c r="R1262" s="13"/>
      <c r="S1262" s="13"/>
      <c r="T1262" s="13"/>
      <c r="U1262" s="13"/>
      <c r="V1262" s="13"/>
    </row>
    <row r="1263" spans="2:22" s="47" customFormat="1" x14ac:dyDescent="0.2">
      <c r="B1263" s="13"/>
      <c r="C1263" s="13"/>
      <c r="D1263" s="13"/>
      <c r="E1263" s="13"/>
      <c r="F1263" s="13"/>
      <c r="G1263" s="13"/>
      <c r="H1263" s="13"/>
      <c r="I1263" s="13"/>
      <c r="J1263" s="13"/>
      <c r="K1263" s="13"/>
      <c r="L1263" s="13"/>
      <c r="M1263" s="13"/>
      <c r="N1263" s="13"/>
      <c r="O1263" s="13"/>
      <c r="P1263" s="13"/>
      <c r="Q1263" s="13"/>
      <c r="R1263" s="13"/>
      <c r="S1263" s="13"/>
      <c r="T1263" s="13"/>
      <c r="U1263" s="13"/>
      <c r="V1263" s="13"/>
    </row>
    <row r="1264" spans="2:22" s="47" customFormat="1" x14ac:dyDescent="0.2">
      <c r="B1264" s="13"/>
      <c r="C1264" s="13"/>
      <c r="D1264" s="13"/>
      <c r="E1264" s="13"/>
      <c r="F1264" s="13"/>
      <c r="G1264" s="13"/>
      <c r="H1264" s="13"/>
      <c r="I1264" s="13"/>
      <c r="J1264" s="13"/>
      <c r="K1264" s="13"/>
      <c r="L1264" s="13"/>
      <c r="M1264" s="13"/>
      <c r="N1264" s="13"/>
      <c r="O1264" s="13"/>
      <c r="P1264" s="13"/>
      <c r="Q1264" s="13"/>
      <c r="R1264" s="13"/>
      <c r="S1264" s="13"/>
      <c r="T1264" s="13"/>
      <c r="U1264" s="13"/>
      <c r="V1264" s="13"/>
    </row>
    <row r="1265" spans="2:22" s="47" customFormat="1" x14ac:dyDescent="0.2">
      <c r="B1265" s="13"/>
      <c r="C1265" s="13"/>
      <c r="D1265" s="13"/>
      <c r="E1265" s="13"/>
      <c r="F1265" s="13"/>
      <c r="G1265" s="13"/>
      <c r="H1265" s="13"/>
      <c r="I1265" s="13"/>
      <c r="J1265" s="13"/>
      <c r="K1265" s="13"/>
      <c r="L1265" s="13"/>
      <c r="M1265" s="13"/>
      <c r="N1265" s="13"/>
      <c r="O1265" s="13"/>
      <c r="P1265" s="13"/>
      <c r="Q1265" s="13"/>
      <c r="R1265" s="13"/>
      <c r="S1265" s="13"/>
      <c r="T1265" s="13"/>
      <c r="U1265" s="13"/>
      <c r="V1265" s="13"/>
    </row>
    <row r="1266" spans="2:22" s="47" customFormat="1" x14ac:dyDescent="0.2">
      <c r="B1266" s="13"/>
      <c r="C1266" s="13"/>
      <c r="D1266" s="13"/>
      <c r="E1266" s="13"/>
      <c r="F1266" s="13"/>
      <c r="G1266" s="13"/>
      <c r="H1266" s="13"/>
      <c r="I1266" s="13"/>
      <c r="J1266" s="13"/>
      <c r="K1266" s="13"/>
      <c r="L1266" s="13"/>
      <c r="M1266" s="13"/>
      <c r="N1266" s="13"/>
      <c r="O1266" s="13"/>
      <c r="P1266" s="13"/>
      <c r="Q1266" s="13"/>
      <c r="R1266" s="13"/>
      <c r="S1266" s="13"/>
      <c r="T1266" s="13"/>
      <c r="U1266" s="13"/>
      <c r="V1266" s="13"/>
    </row>
    <row r="1267" spans="2:22" s="47" customFormat="1" x14ac:dyDescent="0.2">
      <c r="B1267" s="13"/>
      <c r="C1267" s="13"/>
      <c r="D1267" s="13"/>
      <c r="E1267" s="13"/>
      <c r="F1267" s="13"/>
      <c r="G1267" s="13"/>
      <c r="H1267" s="13"/>
      <c r="I1267" s="13"/>
      <c r="J1267" s="13"/>
      <c r="K1267" s="13"/>
      <c r="L1267" s="13"/>
      <c r="M1267" s="13"/>
      <c r="N1267" s="13"/>
      <c r="O1267" s="13"/>
      <c r="P1267" s="13"/>
      <c r="Q1267" s="13"/>
      <c r="R1267" s="13"/>
      <c r="S1267" s="13"/>
      <c r="T1267" s="13"/>
      <c r="U1267" s="13"/>
      <c r="V1267" s="13"/>
    </row>
    <row r="1268" spans="2:22" s="47" customFormat="1" x14ac:dyDescent="0.2">
      <c r="B1268" s="13"/>
      <c r="C1268" s="13"/>
      <c r="D1268" s="13"/>
      <c r="E1268" s="13"/>
      <c r="F1268" s="13"/>
      <c r="G1268" s="13"/>
      <c r="H1268" s="13"/>
      <c r="I1268" s="13"/>
      <c r="J1268" s="13"/>
      <c r="K1268" s="13"/>
      <c r="L1268" s="13"/>
      <c r="M1268" s="13"/>
      <c r="N1268" s="13"/>
      <c r="O1268" s="13"/>
      <c r="P1268" s="13"/>
      <c r="Q1268" s="13"/>
      <c r="R1268" s="13"/>
      <c r="S1268" s="13"/>
      <c r="T1268" s="13"/>
      <c r="U1268" s="13"/>
      <c r="V1268" s="13"/>
    </row>
    <row r="1269" spans="2:22" s="47" customFormat="1" x14ac:dyDescent="0.2">
      <c r="B1269" s="13"/>
      <c r="C1269" s="13"/>
      <c r="D1269" s="13"/>
      <c r="E1269" s="13"/>
      <c r="F1269" s="13"/>
      <c r="G1269" s="13"/>
      <c r="H1269" s="13"/>
      <c r="I1269" s="13"/>
      <c r="J1269" s="13"/>
      <c r="K1269" s="13"/>
      <c r="L1269" s="13"/>
      <c r="M1269" s="13"/>
      <c r="N1269" s="13"/>
      <c r="O1269" s="13"/>
      <c r="P1269" s="13"/>
      <c r="Q1269" s="13"/>
      <c r="R1269" s="13"/>
      <c r="S1269" s="13"/>
      <c r="T1269" s="13"/>
      <c r="U1269" s="13"/>
      <c r="V1269" s="13"/>
    </row>
    <row r="1270" spans="2:22" s="47" customFormat="1" x14ac:dyDescent="0.2">
      <c r="B1270" s="13"/>
      <c r="C1270" s="13"/>
      <c r="D1270" s="13"/>
      <c r="E1270" s="13"/>
      <c r="F1270" s="13"/>
      <c r="G1270" s="13"/>
      <c r="H1270" s="13"/>
      <c r="I1270" s="13"/>
      <c r="J1270" s="13"/>
      <c r="K1270" s="13"/>
      <c r="L1270" s="13"/>
      <c r="M1270" s="13"/>
      <c r="N1270" s="13"/>
      <c r="O1270" s="13"/>
      <c r="P1270" s="13"/>
      <c r="Q1270" s="13"/>
      <c r="R1270" s="13"/>
      <c r="S1270" s="13"/>
      <c r="T1270" s="13"/>
      <c r="U1270" s="13"/>
      <c r="V1270" s="13"/>
    </row>
    <row r="1271" spans="2:22" s="47" customFormat="1" x14ac:dyDescent="0.2">
      <c r="B1271" s="13"/>
      <c r="C1271" s="13"/>
      <c r="D1271" s="13"/>
      <c r="E1271" s="13"/>
      <c r="F1271" s="13"/>
      <c r="G1271" s="13"/>
      <c r="H1271" s="13"/>
      <c r="I1271" s="13"/>
      <c r="J1271" s="13"/>
      <c r="K1271" s="13"/>
      <c r="L1271" s="13"/>
      <c r="M1271" s="13"/>
      <c r="N1271" s="13"/>
      <c r="O1271" s="13"/>
      <c r="P1271" s="13"/>
      <c r="Q1271" s="13"/>
      <c r="R1271" s="13"/>
      <c r="S1271" s="13"/>
      <c r="T1271" s="13"/>
      <c r="U1271" s="13"/>
      <c r="V1271" s="13"/>
    </row>
    <row r="1272" spans="2:22" s="47" customFormat="1" x14ac:dyDescent="0.2">
      <c r="B1272" s="13"/>
      <c r="C1272" s="13"/>
      <c r="D1272" s="13"/>
      <c r="E1272" s="13"/>
      <c r="F1272" s="13"/>
      <c r="G1272" s="13"/>
      <c r="H1272" s="13"/>
      <c r="I1272" s="13"/>
      <c r="J1272" s="13"/>
      <c r="K1272" s="13"/>
      <c r="L1272" s="13"/>
      <c r="M1272" s="13"/>
      <c r="N1272" s="13"/>
      <c r="O1272" s="13"/>
      <c r="P1272" s="13"/>
      <c r="Q1272" s="13"/>
      <c r="R1272" s="13"/>
      <c r="S1272" s="13"/>
      <c r="T1272" s="13"/>
      <c r="U1272" s="13"/>
      <c r="V1272" s="13"/>
    </row>
    <row r="1273" spans="2:22" s="47" customFormat="1" x14ac:dyDescent="0.2">
      <c r="B1273" s="13"/>
      <c r="C1273" s="13"/>
      <c r="D1273" s="13"/>
      <c r="E1273" s="13"/>
      <c r="F1273" s="13"/>
      <c r="G1273" s="13"/>
      <c r="H1273" s="13"/>
      <c r="I1273" s="13"/>
      <c r="J1273" s="13"/>
      <c r="K1273" s="13"/>
      <c r="L1273" s="13"/>
      <c r="M1273" s="13"/>
      <c r="N1273" s="13"/>
      <c r="O1273" s="13"/>
      <c r="P1273" s="13"/>
      <c r="Q1273" s="13"/>
      <c r="R1273" s="13"/>
      <c r="S1273" s="13"/>
      <c r="T1273" s="13"/>
      <c r="U1273" s="13"/>
      <c r="V1273" s="13"/>
    </row>
    <row r="1274" spans="2:22" s="47" customFormat="1" x14ac:dyDescent="0.2">
      <c r="B1274" s="13"/>
      <c r="C1274" s="13"/>
      <c r="D1274" s="13"/>
      <c r="E1274" s="13"/>
      <c r="F1274" s="13"/>
      <c r="G1274" s="13"/>
      <c r="H1274" s="13"/>
      <c r="I1274" s="13"/>
      <c r="J1274" s="13"/>
      <c r="K1274" s="13"/>
      <c r="L1274" s="13"/>
      <c r="M1274" s="13"/>
      <c r="N1274" s="13"/>
      <c r="O1274" s="13"/>
      <c r="P1274" s="13"/>
      <c r="Q1274" s="13"/>
      <c r="R1274" s="13"/>
      <c r="S1274" s="13"/>
      <c r="T1274" s="13"/>
      <c r="U1274" s="13"/>
      <c r="V1274" s="13"/>
    </row>
    <row r="1275" spans="2:22" s="47" customFormat="1" x14ac:dyDescent="0.2">
      <c r="B1275" s="13"/>
      <c r="C1275" s="13"/>
      <c r="D1275" s="13"/>
      <c r="E1275" s="13"/>
      <c r="F1275" s="13"/>
      <c r="G1275" s="13"/>
      <c r="H1275" s="13"/>
      <c r="I1275" s="13"/>
      <c r="J1275" s="13"/>
      <c r="K1275" s="13"/>
      <c r="L1275" s="13"/>
      <c r="M1275" s="13"/>
      <c r="N1275" s="13"/>
      <c r="O1275" s="13"/>
      <c r="P1275" s="13"/>
      <c r="Q1275" s="13"/>
      <c r="R1275" s="13"/>
      <c r="S1275" s="13"/>
      <c r="T1275" s="13"/>
      <c r="U1275" s="13"/>
      <c r="V1275" s="13"/>
    </row>
    <row r="1276" spans="2:22" s="47" customFormat="1" x14ac:dyDescent="0.2">
      <c r="B1276" s="13"/>
      <c r="C1276" s="13"/>
      <c r="D1276" s="13"/>
      <c r="E1276" s="13"/>
      <c r="F1276" s="13"/>
      <c r="G1276" s="13"/>
      <c r="H1276" s="13"/>
      <c r="I1276" s="13"/>
      <c r="J1276" s="13"/>
      <c r="K1276" s="13"/>
      <c r="L1276" s="13"/>
      <c r="M1276" s="13"/>
      <c r="N1276" s="13"/>
      <c r="O1276" s="13"/>
      <c r="P1276" s="13"/>
      <c r="Q1276" s="13"/>
      <c r="R1276" s="13"/>
      <c r="S1276" s="13"/>
      <c r="T1276" s="13"/>
      <c r="U1276" s="13"/>
      <c r="V1276" s="13"/>
    </row>
    <row r="1277" spans="2:22" s="47" customFormat="1" x14ac:dyDescent="0.2">
      <c r="B1277" s="13"/>
      <c r="C1277" s="13"/>
      <c r="D1277" s="13"/>
      <c r="E1277" s="13"/>
      <c r="F1277" s="13"/>
      <c r="G1277" s="13"/>
      <c r="H1277" s="13"/>
      <c r="I1277" s="13"/>
      <c r="J1277" s="13"/>
      <c r="K1277" s="13"/>
      <c r="L1277" s="13"/>
      <c r="M1277" s="13"/>
      <c r="N1277" s="13"/>
      <c r="O1277" s="13"/>
      <c r="P1277" s="13"/>
      <c r="Q1277" s="13"/>
      <c r="R1277" s="13"/>
      <c r="S1277" s="13"/>
      <c r="T1277" s="13"/>
      <c r="U1277" s="13"/>
      <c r="V1277" s="13"/>
    </row>
    <row r="1278" spans="2:22" s="47" customFormat="1" x14ac:dyDescent="0.2">
      <c r="B1278" s="13"/>
      <c r="C1278" s="13"/>
      <c r="D1278" s="13"/>
      <c r="E1278" s="13"/>
      <c r="F1278" s="13"/>
      <c r="G1278" s="13"/>
      <c r="H1278" s="13"/>
      <c r="I1278" s="13"/>
      <c r="J1278" s="13"/>
      <c r="K1278" s="13"/>
      <c r="L1278" s="13"/>
      <c r="M1278" s="13"/>
      <c r="N1278" s="13"/>
      <c r="O1278" s="13"/>
      <c r="P1278" s="13"/>
      <c r="Q1278" s="13"/>
      <c r="R1278" s="13"/>
      <c r="S1278" s="13"/>
      <c r="T1278" s="13"/>
      <c r="U1278" s="13"/>
      <c r="V1278" s="13"/>
    </row>
    <row r="1279" spans="2:22" s="47" customFormat="1" x14ac:dyDescent="0.2">
      <c r="B1279" s="13"/>
      <c r="C1279" s="13"/>
      <c r="D1279" s="13"/>
      <c r="E1279" s="13"/>
      <c r="F1279" s="13"/>
      <c r="G1279" s="13"/>
      <c r="H1279" s="13"/>
      <c r="I1279" s="13"/>
      <c r="J1279" s="13"/>
      <c r="K1279" s="13"/>
      <c r="L1279" s="13"/>
      <c r="M1279" s="13"/>
      <c r="N1279" s="13"/>
      <c r="O1279" s="13"/>
      <c r="P1279" s="13"/>
      <c r="Q1279" s="13"/>
      <c r="R1279" s="13"/>
      <c r="S1279" s="13"/>
      <c r="T1279" s="13"/>
      <c r="U1279" s="13"/>
      <c r="V1279" s="13"/>
    </row>
    <row r="1280" spans="2:22" s="47" customFormat="1" x14ac:dyDescent="0.2">
      <c r="B1280" s="13"/>
      <c r="C1280" s="13"/>
      <c r="D1280" s="13"/>
      <c r="E1280" s="13"/>
      <c r="F1280" s="13"/>
      <c r="G1280" s="13"/>
      <c r="H1280" s="13"/>
      <c r="I1280" s="13"/>
      <c r="J1280" s="13"/>
      <c r="K1280" s="13"/>
      <c r="L1280" s="13"/>
      <c r="M1280" s="13"/>
      <c r="N1280" s="13"/>
      <c r="O1280" s="13"/>
      <c r="P1280" s="13"/>
      <c r="Q1280" s="13"/>
      <c r="R1280" s="13"/>
      <c r="S1280" s="13"/>
      <c r="T1280" s="13"/>
      <c r="U1280" s="13"/>
      <c r="V1280" s="13"/>
    </row>
    <row r="1281" spans="2:22" s="47" customFormat="1" x14ac:dyDescent="0.2">
      <c r="B1281" s="13"/>
      <c r="C1281" s="13"/>
      <c r="D1281" s="13"/>
      <c r="E1281" s="13"/>
      <c r="F1281" s="13"/>
      <c r="G1281" s="13"/>
      <c r="H1281" s="13"/>
      <c r="I1281" s="13"/>
      <c r="J1281" s="13"/>
      <c r="K1281" s="13"/>
      <c r="L1281" s="13"/>
      <c r="M1281" s="13"/>
      <c r="N1281" s="13"/>
      <c r="O1281" s="13"/>
      <c r="P1281" s="13"/>
      <c r="Q1281" s="13"/>
      <c r="R1281" s="13"/>
      <c r="S1281" s="13"/>
      <c r="T1281" s="13"/>
      <c r="U1281" s="13"/>
      <c r="V1281" s="13"/>
    </row>
    <row r="1282" spans="2:22" s="47" customFormat="1" x14ac:dyDescent="0.2">
      <c r="B1282" s="13"/>
      <c r="C1282" s="13"/>
      <c r="D1282" s="13"/>
      <c r="E1282" s="13"/>
      <c r="F1282" s="13"/>
      <c r="G1282" s="13"/>
      <c r="H1282" s="13"/>
      <c r="I1282" s="13"/>
      <c r="J1282" s="13"/>
      <c r="K1282" s="13"/>
      <c r="L1282" s="13"/>
      <c r="M1282" s="13"/>
      <c r="N1282" s="13"/>
      <c r="O1282" s="13"/>
      <c r="P1282" s="13"/>
      <c r="Q1282" s="13"/>
      <c r="R1282" s="13"/>
      <c r="S1282" s="13"/>
      <c r="T1282" s="13"/>
      <c r="U1282" s="13"/>
      <c r="V1282" s="13"/>
    </row>
    <row r="1283" spans="2:22" s="47" customFormat="1" x14ac:dyDescent="0.2">
      <c r="B1283" s="13"/>
      <c r="C1283" s="13"/>
      <c r="D1283" s="13"/>
      <c r="E1283" s="13"/>
      <c r="F1283" s="13"/>
      <c r="G1283" s="13"/>
      <c r="H1283" s="13"/>
      <c r="I1283" s="13"/>
      <c r="J1283" s="13"/>
      <c r="K1283" s="13"/>
      <c r="L1283" s="13"/>
      <c r="M1283" s="13"/>
      <c r="N1283" s="13"/>
      <c r="O1283" s="13"/>
      <c r="P1283" s="13"/>
      <c r="Q1283" s="13"/>
      <c r="R1283" s="13"/>
      <c r="S1283" s="13"/>
      <c r="T1283" s="13"/>
      <c r="U1283" s="13"/>
      <c r="V1283" s="13"/>
    </row>
    <row r="1284" spans="2:22" s="47" customFormat="1" x14ac:dyDescent="0.2">
      <c r="B1284" s="13"/>
      <c r="C1284" s="13"/>
      <c r="D1284" s="13"/>
      <c r="E1284" s="13"/>
      <c r="F1284" s="13"/>
      <c r="G1284" s="13"/>
      <c r="H1284" s="13"/>
      <c r="I1284" s="13"/>
      <c r="J1284" s="13"/>
      <c r="K1284" s="13"/>
      <c r="L1284" s="13"/>
      <c r="M1284" s="13"/>
      <c r="N1284" s="13"/>
      <c r="O1284" s="13"/>
      <c r="P1284" s="13"/>
      <c r="Q1284" s="13"/>
      <c r="R1284" s="13"/>
      <c r="S1284" s="13"/>
      <c r="T1284" s="13"/>
      <c r="U1284" s="13"/>
      <c r="V1284" s="13"/>
    </row>
    <row r="1285" spans="2:22" s="47" customFormat="1" x14ac:dyDescent="0.2">
      <c r="B1285" s="13"/>
      <c r="C1285" s="13"/>
      <c r="D1285" s="13"/>
      <c r="E1285" s="13"/>
      <c r="F1285" s="13"/>
      <c r="G1285" s="13"/>
      <c r="H1285" s="13"/>
      <c r="I1285" s="13"/>
      <c r="J1285" s="13"/>
      <c r="K1285" s="13"/>
      <c r="L1285" s="13"/>
      <c r="M1285" s="13"/>
      <c r="N1285" s="13"/>
      <c r="O1285" s="13"/>
      <c r="P1285" s="13"/>
      <c r="Q1285" s="13"/>
      <c r="R1285" s="13"/>
      <c r="S1285" s="13"/>
      <c r="T1285" s="13"/>
      <c r="U1285" s="13"/>
      <c r="V1285" s="13"/>
    </row>
    <row r="1286" spans="2:22" s="47" customFormat="1" x14ac:dyDescent="0.2">
      <c r="B1286" s="13"/>
      <c r="C1286" s="13"/>
      <c r="D1286" s="13"/>
      <c r="E1286" s="13"/>
      <c r="F1286" s="13"/>
      <c r="G1286" s="13"/>
      <c r="H1286" s="13"/>
      <c r="I1286" s="13"/>
      <c r="J1286" s="13"/>
      <c r="K1286" s="13"/>
      <c r="L1286" s="13"/>
      <c r="M1286" s="13"/>
      <c r="N1286" s="13"/>
      <c r="O1286" s="13"/>
      <c r="P1286" s="13"/>
      <c r="Q1286" s="13"/>
      <c r="R1286" s="13"/>
      <c r="S1286" s="13"/>
      <c r="T1286" s="13"/>
      <c r="U1286" s="13"/>
      <c r="V1286" s="13"/>
    </row>
    <row r="1287" spans="2:22" s="47" customFormat="1" x14ac:dyDescent="0.2">
      <c r="B1287" s="13"/>
      <c r="C1287" s="13"/>
      <c r="D1287" s="13"/>
      <c r="E1287" s="13"/>
      <c r="F1287" s="13"/>
      <c r="G1287" s="13"/>
      <c r="H1287" s="13"/>
      <c r="I1287" s="13"/>
      <c r="J1287" s="13"/>
      <c r="K1287" s="13"/>
      <c r="L1287" s="13"/>
      <c r="M1287" s="13"/>
      <c r="N1287" s="13"/>
      <c r="O1287" s="13"/>
      <c r="P1287" s="13"/>
      <c r="Q1287" s="13"/>
      <c r="R1287" s="13"/>
      <c r="S1287" s="13"/>
      <c r="T1287" s="13"/>
      <c r="U1287" s="13"/>
      <c r="V1287" s="13"/>
    </row>
    <row r="1288" spans="2:22" s="47" customFormat="1" x14ac:dyDescent="0.2">
      <c r="B1288" s="13"/>
      <c r="C1288" s="13"/>
      <c r="D1288" s="13"/>
      <c r="E1288" s="13"/>
      <c r="F1288" s="13"/>
      <c r="G1288" s="13"/>
      <c r="H1288" s="13"/>
      <c r="I1288" s="13"/>
      <c r="J1288" s="13"/>
      <c r="K1288" s="13"/>
      <c r="L1288" s="13"/>
      <c r="M1288" s="13"/>
      <c r="N1288" s="13"/>
      <c r="O1288" s="13"/>
      <c r="P1288" s="13"/>
      <c r="Q1288" s="13"/>
      <c r="R1288" s="13"/>
      <c r="S1288" s="13"/>
      <c r="T1288" s="13"/>
      <c r="U1288" s="13"/>
      <c r="V1288" s="13"/>
    </row>
    <row r="1289" spans="2:22" s="47" customFormat="1" x14ac:dyDescent="0.2">
      <c r="B1289" s="13"/>
      <c r="C1289" s="13"/>
      <c r="D1289" s="13"/>
      <c r="E1289" s="13"/>
      <c r="F1289" s="13"/>
      <c r="G1289" s="13"/>
      <c r="H1289" s="13"/>
      <c r="I1289" s="13"/>
      <c r="J1289" s="13"/>
      <c r="K1289" s="13"/>
      <c r="L1289" s="13"/>
      <c r="M1289" s="13"/>
      <c r="N1289" s="13"/>
      <c r="O1289" s="13"/>
      <c r="P1289" s="13"/>
      <c r="Q1289" s="13"/>
      <c r="R1289" s="13"/>
      <c r="S1289" s="13"/>
      <c r="T1289" s="13"/>
      <c r="U1289" s="13"/>
      <c r="V1289" s="13"/>
    </row>
    <row r="1290" spans="2:22" s="47" customFormat="1" x14ac:dyDescent="0.2">
      <c r="B1290" s="13"/>
      <c r="C1290" s="13"/>
      <c r="D1290" s="13"/>
      <c r="E1290" s="13"/>
      <c r="F1290" s="13"/>
      <c r="G1290" s="13"/>
      <c r="H1290" s="13"/>
      <c r="I1290" s="13"/>
      <c r="J1290" s="13"/>
      <c r="K1290" s="13"/>
      <c r="L1290" s="13"/>
      <c r="M1290" s="13"/>
      <c r="N1290" s="13"/>
      <c r="O1290" s="13"/>
      <c r="P1290" s="13"/>
      <c r="Q1290" s="13"/>
      <c r="R1290" s="13"/>
      <c r="S1290" s="13"/>
      <c r="T1290" s="13"/>
      <c r="U1290" s="13"/>
      <c r="V1290" s="13"/>
    </row>
    <row r="1291" spans="2:22" s="47" customFormat="1" x14ac:dyDescent="0.2">
      <c r="B1291" s="13"/>
      <c r="C1291" s="13"/>
      <c r="D1291" s="13"/>
      <c r="E1291" s="13"/>
      <c r="F1291" s="13"/>
      <c r="G1291" s="13"/>
      <c r="H1291" s="13"/>
      <c r="I1291" s="13"/>
      <c r="J1291" s="13"/>
      <c r="K1291" s="13"/>
      <c r="L1291" s="13"/>
      <c r="M1291" s="13"/>
      <c r="N1291" s="13"/>
      <c r="O1291" s="13"/>
      <c r="P1291" s="13"/>
      <c r="Q1291" s="13"/>
      <c r="R1291" s="13"/>
      <c r="S1291" s="13"/>
      <c r="T1291" s="13"/>
      <c r="U1291" s="13"/>
      <c r="V1291" s="13"/>
    </row>
    <row r="1292" spans="2:22" s="47" customFormat="1" x14ac:dyDescent="0.2">
      <c r="B1292" s="13"/>
      <c r="C1292" s="13"/>
      <c r="D1292" s="13"/>
      <c r="E1292" s="13"/>
      <c r="F1292" s="13"/>
      <c r="G1292" s="13"/>
      <c r="H1292" s="13"/>
      <c r="I1292" s="13"/>
      <c r="J1292" s="13"/>
      <c r="K1292" s="13"/>
      <c r="L1292" s="13"/>
      <c r="M1292" s="13"/>
      <c r="N1292" s="13"/>
      <c r="O1292" s="13"/>
      <c r="P1292" s="13"/>
      <c r="Q1292" s="13"/>
      <c r="R1292" s="13"/>
      <c r="S1292" s="13"/>
      <c r="T1292" s="13"/>
      <c r="U1292" s="13"/>
      <c r="V1292" s="13"/>
    </row>
    <row r="1293" spans="2:22" s="47" customFormat="1" x14ac:dyDescent="0.2">
      <c r="B1293" s="13"/>
      <c r="C1293" s="13"/>
      <c r="D1293" s="13"/>
      <c r="E1293" s="13"/>
      <c r="F1293" s="13"/>
      <c r="G1293" s="13"/>
      <c r="H1293" s="13"/>
      <c r="I1293" s="13"/>
      <c r="J1293" s="13"/>
      <c r="K1293" s="13"/>
      <c r="L1293" s="13"/>
      <c r="M1293" s="13"/>
      <c r="N1293" s="13"/>
      <c r="O1293" s="13"/>
      <c r="P1293" s="13"/>
      <c r="Q1293" s="13"/>
      <c r="R1293" s="13"/>
      <c r="S1293" s="13"/>
      <c r="T1293" s="13"/>
      <c r="U1293" s="13"/>
      <c r="V1293" s="13"/>
    </row>
    <row r="1294" spans="2:22" s="47" customFormat="1" x14ac:dyDescent="0.2">
      <c r="B1294" s="13"/>
      <c r="C1294" s="13"/>
      <c r="D1294" s="13"/>
      <c r="E1294" s="13"/>
      <c r="F1294" s="13"/>
      <c r="G1294" s="13"/>
      <c r="H1294" s="13"/>
      <c r="I1294" s="13"/>
      <c r="J1294" s="13"/>
      <c r="K1294" s="13"/>
      <c r="L1294" s="13"/>
      <c r="M1294" s="13"/>
      <c r="N1294" s="13"/>
      <c r="O1294" s="13"/>
      <c r="P1294" s="13"/>
      <c r="Q1294" s="13"/>
      <c r="R1294" s="13"/>
      <c r="S1294" s="13"/>
      <c r="T1294" s="13"/>
      <c r="U1294" s="13"/>
      <c r="V1294" s="13"/>
    </row>
    <row r="1295" spans="2:22" s="47" customFormat="1" x14ac:dyDescent="0.2">
      <c r="B1295" s="13"/>
      <c r="C1295" s="13"/>
      <c r="D1295" s="13"/>
      <c r="E1295" s="13"/>
      <c r="F1295" s="13"/>
      <c r="G1295" s="13"/>
      <c r="H1295" s="13"/>
      <c r="I1295" s="13"/>
      <c r="J1295" s="13"/>
      <c r="K1295" s="13"/>
      <c r="L1295" s="13"/>
      <c r="M1295" s="13"/>
      <c r="N1295" s="13"/>
      <c r="O1295" s="13"/>
      <c r="P1295" s="13"/>
      <c r="Q1295" s="13"/>
      <c r="R1295" s="13"/>
      <c r="S1295" s="13"/>
      <c r="T1295" s="13"/>
      <c r="U1295" s="13"/>
      <c r="V1295" s="13"/>
    </row>
    <row r="1296" spans="2:22" s="47" customFormat="1" x14ac:dyDescent="0.2">
      <c r="B1296" s="13"/>
      <c r="C1296" s="13"/>
      <c r="D1296" s="13"/>
      <c r="E1296" s="13"/>
      <c r="F1296" s="13"/>
      <c r="G1296" s="13"/>
      <c r="H1296" s="13"/>
      <c r="I1296" s="13"/>
      <c r="J1296" s="13"/>
      <c r="K1296" s="13"/>
      <c r="L1296" s="13"/>
      <c r="M1296" s="13"/>
      <c r="N1296" s="13"/>
      <c r="O1296" s="13"/>
      <c r="P1296" s="13"/>
      <c r="Q1296" s="13"/>
      <c r="R1296" s="13"/>
      <c r="S1296" s="13"/>
      <c r="T1296" s="13"/>
      <c r="U1296" s="13"/>
      <c r="V1296" s="13"/>
    </row>
    <row r="1297" spans="2:22" s="47" customFormat="1" x14ac:dyDescent="0.2">
      <c r="B1297" s="13"/>
      <c r="C1297" s="13"/>
      <c r="D1297" s="13"/>
      <c r="E1297" s="13"/>
      <c r="F1297" s="13"/>
      <c r="G1297" s="13"/>
      <c r="H1297" s="13"/>
      <c r="I1297" s="13"/>
      <c r="J1297" s="13"/>
      <c r="K1297" s="13"/>
      <c r="L1297" s="13"/>
      <c r="M1297" s="13"/>
      <c r="N1297" s="13"/>
      <c r="O1297" s="13"/>
      <c r="P1297" s="13"/>
      <c r="Q1297" s="13"/>
      <c r="R1297" s="13"/>
      <c r="S1297" s="13"/>
      <c r="T1297" s="13"/>
      <c r="U1297" s="13"/>
      <c r="V1297" s="13"/>
    </row>
    <row r="1298" spans="2:22" s="47" customFormat="1" x14ac:dyDescent="0.2">
      <c r="B1298" s="13"/>
      <c r="C1298" s="13"/>
      <c r="D1298" s="13"/>
      <c r="E1298" s="13"/>
      <c r="F1298" s="13"/>
      <c r="G1298" s="13"/>
      <c r="H1298" s="13"/>
      <c r="I1298" s="13"/>
      <c r="J1298" s="13"/>
      <c r="K1298" s="13"/>
      <c r="L1298" s="13"/>
      <c r="M1298" s="13"/>
      <c r="N1298" s="13"/>
      <c r="O1298" s="13"/>
      <c r="P1298" s="13"/>
      <c r="Q1298" s="13"/>
      <c r="R1298" s="13"/>
      <c r="S1298" s="13"/>
      <c r="T1298" s="13"/>
      <c r="U1298" s="13"/>
      <c r="V1298" s="13"/>
    </row>
    <row r="1299" spans="2:22" s="47" customFormat="1" x14ac:dyDescent="0.2">
      <c r="B1299" s="13"/>
      <c r="C1299" s="13"/>
      <c r="D1299" s="13"/>
      <c r="E1299" s="13"/>
      <c r="F1299" s="13"/>
      <c r="G1299" s="13"/>
      <c r="H1299" s="13"/>
      <c r="I1299" s="13"/>
      <c r="J1299" s="13"/>
      <c r="K1299" s="13"/>
      <c r="L1299" s="13"/>
      <c r="M1299" s="13"/>
      <c r="N1299" s="13"/>
      <c r="O1299" s="13"/>
      <c r="P1299" s="13"/>
      <c r="Q1299" s="13"/>
      <c r="R1299" s="13"/>
      <c r="S1299" s="13"/>
      <c r="T1299" s="13"/>
      <c r="U1299" s="13"/>
      <c r="V1299" s="13"/>
    </row>
    <row r="1300" spans="2:22" s="47" customFormat="1" x14ac:dyDescent="0.2">
      <c r="B1300" s="13"/>
      <c r="C1300" s="13"/>
      <c r="D1300" s="13"/>
      <c r="E1300" s="13"/>
      <c r="F1300" s="13"/>
      <c r="G1300" s="13"/>
      <c r="H1300" s="13"/>
      <c r="I1300" s="13"/>
      <c r="J1300" s="13"/>
      <c r="K1300" s="13"/>
      <c r="L1300" s="13"/>
      <c r="M1300" s="13"/>
      <c r="N1300" s="13"/>
      <c r="O1300" s="13"/>
      <c r="P1300" s="13"/>
      <c r="Q1300" s="13"/>
      <c r="R1300" s="13"/>
      <c r="S1300" s="13"/>
      <c r="T1300" s="13"/>
      <c r="U1300" s="13"/>
      <c r="V1300" s="13"/>
    </row>
    <row r="1301" spans="2:22" s="47" customFormat="1" x14ac:dyDescent="0.2">
      <c r="B1301" s="13"/>
      <c r="C1301" s="13"/>
      <c r="D1301" s="13"/>
      <c r="E1301" s="13"/>
      <c r="F1301" s="13"/>
      <c r="G1301" s="13"/>
      <c r="H1301" s="13"/>
      <c r="I1301" s="13"/>
      <c r="J1301" s="13"/>
      <c r="K1301" s="13"/>
      <c r="L1301" s="13"/>
      <c r="M1301" s="13"/>
      <c r="N1301" s="13"/>
      <c r="O1301" s="13"/>
      <c r="P1301" s="13"/>
      <c r="Q1301" s="13"/>
      <c r="R1301" s="13"/>
      <c r="S1301" s="13"/>
      <c r="T1301" s="13"/>
      <c r="U1301" s="13"/>
      <c r="V1301" s="13"/>
    </row>
    <row r="1302" spans="2:22" s="47" customFormat="1" x14ac:dyDescent="0.2">
      <c r="B1302" s="13"/>
      <c r="C1302" s="13"/>
      <c r="D1302" s="13"/>
      <c r="E1302" s="13"/>
      <c r="F1302" s="13"/>
      <c r="G1302" s="13"/>
      <c r="H1302" s="13"/>
      <c r="I1302" s="13"/>
      <c r="J1302" s="13"/>
      <c r="K1302" s="13"/>
      <c r="L1302" s="13"/>
      <c r="M1302" s="13"/>
      <c r="N1302" s="13"/>
      <c r="O1302" s="13"/>
      <c r="P1302" s="13"/>
      <c r="Q1302" s="13"/>
      <c r="R1302" s="13"/>
      <c r="S1302" s="13"/>
      <c r="T1302" s="13"/>
      <c r="U1302" s="13"/>
      <c r="V1302" s="13"/>
    </row>
    <row r="1303" spans="2:22" s="47" customFormat="1" x14ac:dyDescent="0.2">
      <c r="B1303" s="13"/>
      <c r="C1303" s="13"/>
      <c r="D1303" s="13"/>
      <c r="E1303" s="13"/>
      <c r="F1303" s="13"/>
      <c r="G1303" s="13"/>
      <c r="H1303" s="13"/>
      <c r="I1303" s="13"/>
      <c r="J1303" s="13"/>
      <c r="K1303" s="13"/>
      <c r="L1303" s="13"/>
      <c r="M1303" s="13"/>
      <c r="N1303" s="13"/>
      <c r="O1303" s="13"/>
      <c r="P1303" s="13"/>
      <c r="Q1303" s="13"/>
      <c r="R1303" s="13"/>
      <c r="S1303" s="13"/>
      <c r="T1303" s="13"/>
      <c r="U1303" s="13"/>
      <c r="V1303" s="13"/>
    </row>
    <row r="1304" spans="2:22" s="47" customFormat="1" x14ac:dyDescent="0.2">
      <c r="B1304" s="13"/>
      <c r="C1304" s="13"/>
      <c r="D1304" s="13"/>
      <c r="E1304" s="13"/>
      <c r="F1304" s="13"/>
      <c r="G1304" s="13"/>
      <c r="H1304" s="13"/>
      <c r="I1304" s="13"/>
      <c r="J1304" s="13"/>
      <c r="K1304" s="13"/>
      <c r="L1304" s="13"/>
      <c r="M1304" s="13"/>
      <c r="N1304" s="13"/>
      <c r="O1304" s="13"/>
      <c r="P1304" s="13"/>
      <c r="Q1304" s="13"/>
      <c r="R1304" s="13"/>
      <c r="S1304" s="13"/>
      <c r="T1304" s="13"/>
      <c r="U1304" s="13"/>
      <c r="V1304" s="13"/>
    </row>
    <row r="1305" spans="2:22" s="47" customFormat="1" x14ac:dyDescent="0.2">
      <c r="B1305" s="13"/>
      <c r="C1305" s="13"/>
      <c r="D1305" s="13"/>
      <c r="E1305" s="13"/>
      <c r="F1305" s="13"/>
      <c r="G1305" s="13"/>
      <c r="H1305" s="13"/>
      <c r="I1305" s="13"/>
      <c r="J1305" s="13"/>
      <c r="K1305" s="13"/>
      <c r="L1305" s="13"/>
      <c r="M1305" s="13"/>
      <c r="N1305" s="13"/>
      <c r="O1305" s="13"/>
      <c r="P1305" s="13"/>
      <c r="Q1305" s="13"/>
      <c r="R1305" s="13"/>
      <c r="S1305" s="13"/>
      <c r="T1305" s="13"/>
      <c r="U1305" s="13"/>
      <c r="V1305" s="13"/>
    </row>
    <row r="1306" spans="2:22" s="47" customFormat="1" x14ac:dyDescent="0.2">
      <c r="B1306" s="13"/>
      <c r="C1306" s="13"/>
      <c r="D1306" s="13"/>
      <c r="E1306" s="13"/>
      <c r="F1306" s="13"/>
      <c r="G1306" s="13"/>
      <c r="H1306" s="13"/>
      <c r="I1306" s="13"/>
      <c r="J1306" s="13"/>
      <c r="K1306" s="13"/>
      <c r="L1306" s="13"/>
      <c r="M1306" s="13"/>
      <c r="N1306" s="13"/>
      <c r="O1306" s="13"/>
      <c r="P1306" s="13"/>
      <c r="Q1306" s="13"/>
      <c r="R1306" s="13"/>
      <c r="S1306" s="13"/>
      <c r="T1306" s="13"/>
      <c r="U1306" s="13"/>
      <c r="V1306" s="13"/>
    </row>
    <row r="1307" spans="2:22" s="47" customFormat="1" x14ac:dyDescent="0.2">
      <c r="B1307" s="13"/>
      <c r="C1307" s="13"/>
      <c r="D1307" s="13"/>
      <c r="E1307" s="13"/>
      <c r="F1307" s="13"/>
      <c r="G1307" s="13"/>
      <c r="H1307" s="13"/>
      <c r="I1307" s="13"/>
      <c r="J1307" s="13"/>
      <c r="K1307" s="13"/>
      <c r="L1307" s="13"/>
      <c r="M1307" s="13"/>
      <c r="N1307" s="13"/>
      <c r="O1307" s="13"/>
      <c r="P1307" s="13"/>
      <c r="Q1307" s="13"/>
      <c r="R1307" s="13"/>
      <c r="S1307" s="13"/>
      <c r="T1307" s="13"/>
      <c r="U1307" s="13"/>
      <c r="V1307" s="13"/>
    </row>
    <row r="1308" spans="2:22" s="47" customFormat="1" x14ac:dyDescent="0.2">
      <c r="B1308" s="13"/>
      <c r="C1308" s="13"/>
      <c r="D1308" s="13"/>
      <c r="E1308" s="13"/>
      <c r="F1308" s="13"/>
      <c r="G1308" s="13"/>
      <c r="H1308" s="13"/>
      <c r="I1308" s="13"/>
      <c r="J1308" s="13"/>
      <c r="K1308" s="13"/>
      <c r="L1308" s="13"/>
      <c r="M1308" s="13"/>
      <c r="N1308" s="13"/>
      <c r="O1308" s="13"/>
      <c r="P1308" s="13"/>
      <c r="Q1308" s="13"/>
      <c r="R1308" s="13"/>
      <c r="S1308" s="13"/>
      <c r="T1308" s="13"/>
      <c r="U1308" s="13"/>
      <c r="V1308" s="13"/>
    </row>
    <row r="1309" spans="2:22" s="47" customFormat="1" x14ac:dyDescent="0.2">
      <c r="B1309" s="13"/>
      <c r="C1309" s="13"/>
      <c r="D1309" s="13"/>
      <c r="E1309" s="13"/>
      <c r="F1309" s="13"/>
      <c r="G1309" s="13"/>
      <c r="H1309" s="13"/>
      <c r="I1309" s="13"/>
      <c r="J1309" s="13"/>
      <c r="K1309" s="13"/>
      <c r="L1309" s="13"/>
      <c r="M1309" s="13"/>
      <c r="N1309" s="13"/>
      <c r="O1309" s="13"/>
      <c r="P1309" s="13"/>
      <c r="Q1309" s="13"/>
      <c r="R1309" s="13"/>
      <c r="S1309" s="13"/>
      <c r="T1309" s="13"/>
      <c r="U1309" s="13"/>
      <c r="V1309" s="13"/>
    </row>
    <row r="1310" spans="2:22" s="47" customFormat="1" x14ac:dyDescent="0.2">
      <c r="B1310" s="13"/>
      <c r="C1310" s="13"/>
      <c r="D1310" s="13"/>
      <c r="E1310" s="13"/>
      <c r="F1310" s="13"/>
      <c r="G1310" s="13"/>
      <c r="H1310" s="13"/>
      <c r="I1310" s="13"/>
      <c r="J1310" s="13"/>
      <c r="K1310" s="13"/>
      <c r="L1310" s="13"/>
      <c r="M1310" s="13"/>
      <c r="N1310" s="13"/>
      <c r="O1310" s="13"/>
      <c r="P1310" s="13"/>
      <c r="Q1310" s="13"/>
      <c r="R1310" s="13"/>
      <c r="S1310" s="13"/>
      <c r="T1310" s="13"/>
      <c r="U1310" s="13"/>
      <c r="V1310" s="13"/>
    </row>
    <row r="1311" spans="2:22" s="47" customFormat="1" x14ac:dyDescent="0.2">
      <c r="B1311" s="13"/>
      <c r="C1311" s="13"/>
      <c r="D1311" s="13"/>
      <c r="E1311" s="13"/>
      <c r="F1311" s="13"/>
      <c r="G1311" s="13"/>
      <c r="H1311" s="13"/>
      <c r="I1311" s="13"/>
      <c r="J1311" s="13"/>
      <c r="K1311" s="13"/>
      <c r="L1311" s="13"/>
      <c r="M1311" s="13"/>
      <c r="N1311" s="13"/>
      <c r="O1311" s="13"/>
      <c r="P1311" s="13"/>
      <c r="Q1311" s="13"/>
      <c r="R1311" s="13"/>
      <c r="S1311" s="13"/>
      <c r="T1311" s="13"/>
      <c r="U1311" s="13"/>
      <c r="V1311" s="13"/>
    </row>
    <row r="1312" spans="2:22" s="47" customFormat="1" x14ac:dyDescent="0.2">
      <c r="B1312" s="13"/>
      <c r="C1312" s="13"/>
      <c r="D1312" s="13"/>
      <c r="E1312" s="13"/>
      <c r="F1312" s="13"/>
      <c r="G1312" s="13"/>
      <c r="H1312" s="13"/>
      <c r="I1312" s="13"/>
      <c r="J1312" s="13"/>
      <c r="K1312" s="13"/>
      <c r="L1312" s="13"/>
      <c r="M1312" s="13"/>
      <c r="N1312" s="13"/>
      <c r="O1312" s="13"/>
      <c r="P1312" s="13"/>
      <c r="Q1312" s="13"/>
      <c r="R1312" s="13"/>
      <c r="S1312" s="13"/>
      <c r="T1312" s="13"/>
      <c r="U1312" s="13"/>
      <c r="V1312" s="13"/>
    </row>
    <row r="1313" spans="2:22" s="47" customFormat="1" x14ac:dyDescent="0.2">
      <c r="B1313" s="13"/>
      <c r="C1313" s="13"/>
      <c r="D1313" s="13"/>
      <c r="E1313" s="13"/>
      <c r="F1313" s="13"/>
      <c r="G1313" s="13"/>
      <c r="H1313" s="13"/>
      <c r="I1313" s="13"/>
      <c r="J1313" s="13"/>
      <c r="K1313" s="13"/>
      <c r="L1313" s="13"/>
      <c r="M1313" s="13"/>
      <c r="N1313" s="13"/>
      <c r="O1313" s="13"/>
      <c r="P1313" s="13"/>
      <c r="Q1313" s="13"/>
      <c r="R1313" s="13"/>
      <c r="S1313" s="13"/>
      <c r="T1313" s="13"/>
      <c r="U1313" s="13"/>
      <c r="V1313" s="13"/>
    </row>
    <row r="1314" spans="2:22" s="47" customFormat="1" x14ac:dyDescent="0.2">
      <c r="B1314" s="13"/>
      <c r="C1314" s="13"/>
      <c r="D1314" s="13"/>
      <c r="E1314" s="13"/>
      <c r="F1314" s="13"/>
      <c r="G1314" s="13"/>
      <c r="H1314" s="13"/>
      <c r="I1314" s="13"/>
      <c r="J1314" s="13"/>
      <c r="K1314" s="13"/>
      <c r="L1314" s="13"/>
      <c r="M1314" s="13"/>
      <c r="N1314" s="13"/>
      <c r="O1314" s="13"/>
      <c r="P1314" s="13"/>
      <c r="Q1314" s="13"/>
      <c r="R1314" s="13"/>
      <c r="S1314" s="13"/>
      <c r="T1314" s="13"/>
      <c r="U1314" s="13"/>
      <c r="V1314" s="13"/>
    </row>
    <row r="1315" spans="2:22" s="47" customFormat="1" x14ac:dyDescent="0.2">
      <c r="B1315" s="13"/>
      <c r="C1315" s="13"/>
      <c r="D1315" s="13"/>
      <c r="E1315" s="13"/>
      <c r="F1315" s="13"/>
      <c r="G1315" s="13"/>
      <c r="H1315" s="13"/>
      <c r="I1315" s="13"/>
      <c r="J1315" s="13"/>
      <c r="K1315" s="13"/>
      <c r="L1315" s="13"/>
      <c r="M1315" s="13"/>
      <c r="N1315" s="13"/>
      <c r="O1315" s="13"/>
      <c r="P1315" s="13"/>
      <c r="Q1315" s="13"/>
      <c r="R1315" s="13"/>
      <c r="S1315" s="13"/>
      <c r="T1315" s="13"/>
      <c r="U1315" s="13"/>
      <c r="V1315" s="13"/>
    </row>
    <row r="1316" spans="2:22" s="47" customFormat="1" x14ac:dyDescent="0.2">
      <c r="B1316" s="13"/>
      <c r="C1316" s="13"/>
      <c r="D1316" s="13"/>
      <c r="E1316" s="13"/>
      <c r="F1316" s="13"/>
      <c r="G1316" s="13"/>
      <c r="H1316" s="13"/>
      <c r="I1316" s="13"/>
      <c r="J1316" s="13"/>
      <c r="K1316" s="13"/>
      <c r="L1316" s="13"/>
      <c r="M1316" s="13"/>
      <c r="N1316" s="13"/>
      <c r="O1316" s="13"/>
      <c r="P1316" s="13"/>
      <c r="Q1316" s="13"/>
      <c r="R1316" s="13"/>
      <c r="S1316" s="13"/>
      <c r="T1316" s="13"/>
      <c r="U1316" s="13"/>
      <c r="V1316" s="13"/>
    </row>
    <row r="1317" spans="2:22" s="47" customFormat="1" x14ac:dyDescent="0.2">
      <c r="B1317" s="13"/>
      <c r="C1317" s="13"/>
      <c r="D1317" s="13"/>
      <c r="E1317" s="13"/>
      <c r="F1317" s="13"/>
      <c r="G1317" s="13"/>
      <c r="H1317" s="13"/>
      <c r="I1317" s="13"/>
      <c r="J1317" s="13"/>
      <c r="K1317" s="13"/>
      <c r="L1317" s="13"/>
      <c r="M1317" s="13"/>
      <c r="N1317" s="13"/>
      <c r="O1317" s="13"/>
      <c r="P1317" s="13"/>
      <c r="Q1317" s="13"/>
      <c r="R1317" s="13"/>
      <c r="S1317" s="13"/>
      <c r="T1317" s="13"/>
      <c r="U1317" s="13"/>
      <c r="V1317" s="13"/>
    </row>
    <row r="1318" spans="2:22" s="47" customFormat="1" x14ac:dyDescent="0.2">
      <c r="B1318" s="13"/>
      <c r="C1318" s="13"/>
      <c r="D1318" s="13"/>
      <c r="E1318" s="13"/>
      <c r="F1318" s="13"/>
      <c r="G1318" s="13"/>
      <c r="H1318" s="13"/>
      <c r="I1318" s="13"/>
      <c r="J1318" s="13"/>
      <c r="K1318" s="13"/>
      <c r="L1318" s="13"/>
      <c r="M1318" s="13"/>
      <c r="N1318" s="13"/>
      <c r="O1318" s="13"/>
      <c r="P1318" s="13"/>
      <c r="Q1318" s="13"/>
      <c r="R1318" s="13"/>
      <c r="S1318" s="13"/>
      <c r="T1318" s="13"/>
      <c r="U1318" s="13"/>
      <c r="V1318" s="13"/>
    </row>
    <row r="1319" spans="2:22" s="47" customFormat="1" x14ac:dyDescent="0.2">
      <c r="B1319" s="13"/>
      <c r="C1319" s="13"/>
      <c r="D1319" s="13"/>
      <c r="E1319" s="13"/>
      <c r="F1319" s="13"/>
      <c r="G1319" s="13"/>
      <c r="H1319" s="13"/>
      <c r="I1319" s="13"/>
      <c r="J1319" s="13"/>
      <c r="K1319" s="13"/>
      <c r="L1319" s="13"/>
      <c r="M1319" s="13"/>
      <c r="N1319" s="13"/>
      <c r="O1319" s="13"/>
      <c r="P1319" s="13"/>
      <c r="Q1319" s="13"/>
      <c r="R1319" s="13"/>
      <c r="S1319" s="13"/>
      <c r="T1319" s="13"/>
      <c r="U1319" s="13"/>
      <c r="V1319" s="13"/>
    </row>
    <row r="1320" spans="2:22" s="47" customFormat="1" x14ac:dyDescent="0.2">
      <c r="B1320" s="13"/>
      <c r="C1320" s="13"/>
      <c r="D1320" s="13"/>
      <c r="E1320" s="13"/>
      <c r="F1320" s="13"/>
      <c r="G1320" s="13"/>
      <c r="H1320" s="13"/>
      <c r="I1320" s="13"/>
      <c r="J1320" s="13"/>
      <c r="K1320" s="13"/>
      <c r="L1320" s="13"/>
      <c r="M1320" s="13"/>
      <c r="N1320" s="13"/>
      <c r="O1320" s="13"/>
      <c r="P1320" s="13"/>
      <c r="Q1320" s="13"/>
      <c r="R1320" s="13"/>
      <c r="S1320" s="13"/>
      <c r="T1320" s="13"/>
      <c r="U1320" s="13"/>
      <c r="V1320" s="13"/>
    </row>
    <row r="1321" spans="2:22" s="47" customFormat="1" x14ac:dyDescent="0.2">
      <c r="B1321" s="13"/>
      <c r="C1321" s="13"/>
      <c r="D1321" s="13"/>
      <c r="E1321" s="13"/>
      <c r="F1321" s="13"/>
      <c r="G1321" s="13"/>
      <c r="H1321" s="13"/>
      <c r="I1321" s="13"/>
      <c r="J1321" s="13"/>
      <c r="K1321" s="13"/>
      <c r="L1321" s="13"/>
      <c r="M1321" s="13"/>
      <c r="N1321" s="13"/>
      <c r="O1321" s="13"/>
      <c r="P1321" s="13"/>
      <c r="Q1321" s="13"/>
      <c r="R1321" s="13"/>
      <c r="S1321" s="13"/>
      <c r="T1321" s="13"/>
      <c r="U1321" s="13"/>
      <c r="V1321" s="13"/>
    </row>
    <row r="1322" spans="2:22" s="47" customFormat="1" x14ac:dyDescent="0.2">
      <c r="B1322" s="13"/>
      <c r="C1322" s="13"/>
      <c r="D1322" s="13"/>
      <c r="E1322" s="13"/>
      <c r="F1322" s="13"/>
      <c r="G1322" s="13"/>
      <c r="H1322" s="13"/>
      <c r="I1322" s="13"/>
      <c r="J1322" s="13"/>
      <c r="K1322" s="13"/>
      <c r="L1322" s="13"/>
      <c r="M1322" s="13"/>
      <c r="N1322" s="13"/>
      <c r="O1322" s="13"/>
      <c r="P1322" s="13"/>
      <c r="Q1322" s="13"/>
      <c r="R1322" s="13"/>
      <c r="S1322" s="13"/>
      <c r="T1322" s="13"/>
      <c r="U1322" s="13"/>
      <c r="V1322" s="13"/>
    </row>
    <row r="1323" spans="2:22" s="47" customFormat="1" x14ac:dyDescent="0.2">
      <c r="B1323" s="13"/>
      <c r="C1323" s="13"/>
      <c r="D1323" s="13"/>
      <c r="E1323" s="13"/>
      <c r="F1323" s="13"/>
      <c r="G1323" s="13"/>
      <c r="H1323" s="13"/>
      <c r="I1323" s="13"/>
      <c r="J1323" s="13"/>
      <c r="K1323" s="13"/>
      <c r="L1323" s="13"/>
      <c r="M1323" s="13"/>
      <c r="N1323" s="13"/>
      <c r="O1323" s="13"/>
      <c r="P1323" s="13"/>
      <c r="Q1323" s="13"/>
      <c r="R1323" s="13"/>
      <c r="S1323" s="13"/>
      <c r="T1323" s="13"/>
      <c r="U1323" s="13"/>
      <c r="V1323" s="13"/>
    </row>
    <row r="1324" spans="2:22" s="47" customFormat="1" x14ac:dyDescent="0.2">
      <c r="B1324" s="13"/>
      <c r="C1324" s="13"/>
      <c r="D1324" s="13"/>
      <c r="E1324" s="13"/>
      <c r="F1324" s="13"/>
      <c r="G1324" s="13"/>
      <c r="H1324" s="13"/>
      <c r="I1324" s="13"/>
      <c r="J1324" s="13"/>
      <c r="K1324" s="13"/>
      <c r="L1324" s="13"/>
      <c r="M1324" s="13"/>
      <c r="N1324" s="13"/>
      <c r="O1324" s="13"/>
      <c r="P1324" s="13"/>
      <c r="Q1324" s="13"/>
      <c r="R1324" s="13"/>
      <c r="S1324" s="13"/>
      <c r="T1324" s="13"/>
      <c r="U1324" s="13"/>
      <c r="V1324" s="13"/>
    </row>
    <row r="1325" spans="2:22" s="47" customFormat="1" x14ac:dyDescent="0.2">
      <c r="B1325" s="13"/>
      <c r="C1325" s="13"/>
      <c r="D1325" s="13"/>
      <c r="E1325" s="13"/>
      <c r="F1325" s="13"/>
      <c r="G1325" s="13"/>
      <c r="H1325" s="13"/>
      <c r="I1325" s="13"/>
      <c r="J1325" s="13"/>
      <c r="K1325" s="13"/>
      <c r="L1325" s="13"/>
      <c r="M1325" s="13"/>
      <c r="N1325" s="13"/>
      <c r="O1325" s="13"/>
      <c r="P1325" s="13"/>
      <c r="Q1325" s="13"/>
      <c r="R1325" s="13"/>
      <c r="S1325" s="13"/>
      <c r="T1325" s="13"/>
      <c r="U1325" s="13"/>
      <c r="V1325" s="13"/>
    </row>
    <row r="1326" spans="2:22" s="47" customFormat="1" x14ac:dyDescent="0.2">
      <c r="B1326" s="13"/>
      <c r="C1326" s="13"/>
      <c r="D1326" s="13"/>
      <c r="E1326" s="13"/>
      <c r="F1326" s="13"/>
      <c r="G1326" s="13"/>
      <c r="H1326" s="13"/>
      <c r="I1326" s="13"/>
      <c r="J1326" s="13"/>
      <c r="K1326" s="13"/>
      <c r="L1326" s="13"/>
      <c r="M1326" s="13"/>
      <c r="N1326" s="13"/>
      <c r="O1326" s="13"/>
      <c r="P1326" s="13"/>
      <c r="Q1326" s="13"/>
      <c r="R1326" s="13"/>
      <c r="S1326" s="13"/>
      <c r="T1326" s="13"/>
      <c r="U1326" s="13"/>
      <c r="V1326" s="13"/>
    </row>
    <row r="1327" spans="2:22" s="47" customFormat="1" x14ac:dyDescent="0.2">
      <c r="B1327" s="13"/>
      <c r="C1327" s="13"/>
      <c r="D1327" s="13"/>
      <c r="E1327" s="13"/>
      <c r="F1327" s="13"/>
      <c r="G1327" s="13"/>
      <c r="H1327" s="13"/>
      <c r="I1327" s="13"/>
      <c r="J1327" s="13"/>
      <c r="K1327" s="13"/>
      <c r="L1327" s="13"/>
      <c r="M1327" s="13"/>
      <c r="N1327" s="13"/>
      <c r="O1327" s="13"/>
      <c r="P1327" s="13"/>
      <c r="Q1327" s="13"/>
      <c r="R1327" s="13"/>
      <c r="S1327" s="13"/>
      <c r="T1327" s="13"/>
      <c r="U1327" s="13"/>
      <c r="V1327" s="13"/>
    </row>
    <row r="1328" spans="2:22" s="47" customFormat="1" x14ac:dyDescent="0.2">
      <c r="B1328" s="13"/>
      <c r="C1328" s="13"/>
      <c r="D1328" s="13"/>
      <c r="E1328" s="13"/>
      <c r="F1328" s="13"/>
      <c r="G1328" s="13"/>
      <c r="H1328" s="13"/>
      <c r="I1328" s="13"/>
      <c r="J1328" s="13"/>
      <c r="K1328" s="13"/>
      <c r="L1328" s="13"/>
      <c r="M1328" s="13"/>
      <c r="N1328" s="13"/>
      <c r="O1328" s="13"/>
      <c r="P1328" s="13"/>
      <c r="Q1328" s="13"/>
      <c r="R1328" s="13"/>
      <c r="S1328" s="13"/>
      <c r="T1328" s="13"/>
      <c r="U1328" s="13"/>
      <c r="V1328" s="13"/>
    </row>
    <row r="1329" spans="2:22" s="47" customFormat="1" x14ac:dyDescent="0.2">
      <c r="B1329" s="13"/>
      <c r="C1329" s="13"/>
      <c r="D1329" s="13"/>
      <c r="E1329" s="13"/>
      <c r="F1329" s="13"/>
      <c r="G1329" s="13"/>
      <c r="H1329" s="13"/>
      <c r="I1329" s="13"/>
      <c r="J1329" s="13"/>
      <c r="K1329" s="13"/>
      <c r="L1329" s="13"/>
      <c r="M1329" s="13"/>
      <c r="N1329" s="13"/>
      <c r="O1329" s="13"/>
      <c r="P1329" s="13"/>
      <c r="Q1329" s="13"/>
      <c r="R1329" s="13"/>
      <c r="S1329" s="13"/>
      <c r="T1329" s="13"/>
      <c r="U1329" s="13"/>
      <c r="V1329" s="13"/>
    </row>
    <row r="1330" spans="2:22" s="47" customFormat="1" x14ac:dyDescent="0.2">
      <c r="B1330" s="13"/>
      <c r="C1330" s="13"/>
      <c r="D1330" s="13"/>
      <c r="E1330" s="13"/>
      <c r="F1330" s="13"/>
      <c r="G1330" s="13"/>
      <c r="H1330" s="13"/>
      <c r="I1330" s="13"/>
      <c r="J1330" s="13"/>
      <c r="K1330" s="13"/>
      <c r="L1330" s="13"/>
      <c r="M1330" s="13"/>
      <c r="N1330" s="13"/>
      <c r="O1330" s="13"/>
      <c r="P1330" s="13"/>
      <c r="Q1330" s="13"/>
      <c r="R1330" s="13"/>
      <c r="S1330" s="13"/>
      <c r="T1330" s="13"/>
      <c r="U1330" s="13"/>
      <c r="V1330" s="13"/>
    </row>
    <row r="1331" spans="2:22" s="47" customFormat="1" x14ac:dyDescent="0.2">
      <c r="B1331" s="13"/>
      <c r="C1331" s="13"/>
      <c r="D1331" s="13"/>
      <c r="E1331" s="13"/>
      <c r="F1331" s="13"/>
      <c r="G1331" s="13"/>
      <c r="H1331" s="13"/>
      <c r="I1331" s="13"/>
      <c r="J1331" s="13"/>
      <c r="K1331" s="13"/>
      <c r="L1331" s="13"/>
      <c r="M1331" s="13"/>
      <c r="N1331" s="13"/>
      <c r="O1331" s="13"/>
      <c r="P1331" s="13"/>
      <c r="Q1331" s="13"/>
      <c r="R1331" s="13"/>
      <c r="S1331" s="13"/>
      <c r="T1331" s="13"/>
      <c r="U1331" s="13"/>
      <c r="V1331" s="13"/>
    </row>
    <row r="1332" spans="2:22" s="47" customFormat="1" x14ac:dyDescent="0.2">
      <c r="B1332" s="13"/>
      <c r="C1332" s="13"/>
      <c r="D1332" s="13"/>
      <c r="E1332" s="13"/>
      <c r="F1332" s="13"/>
      <c r="G1332" s="13"/>
      <c r="H1332" s="13"/>
      <c r="I1332" s="13"/>
      <c r="J1332" s="13"/>
      <c r="K1332" s="13"/>
      <c r="L1332" s="13"/>
      <c r="M1332" s="13"/>
      <c r="N1332" s="13"/>
      <c r="O1332" s="13"/>
      <c r="P1332" s="13"/>
      <c r="Q1332" s="13"/>
      <c r="R1332" s="13"/>
      <c r="S1332" s="13"/>
      <c r="T1332" s="13"/>
      <c r="U1332" s="13"/>
      <c r="V1332" s="13"/>
    </row>
    <row r="1333" spans="2:22" s="47" customFormat="1" x14ac:dyDescent="0.2">
      <c r="B1333" s="13"/>
      <c r="C1333" s="13"/>
      <c r="D1333" s="13"/>
      <c r="E1333" s="13"/>
      <c r="F1333" s="13"/>
      <c r="G1333" s="13"/>
      <c r="H1333" s="13"/>
      <c r="I1333" s="13"/>
      <c r="J1333" s="13"/>
      <c r="K1333" s="13"/>
      <c r="L1333" s="13"/>
      <c r="M1333" s="13"/>
      <c r="N1333" s="13"/>
      <c r="O1333" s="13"/>
      <c r="P1333" s="13"/>
      <c r="Q1333" s="13"/>
      <c r="R1333" s="13"/>
      <c r="S1333" s="13"/>
      <c r="T1333" s="13"/>
      <c r="U1333" s="13"/>
      <c r="V1333" s="13"/>
    </row>
    <row r="1334" spans="2:22" s="47" customFormat="1" x14ac:dyDescent="0.2">
      <c r="B1334" s="13"/>
      <c r="C1334" s="13"/>
      <c r="D1334" s="13"/>
      <c r="E1334" s="13"/>
      <c r="F1334" s="13"/>
      <c r="G1334" s="13"/>
      <c r="H1334" s="13"/>
      <c r="I1334" s="13"/>
      <c r="J1334" s="13"/>
      <c r="K1334" s="13"/>
      <c r="L1334" s="13"/>
      <c r="M1334" s="13"/>
      <c r="N1334" s="13"/>
      <c r="O1334" s="13"/>
      <c r="P1334" s="13"/>
      <c r="Q1334" s="13"/>
      <c r="R1334" s="13"/>
      <c r="S1334" s="13"/>
      <c r="T1334" s="13"/>
      <c r="U1334" s="13"/>
      <c r="V1334" s="13"/>
    </row>
    <row r="1335" spans="2:22" s="47" customFormat="1" x14ac:dyDescent="0.2">
      <c r="B1335" s="13"/>
      <c r="C1335" s="13"/>
      <c r="D1335" s="13"/>
      <c r="E1335" s="13"/>
      <c r="F1335" s="13"/>
      <c r="G1335" s="13"/>
      <c r="H1335" s="13"/>
      <c r="I1335" s="13"/>
      <c r="J1335" s="13"/>
      <c r="K1335" s="13"/>
      <c r="L1335" s="13"/>
      <c r="M1335" s="13"/>
      <c r="N1335" s="13"/>
      <c r="O1335" s="13"/>
      <c r="P1335" s="13"/>
      <c r="Q1335" s="13"/>
      <c r="R1335" s="13"/>
      <c r="S1335" s="13"/>
      <c r="T1335" s="13"/>
      <c r="U1335" s="13"/>
      <c r="V1335" s="13"/>
    </row>
    <row r="1336" spans="2:22" s="47" customFormat="1" x14ac:dyDescent="0.2">
      <c r="B1336" s="13"/>
      <c r="C1336" s="13"/>
      <c r="D1336" s="13"/>
      <c r="E1336" s="13"/>
      <c r="F1336" s="13"/>
      <c r="G1336" s="13"/>
      <c r="H1336" s="13"/>
      <c r="I1336" s="13"/>
      <c r="J1336" s="13"/>
      <c r="K1336" s="13"/>
      <c r="L1336" s="13"/>
      <c r="M1336" s="13"/>
      <c r="N1336" s="13"/>
      <c r="O1336" s="13"/>
      <c r="P1336" s="13"/>
      <c r="Q1336" s="13"/>
      <c r="R1336" s="13"/>
      <c r="S1336" s="13"/>
      <c r="T1336" s="13"/>
      <c r="U1336" s="13"/>
      <c r="V1336" s="13"/>
    </row>
    <row r="1337" spans="2:22" s="47" customFormat="1" x14ac:dyDescent="0.2">
      <c r="B1337" s="13"/>
      <c r="C1337" s="13"/>
      <c r="D1337" s="13"/>
      <c r="E1337" s="13"/>
      <c r="F1337" s="13"/>
      <c r="G1337" s="13"/>
      <c r="H1337" s="13"/>
      <c r="I1337" s="13"/>
      <c r="J1337" s="13"/>
      <c r="K1337" s="13"/>
      <c r="L1337" s="13"/>
      <c r="M1337" s="13"/>
      <c r="N1337" s="13"/>
      <c r="O1337" s="13"/>
      <c r="P1337" s="13"/>
      <c r="Q1337" s="13"/>
      <c r="R1337" s="13"/>
      <c r="S1337" s="13"/>
      <c r="T1337" s="13"/>
      <c r="U1337" s="13"/>
      <c r="V1337" s="13"/>
    </row>
    <row r="1338" spans="2:22" s="47" customFormat="1" x14ac:dyDescent="0.2">
      <c r="B1338" s="13"/>
      <c r="C1338" s="13"/>
      <c r="D1338" s="13"/>
      <c r="E1338" s="13"/>
      <c r="F1338" s="13"/>
      <c r="G1338" s="13"/>
      <c r="H1338" s="13"/>
      <c r="I1338" s="13"/>
      <c r="J1338" s="13"/>
      <c r="K1338" s="13"/>
      <c r="L1338" s="13"/>
      <c r="M1338" s="13"/>
      <c r="N1338" s="13"/>
      <c r="O1338" s="13"/>
      <c r="P1338" s="13"/>
      <c r="Q1338" s="13"/>
      <c r="R1338" s="13"/>
      <c r="S1338" s="13"/>
      <c r="T1338" s="13"/>
      <c r="U1338" s="13"/>
      <c r="V1338" s="13"/>
    </row>
    <row r="1339" spans="2:22" s="47" customFormat="1" x14ac:dyDescent="0.2">
      <c r="B1339" s="13"/>
      <c r="C1339" s="13"/>
      <c r="D1339" s="13"/>
      <c r="E1339" s="13"/>
      <c r="F1339" s="13"/>
      <c r="G1339" s="13"/>
      <c r="H1339" s="13"/>
      <c r="I1339" s="13"/>
      <c r="J1339" s="13"/>
      <c r="K1339" s="13"/>
      <c r="L1339" s="13"/>
      <c r="M1339" s="13"/>
      <c r="N1339" s="13"/>
      <c r="O1339" s="13"/>
      <c r="P1339" s="13"/>
      <c r="Q1339" s="13"/>
      <c r="R1339" s="13"/>
      <c r="S1339" s="13"/>
      <c r="T1339" s="13"/>
      <c r="U1339" s="13"/>
      <c r="V1339" s="13"/>
    </row>
    <row r="1340" spans="2:22" s="47" customFormat="1" x14ac:dyDescent="0.2">
      <c r="B1340" s="13"/>
      <c r="C1340" s="13"/>
      <c r="D1340" s="13"/>
      <c r="E1340" s="13"/>
      <c r="F1340" s="13"/>
      <c r="G1340" s="13"/>
      <c r="H1340" s="13"/>
      <c r="I1340" s="13"/>
      <c r="J1340" s="13"/>
      <c r="K1340" s="13"/>
      <c r="L1340" s="13"/>
      <c r="M1340" s="13"/>
      <c r="N1340" s="13"/>
      <c r="O1340" s="13"/>
      <c r="P1340" s="13"/>
      <c r="Q1340" s="13"/>
      <c r="R1340" s="13"/>
      <c r="S1340" s="13"/>
      <c r="T1340" s="13"/>
      <c r="U1340" s="13"/>
      <c r="V1340" s="13"/>
    </row>
    <row r="1341" spans="2:22" s="47" customFormat="1" x14ac:dyDescent="0.2">
      <c r="B1341" s="13"/>
      <c r="C1341" s="13"/>
      <c r="D1341" s="13"/>
      <c r="E1341" s="13"/>
      <c r="F1341" s="13"/>
      <c r="G1341" s="13"/>
      <c r="H1341" s="13"/>
      <c r="I1341" s="13"/>
      <c r="J1341" s="13"/>
      <c r="K1341" s="13"/>
      <c r="L1341" s="13"/>
      <c r="M1341" s="13"/>
      <c r="N1341" s="13"/>
      <c r="O1341" s="13"/>
      <c r="P1341" s="13"/>
      <c r="Q1341" s="13"/>
      <c r="R1341" s="13"/>
      <c r="S1341" s="13"/>
      <c r="T1341" s="13"/>
      <c r="U1341" s="13"/>
      <c r="V1341" s="13"/>
    </row>
    <row r="1342" spans="2:22" s="47" customFormat="1" x14ac:dyDescent="0.2">
      <c r="B1342" s="13"/>
      <c r="C1342" s="13"/>
      <c r="D1342" s="13"/>
      <c r="E1342" s="13"/>
      <c r="F1342" s="13"/>
      <c r="G1342" s="13"/>
      <c r="H1342" s="13"/>
      <c r="I1342" s="13"/>
      <c r="J1342" s="13"/>
      <c r="K1342" s="13"/>
      <c r="L1342" s="13"/>
      <c r="M1342" s="13"/>
      <c r="N1342" s="13"/>
      <c r="O1342" s="13"/>
      <c r="P1342" s="13"/>
      <c r="Q1342" s="13"/>
      <c r="R1342" s="13"/>
      <c r="S1342" s="13"/>
      <c r="T1342" s="13"/>
      <c r="U1342" s="13"/>
      <c r="V1342" s="13"/>
    </row>
    <row r="1343" spans="2:22" s="47" customFormat="1" x14ac:dyDescent="0.2">
      <c r="B1343" s="13"/>
      <c r="C1343" s="13"/>
      <c r="D1343" s="13"/>
      <c r="E1343" s="13"/>
      <c r="F1343" s="13"/>
      <c r="G1343" s="13"/>
      <c r="H1343" s="13"/>
      <c r="I1343" s="13"/>
      <c r="J1343" s="13"/>
      <c r="K1343" s="13"/>
      <c r="L1343" s="13"/>
      <c r="M1343" s="13"/>
      <c r="N1343" s="13"/>
      <c r="O1343" s="13"/>
      <c r="P1343" s="13"/>
      <c r="Q1343" s="13"/>
      <c r="R1343" s="13"/>
      <c r="S1343" s="13"/>
      <c r="T1343" s="13"/>
      <c r="U1343" s="13"/>
      <c r="V1343" s="13"/>
    </row>
    <row r="1344" spans="2:22" s="47" customFormat="1" x14ac:dyDescent="0.2">
      <c r="B1344" s="13"/>
      <c r="C1344" s="13"/>
      <c r="D1344" s="13"/>
      <c r="E1344" s="13"/>
      <c r="F1344" s="13"/>
      <c r="G1344" s="13"/>
      <c r="H1344" s="13"/>
      <c r="I1344" s="13"/>
      <c r="J1344" s="13"/>
      <c r="K1344" s="13"/>
      <c r="L1344" s="13"/>
      <c r="M1344" s="13"/>
      <c r="N1344" s="13"/>
      <c r="O1344" s="13"/>
      <c r="P1344" s="13"/>
      <c r="Q1344" s="13"/>
      <c r="R1344" s="13"/>
      <c r="S1344" s="13"/>
      <c r="T1344" s="13"/>
      <c r="U1344" s="13"/>
      <c r="V1344" s="13"/>
    </row>
    <row r="1345" spans="2:22" s="47" customFormat="1" x14ac:dyDescent="0.2">
      <c r="B1345" s="13"/>
      <c r="C1345" s="13"/>
      <c r="D1345" s="13"/>
      <c r="E1345" s="13"/>
      <c r="F1345" s="13"/>
      <c r="G1345" s="13"/>
      <c r="H1345" s="13"/>
      <c r="I1345" s="13"/>
      <c r="J1345" s="13"/>
      <c r="K1345" s="13"/>
      <c r="L1345" s="13"/>
      <c r="M1345" s="13"/>
      <c r="N1345" s="13"/>
      <c r="O1345" s="13"/>
      <c r="P1345" s="13"/>
      <c r="Q1345" s="13"/>
      <c r="R1345" s="13"/>
      <c r="S1345" s="13"/>
      <c r="T1345" s="13"/>
      <c r="U1345" s="13"/>
      <c r="V1345" s="13"/>
    </row>
    <row r="1346" spans="2:22" s="47" customFormat="1" x14ac:dyDescent="0.2">
      <c r="B1346" s="13"/>
      <c r="C1346" s="13"/>
      <c r="D1346" s="13"/>
      <c r="E1346" s="13"/>
      <c r="F1346" s="13"/>
      <c r="G1346" s="13"/>
      <c r="H1346" s="13"/>
      <c r="I1346" s="13"/>
      <c r="J1346" s="13"/>
      <c r="K1346" s="13"/>
      <c r="L1346" s="13"/>
      <c r="M1346" s="13"/>
      <c r="N1346" s="13"/>
      <c r="O1346" s="13"/>
      <c r="P1346" s="13"/>
      <c r="Q1346" s="13"/>
      <c r="R1346" s="13"/>
      <c r="S1346" s="13"/>
      <c r="T1346" s="13"/>
      <c r="U1346" s="13"/>
      <c r="V1346" s="13"/>
    </row>
    <row r="1347" spans="2:22" s="47" customFormat="1" x14ac:dyDescent="0.2">
      <c r="B1347" s="13"/>
      <c r="C1347" s="13"/>
      <c r="D1347" s="13"/>
      <c r="E1347" s="13"/>
      <c r="F1347" s="13"/>
      <c r="G1347" s="13"/>
      <c r="H1347" s="13"/>
      <c r="I1347" s="13"/>
      <c r="J1347" s="13"/>
      <c r="K1347" s="13"/>
      <c r="L1347" s="13"/>
      <c r="M1347" s="13"/>
      <c r="N1347" s="13"/>
      <c r="O1347" s="13"/>
      <c r="P1347" s="13"/>
      <c r="Q1347" s="13"/>
      <c r="R1347" s="13"/>
      <c r="S1347" s="13"/>
      <c r="T1347" s="13"/>
      <c r="U1347" s="13"/>
      <c r="V1347" s="13"/>
    </row>
    <row r="1348" spans="2:22" s="47" customFormat="1" x14ac:dyDescent="0.2">
      <c r="B1348" s="13"/>
      <c r="C1348" s="13"/>
      <c r="D1348" s="13"/>
      <c r="E1348" s="13"/>
      <c r="F1348" s="13"/>
      <c r="G1348" s="13"/>
      <c r="H1348" s="13"/>
      <c r="I1348" s="13"/>
      <c r="J1348" s="13"/>
      <c r="K1348" s="13"/>
      <c r="L1348" s="13"/>
      <c r="M1348" s="13"/>
      <c r="N1348" s="13"/>
      <c r="O1348" s="13"/>
      <c r="P1348" s="13"/>
      <c r="Q1348" s="13"/>
      <c r="R1348" s="13"/>
      <c r="S1348" s="13"/>
      <c r="T1348" s="13"/>
      <c r="U1348" s="13"/>
      <c r="V1348" s="13"/>
    </row>
    <row r="1349" spans="2:22" s="47" customFormat="1" x14ac:dyDescent="0.2">
      <c r="B1349" s="13"/>
      <c r="C1349" s="13"/>
      <c r="D1349" s="13"/>
      <c r="E1349" s="13"/>
      <c r="F1349" s="13"/>
      <c r="G1349" s="13"/>
      <c r="H1349" s="13"/>
      <c r="I1349" s="13"/>
      <c r="J1349" s="13"/>
      <c r="K1349" s="13"/>
      <c r="L1349" s="13"/>
      <c r="M1349" s="13"/>
      <c r="N1349" s="13"/>
      <c r="O1349" s="13"/>
      <c r="P1349" s="13"/>
      <c r="Q1349" s="13"/>
      <c r="R1349" s="13"/>
      <c r="S1349" s="13"/>
      <c r="T1349" s="13"/>
      <c r="U1349" s="13"/>
      <c r="V1349" s="13"/>
    </row>
    <row r="1350" spans="2:22" s="47" customFormat="1" x14ac:dyDescent="0.2">
      <c r="B1350" s="13"/>
      <c r="C1350" s="13"/>
      <c r="D1350" s="13"/>
      <c r="E1350" s="13"/>
      <c r="F1350" s="13"/>
      <c r="G1350" s="13"/>
      <c r="H1350" s="13"/>
      <c r="I1350" s="13"/>
      <c r="J1350" s="13"/>
      <c r="K1350" s="13"/>
      <c r="L1350" s="13"/>
      <c r="M1350" s="13"/>
      <c r="N1350" s="13"/>
      <c r="O1350" s="13"/>
      <c r="P1350" s="13"/>
      <c r="Q1350" s="13"/>
      <c r="R1350" s="13"/>
      <c r="S1350" s="13"/>
      <c r="T1350" s="13"/>
      <c r="U1350" s="13"/>
      <c r="V1350" s="13"/>
    </row>
    <row r="1351" spans="2:22" s="47" customFormat="1" x14ac:dyDescent="0.2">
      <c r="B1351" s="13"/>
      <c r="C1351" s="13"/>
      <c r="D1351" s="13"/>
      <c r="E1351" s="13"/>
      <c r="F1351" s="13"/>
      <c r="G1351" s="13"/>
      <c r="H1351" s="13"/>
      <c r="I1351" s="13"/>
      <c r="J1351" s="13"/>
      <c r="K1351" s="13"/>
      <c r="L1351" s="13"/>
      <c r="M1351" s="13"/>
      <c r="N1351" s="13"/>
      <c r="O1351" s="13"/>
      <c r="P1351" s="13"/>
      <c r="Q1351" s="13"/>
      <c r="R1351" s="13"/>
      <c r="S1351" s="13"/>
      <c r="T1351" s="13"/>
      <c r="U1351" s="13"/>
      <c r="V1351" s="13"/>
    </row>
    <row r="1352" spans="2:22" s="47" customFormat="1" x14ac:dyDescent="0.2">
      <c r="B1352" s="13"/>
      <c r="C1352" s="13"/>
      <c r="D1352" s="13"/>
      <c r="E1352" s="13"/>
      <c r="F1352" s="13"/>
      <c r="G1352" s="13"/>
      <c r="H1352" s="13"/>
      <c r="I1352" s="13"/>
      <c r="J1352" s="13"/>
      <c r="K1352" s="13"/>
      <c r="L1352" s="13"/>
      <c r="M1352" s="13"/>
      <c r="N1352" s="13"/>
      <c r="O1352" s="13"/>
      <c r="P1352" s="13"/>
      <c r="Q1352" s="13"/>
      <c r="R1352" s="13"/>
      <c r="S1352" s="13"/>
      <c r="T1352" s="13"/>
      <c r="U1352" s="13"/>
      <c r="V1352" s="13"/>
    </row>
    <row r="1353" spans="2:22" s="47" customFormat="1" x14ac:dyDescent="0.2">
      <c r="B1353" s="13"/>
      <c r="C1353" s="13"/>
      <c r="D1353" s="13"/>
      <c r="E1353" s="13"/>
      <c r="F1353" s="13"/>
      <c r="G1353" s="13"/>
      <c r="H1353" s="13"/>
      <c r="I1353" s="13"/>
      <c r="J1353" s="13"/>
      <c r="K1353" s="13"/>
      <c r="L1353" s="13"/>
      <c r="M1353" s="13"/>
      <c r="N1353" s="13"/>
      <c r="O1353" s="13"/>
      <c r="P1353" s="13"/>
      <c r="Q1353" s="13"/>
      <c r="R1353" s="13"/>
      <c r="S1353" s="13"/>
      <c r="T1353" s="13"/>
      <c r="U1353" s="13"/>
      <c r="V1353" s="13"/>
    </row>
    <row r="1354" spans="2:22" s="47" customFormat="1" x14ac:dyDescent="0.2">
      <c r="B1354" s="13"/>
      <c r="C1354" s="13"/>
      <c r="D1354" s="13"/>
      <c r="E1354" s="13"/>
      <c r="F1354" s="13"/>
      <c r="G1354" s="13"/>
      <c r="H1354" s="13"/>
      <c r="I1354" s="13"/>
      <c r="J1354" s="13"/>
      <c r="K1354" s="13"/>
      <c r="L1354" s="13"/>
      <c r="M1354" s="13"/>
      <c r="N1354" s="13"/>
      <c r="O1354" s="13"/>
      <c r="P1354" s="13"/>
      <c r="Q1354" s="13"/>
      <c r="R1354" s="13"/>
      <c r="S1354" s="13"/>
      <c r="T1354" s="13"/>
      <c r="U1354" s="13"/>
      <c r="V1354" s="13"/>
    </row>
    <row r="1355" spans="2:22" s="47" customFormat="1" x14ac:dyDescent="0.2">
      <c r="B1355" s="13"/>
      <c r="C1355" s="13"/>
      <c r="D1355" s="13"/>
      <c r="E1355" s="13"/>
      <c r="F1355" s="13"/>
      <c r="G1355" s="13"/>
      <c r="H1355" s="13"/>
      <c r="I1355" s="13"/>
      <c r="J1355" s="13"/>
      <c r="K1355" s="13"/>
      <c r="L1355" s="13"/>
      <c r="M1355" s="13"/>
      <c r="N1355" s="13"/>
      <c r="O1355" s="13"/>
      <c r="P1355" s="13"/>
      <c r="Q1355" s="13"/>
      <c r="R1355" s="13"/>
      <c r="S1355" s="13"/>
      <c r="T1355" s="13"/>
      <c r="U1355" s="13"/>
      <c r="V1355" s="13"/>
    </row>
    <row r="1356" spans="2:22" s="47" customFormat="1" x14ac:dyDescent="0.2">
      <c r="B1356" s="13"/>
      <c r="C1356" s="13"/>
      <c r="D1356" s="13"/>
      <c r="E1356" s="13"/>
      <c r="F1356" s="13"/>
      <c r="G1356" s="13"/>
      <c r="H1356" s="13"/>
      <c r="I1356" s="13"/>
      <c r="J1356" s="13"/>
      <c r="K1356" s="13"/>
      <c r="L1356" s="13"/>
      <c r="M1356" s="13"/>
      <c r="N1356" s="13"/>
      <c r="O1356" s="13"/>
      <c r="P1356" s="13"/>
      <c r="Q1356" s="13"/>
      <c r="R1356" s="13"/>
      <c r="S1356" s="13"/>
      <c r="T1356" s="13"/>
      <c r="U1356" s="13"/>
      <c r="V1356" s="13"/>
    </row>
    <row r="1357" spans="2:22" s="47" customFormat="1" x14ac:dyDescent="0.2">
      <c r="B1357" s="13"/>
      <c r="C1357" s="13"/>
      <c r="D1357" s="13"/>
      <c r="E1357" s="13"/>
      <c r="F1357" s="13"/>
      <c r="G1357" s="13"/>
      <c r="H1357" s="13"/>
      <c r="I1357" s="13"/>
      <c r="J1357" s="13"/>
      <c r="K1357" s="13"/>
      <c r="L1357" s="13"/>
      <c r="M1357" s="13"/>
      <c r="N1357" s="13"/>
      <c r="O1357" s="13"/>
      <c r="P1357" s="13"/>
      <c r="Q1357" s="13"/>
      <c r="R1357" s="13"/>
      <c r="S1357" s="13"/>
      <c r="T1357" s="13"/>
      <c r="U1357" s="13"/>
      <c r="V1357" s="13"/>
    </row>
    <row r="1358" spans="2:22" s="47" customFormat="1" x14ac:dyDescent="0.2">
      <c r="B1358" s="13"/>
      <c r="C1358" s="13"/>
      <c r="D1358" s="13"/>
      <c r="E1358" s="13"/>
      <c r="F1358" s="13"/>
      <c r="G1358" s="13"/>
      <c r="H1358" s="13"/>
      <c r="I1358" s="13"/>
      <c r="J1358" s="13"/>
      <c r="K1358" s="13"/>
      <c r="L1358" s="13"/>
      <c r="M1358" s="13"/>
      <c r="N1358" s="13"/>
      <c r="O1358" s="13"/>
      <c r="P1358" s="13"/>
      <c r="Q1358" s="13"/>
      <c r="R1358" s="13"/>
      <c r="S1358" s="13"/>
      <c r="T1358" s="13"/>
      <c r="U1358" s="13"/>
      <c r="V1358" s="13"/>
    </row>
    <row r="1359" spans="2:22" s="47" customFormat="1" x14ac:dyDescent="0.2">
      <c r="B1359" s="13"/>
      <c r="C1359" s="13"/>
      <c r="D1359" s="13"/>
      <c r="E1359" s="13"/>
      <c r="F1359" s="13"/>
      <c r="G1359" s="13"/>
      <c r="H1359" s="13"/>
      <c r="I1359" s="13"/>
      <c r="J1359" s="13"/>
      <c r="K1359" s="13"/>
      <c r="L1359" s="13"/>
      <c r="M1359" s="13"/>
      <c r="N1359" s="13"/>
      <c r="O1359" s="13"/>
      <c r="P1359" s="13"/>
      <c r="Q1359" s="13"/>
      <c r="R1359" s="13"/>
      <c r="S1359" s="13"/>
      <c r="T1359" s="13"/>
      <c r="U1359" s="13"/>
      <c r="V1359" s="13"/>
    </row>
    <row r="1360" spans="2:22" s="47" customFormat="1" x14ac:dyDescent="0.2">
      <c r="B1360" s="13"/>
      <c r="C1360" s="13"/>
      <c r="D1360" s="13"/>
      <c r="E1360" s="13"/>
      <c r="F1360" s="13"/>
      <c r="G1360" s="13"/>
      <c r="H1360" s="13"/>
      <c r="I1360" s="13"/>
      <c r="J1360" s="13"/>
      <c r="K1360" s="13"/>
      <c r="L1360" s="13"/>
      <c r="M1360" s="13"/>
      <c r="N1360" s="13"/>
      <c r="O1360" s="13"/>
      <c r="P1360" s="13"/>
      <c r="Q1360" s="13"/>
      <c r="R1360" s="13"/>
      <c r="S1360" s="13"/>
      <c r="T1360" s="13"/>
      <c r="U1360" s="13"/>
      <c r="V1360" s="13"/>
    </row>
    <row r="1361" spans="2:22" s="47" customFormat="1" x14ac:dyDescent="0.2">
      <c r="B1361" s="13"/>
      <c r="C1361" s="13"/>
      <c r="D1361" s="13"/>
      <c r="E1361" s="13"/>
      <c r="F1361" s="13"/>
      <c r="G1361" s="13"/>
      <c r="H1361" s="13"/>
      <c r="I1361" s="13"/>
      <c r="J1361" s="13"/>
      <c r="K1361" s="13"/>
      <c r="L1361" s="13"/>
      <c r="M1361" s="13"/>
      <c r="N1361" s="13"/>
      <c r="O1361" s="13"/>
      <c r="P1361" s="13"/>
      <c r="Q1361" s="13"/>
      <c r="R1361" s="13"/>
      <c r="S1361" s="13"/>
      <c r="T1361" s="13"/>
      <c r="U1361" s="13"/>
      <c r="V1361" s="13"/>
    </row>
    <row r="1362" spans="2:22" s="47" customFormat="1" x14ac:dyDescent="0.2">
      <c r="B1362" s="13"/>
      <c r="C1362" s="13"/>
      <c r="D1362" s="13"/>
      <c r="E1362" s="13"/>
      <c r="F1362" s="13"/>
      <c r="G1362" s="13"/>
      <c r="H1362" s="13"/>
      <c r="I1362" s="13"/>
      <c r="J1362" s="13"/>
      <c r="K1362" s="13"/>
      <c r="L1362" s="13"/>
      <c r="M1362" s="13"/>
      <c r="N1362" s="13"/>
      <c r="O1362" s="13"/>
      <c r="P1362" s="13"/>
      <c r="Q1362" s="13"/>
      <c r="R1362" s="13"/>
      <c r="S1362" s="13"/>
      <c r="T1362" s="13"/>
      <c r="U1362" s="13"/>
      <c r="V1362" s="13"/>
    </row>
    <row r="1363" spans="2:22" s="47" customFormat="1" x14ac:dyDescent="0.2">
      <c r="B1363" s="13"/>
      <c r="C1363" s="13"/>
      <c r="D1363" s="13"/>
      <c r="E1363" s="13"/>
      <c r="F1363" s="13"/>
      <c r="G1363" s="13"/>
      <c r="H1363" s="13"/>
      <c r="I1363" s="13"/>
      <c r="J1363" s="13"/>
      <c r="K1363" s="13"/>
      <c r="L1363" s="13"/>
      <c r="M1363" s="13"/>
      <c r="N1363" s="13"/>
      <c r="O1363" s="13"/>
      <c r="P1363" s="13"/>
      <c r="Q1363" s="13"/>
      <c r="R1363" s="13"/>
      <c r="S1363" s="13"/>
      <c r="T1363" s="13"/>
      <c r="U1363" s="13"/>
      <c r="V1363" s="13"/>
    </row>
    <row r="1364" spans="2:22" s="47" customFormat="1" x14ac:dyDescent="0.2">
      <c r="B1364" s="13"/>
      <c r="C1364" s="13"/>
      <c r="D1364" s="13"/>
      <c r="E1364" s="13"/>
      <c r="F1364" s="13"/>
      <c r="G1364" s="13"/>
      <c r="H1364" s="13"/>
      <c r="I1364" s="13"/>
      <c r="J1364" s="13"/>
      <c r="K1364" s="13"/>
      <c r="L1364" s="13"/>
      <c r="M1364" s="13"/>
      <c r="N1364" s="13"/>
      <c r="O1364" s="13"/>
      <c r="P1364" s="13"/>
      <c r="Q1364" s="13"/>
      <c r="R1364" s="13"/>
      <c r="S1364" s="13"/>
      <c r="T1364" s="13"/>
      <c r="U1364" s="13"/>
      <c r="V1364" s="13"/>
    </row>
    <row r="1365" spans="2:22" s="47" customFormat="1" x14ac:dyDescent="0.2">
      <c r="B1365" s="13"/>
      <c r="C1365" s="13"/>
      <c r="D1365" s="13"/>
      <c r="E1365" s="13"/>
      <c r="F1365" s="13"/>
      <c r="G1365" s="13"/>
      <c r="H1365" s="13"/>
      <c r="I1365" s="13"/>
      <c r="J1365" s="13"/>
      <c r="K1365" s="13"/>
      <c r="L1365" s="13"/>
      <c r="M1365" s="13"/>
      <c r="N1365" s="13"/>
      <c r="O1365" s="13"/>
      <c r="P1365" s="13"/>
      <c r="Q1365" s="13"/>
      <c r="R1365" s="13"/>
      <c r="S1365" s="13"/>
      <c r="T1365" s="13"/>
      <c r="U1365" s="13"/>
      <c r="V1365" s="13"/>
    </row>
    <row r="1366" spans="2:22" s="47" customFormat="1" x14ac:dyDescent="0.2">
      <c r="B1366" s="13"/>
      <c r="C1366" s="13"/>
      <c r="D1366" s="13"/>
      <c r="E1366" s="13"/>
      <c r="F1366" s="13"/>
      <c r="G1366" s="13"/>
      <c r="H1366" s="13"/>
      <c r="I1366" s="13"/>
      <c r="J1366" s="13"/>
      <c r="K1366" s="13"/>
      <c r="L1366" s="13"/>
      <c r="M1366" s="13"/>
      <c r="N1366" s="13"/>
      <c r="O1366" s="13"/>
      <c r="P1366" s="13"/>
      <c r="Q1366" s="13"/>
      <c r="R1366" s="13"/>
      <c r="S1366" s="13"/>
      <c r="T1366" s="13"/>
      <c r="U1366" s="13"/>
      <c r="V1366" s="13"/>
    </row>
    <row r="1367" spans="2:22" s="47" customFormat="1" x14ac:dyDescent="0.2">
      <c r="B1367" s="13"/>
      <c r="C1367" s="13"/>
      <c r="D1367" s="13"/>
      <c r="E1367" s="13"/>
      <c r="F1367" s="13"/>
      <c r="G1367" s="13"/>
      <c r="H1367" s="13"/>
      <c r="I1367" s="13"/>
      <c r="J1367" s="13"/>
      <c r="K1367" s="13"/>
      <c r="L1367" s="13"/>
      <c r="M1367" s="13"/>
      <c r="N1367" s="13"/>
      <c r="O1367" s="13"/>
      <c r="P1367" s="13"/>
      <c r="Q1367" s="13"/>
      <c r="R1367" s="13"/>
      <c r="S1367" s="13"/>
      <c r="T1367" s="13"/>
      <c r="U1367" s="13"/>
      <c r="V1367" s="13"/>
    </row>
    <row r="1368" spans="2:22" s="47" customFormat="1" x14ac:dyDescent="0.2">
      <c r="B1368" s="13"/>
      <c r="C1368" s="13"/>
      <c r="D1368" s="13"/>
      <c r="E1368" s="13"/>
      <c r="F1368" s="13"/>
      <c r="G1368" s="13"/>
      <c r="H1368" s="13"/>
      <c r="I1368" s="13"/>
      <c r="J1368" s="13"/>
      <c r="K1368" s="13"/>
      <c r="L1368" s="13"/>
      <c r="M1368" s="13"/>
      <c r="N1368" s="13"/>
      <c r="O1368" s="13"/>
      <c r="P1368" s="13"/>
      <c r="Q1368" s="13"/>
      <c r="R1368" s="13"/>
      <c r="S1368" s="13"/>
      <c r="T1368" s="13"/>
      <c r="U1368" s="13"/>
      <c r="V1368" s="13"/>
    </row>
    <row r="1369" spans="2:22" s="47" customFormat="1" x14ac:dyDescent="0.2">
      <c r="B1369" s="13"/>
      <c r="C1369" s="13"/>
      <c r="D1369" s="13"/>
      <c r="E1369" s="13"/>
      <c r="F1369" s="13"/>
      <c r="G1369" s="13"/>
      <c r="H1369" s="13"/>
      <c r="I1369" s="13"/>
      <c r="J1369" s="13"/>
      <c r="K1369" s="13"/>
      <c r="L1369" s="13"/>
      <c r="M1369" s="13"/>
      <c r="N1369" s="13"/>
      <c r="O1369" s="13"/>
      <c r="P1369" s="13"/>
      <c r="Q1369" s="13"/>
      <c r="R1369" s="13"/>
      <c r="S1369" s="13"/>
      <c r="T1369" s="13"/>
      <c r="U1369" s="13"/>
      <c r="V1369" s="13"/>
    </row>
    <row r="1370" spans="2:22" s="47" customFormat="1" x14ac:dyDescent="0.2">
      <c r="B1370" s="13"/>
      <c r="C1370" s="13"/>
      <c r="D1370" s="13"/>
      <c r="E1370" s="13"/>
      <c r="F1370" s="13"/>
      <c r="G1370" s="13"/>
      <c r="H1370" s="13"/>
      <c r="I1370" s="13"/>
      <c r="J1370" s="13"/>
      <c r="K1370" s="13"/>
      <c r="L1370" s="13"/>
      <c r="M1370" s="13"/>
      <c r="N1370" s="13"/>
      <c r="O1370" s="13"/>
      <c r="P1370" s="13"/>
      <c r="Q1370" s="13"/>
      <c r="R1370" s="13"/>
      <c r="S1370" s="13"/>
      <c r="T1370" s="13"/>
      <c r="U1370" s="13"/>
      <c r="V1370" s="13"/>
    </row>
    <row r="1371" spans="2:22" s="47" customFormat="1" x14ac:dyDescent="0.2">
      <c r="B1371" s="13"/>
      <c r="C1371" s="13"/>
      <c r="D1371" s="13"/>
      <c r="E1371" s="13"/>
      <c r="F1371" s="13"/>
      <c r="G1371" s="13"/>
      <c r="H1371" s="13"/>
      <c r="I1371" s="13"/>
      <c r="J1371" s="13"/>
      <c r="K1371" s="13"/>
      <c r="L1371" s="13"/>
      <c r="M1371" s="13"/>
      <c r="N1371" s="13"/>
      <c r="O1371" s="13"/>
      <c r="P1371" s="13"/>
      <c r="Q1371" s="13"/>
      <c r="R1371" s="13"/>
      <c r="S1371" s="13"/>
      <c r="T1371" s="13"/>
      <c r="U1371" s="13"/>
      <c r="V1371" s="13"/>
    </row>
    <row r="1372" spans="2:22" s="47" customFormat="1" x14ac:dyDescent="0.2">
      <c r="B1372" s="13"/>
      <c r="C1372" s="13"/>
      <c r="D1372" s="13"/>
      <c r="E1372" s="13"/>
      <c r="F1372" s="13"/>
      <c r="G1372" s="13"/>
      <c r="H1372" s="13"/>
      <c r="I1372" s="13"/>
      <c r="J1372" s="13"/>
      <c r="K1372" s="13"/>
      <c r="L1372" s="13"/>
      <c r="M1372" s="13"/>
      <c r="N1372" s="13"/>
      <c r="O1372" s="13"/>
      <c r="P1372" s="13"/>
      <c r="Q1372" s="13"/>
      <c r="R1372" s="13"/>
      <c r="S1372" s="13"/>
      <c r="T1372" s="13"/>
      <c r="U1372" s="13"/>
      <c r="V1372" s="13"/>
    </row>
    <row r="1373" spans="2:22" s="47" customFormat="1" x14ac:dyDescent="0.2">
      <c r="B1373" s="13"/>
      <c r="C1373" s="13"/>
      <c r="D1373" s="13"/>
      <c r="E1373" s="13"/>
      <c r="F1373" s="13"/>
      <c r="G1373" s="13"/>
      <c r="H1373" s="13"/>
      <c r="I1373" s="13"/>
      <c r="J1373" s="13"/>
      <c r="K1373" s="13"/>
      <c r="L1373" s="13"/>
      <c r="M1373" s="13"/>
      <c r="N1373" s="13"/>
      <c r="O1373" s="13"/>
      <c r="P1373" s="13"/>
      <c r="Q1373" s="13"/>
      <c r="R1373" s="13"/>
      <c r="S1373" s="13"/>
      <c r="T1373" s="13"/>
      <c r="U1373" s="13"/>
      <c r="V1373" s="13"/>
    </row>
    <row r="1374" spans="2:22" s="47" customFormat="1" x14ac:dyDescent="0.2">
      <c r="B1374" s="13"/>
      <c r="C1374" s="13"/>
      <c r="D1374" s="13"/>
      <c r="E1374" s="13"/>
      <c r="F1374" s="13"/>
      <c r="G1374" s="13"/>
      <c r="H1374" s="13"/>
      <c r="I1374" s="13"/>
      <c r="J1374" s="13"/>
      <c r="K1374" s="13"/>
      <c r="L1374" s="13"/>
      <c r="M1374" s="13"/>
      <c r="N1374" s="13"/>
      <c r="O1374" s="13"/>
      <c r="P1374" s="13"/>
      <c r="Q1374" s="13"/>
      <c r="R1374" s="13"/>
      <c r="S1374" s="13"/>
      <c r="T1374" s="13"/>
      <c r="U1374" s="13"/>
      <c r="V1374" s="13"/>
    </row>
    <row r="1375" spans="2:22" s="47" customFormat="1" x14ac:dyDescent="0.2">
      <c r="B1375" s="13"/>
      <c r="C1375" s="13"/>
      <c r="D1375" s="13"/>
      <c r="E1375" s="13"/>
      <c r="F1375" s="13"/>
      <c r="G1375" s="13"/>
      <c r="H1375" s="13"/>
      <c r="I1375" s="13"/>
      <c r="J1375" s="13"/>
      <c r="K1375" s="13"/>
      <c r="L1375" s="13"/>
      <c r="M1375" s="13"/>
      <c r="N1375" s="13"/>
      <c r="O1375" s="13"/>
      <c r="P1375" s="13"/>
      <c r="Q1375" s="13"/>
      <c r="R1375" s="13"/>
      <c r="S1375" s="13"/>
      <c r="T1375" s="13"/>
      <c r="U1375" s="13"/>
      <c r="V1375" s="13"/>
    </row>
    <row r="1376" spans="2:22" s="47" customFormat="1" x14ac:dyDescent="0.2">
      <c r="B1376" s="13"/>
      <c r="C1376" s="13"/>
      <c r="D1376" s="13"/>
      <c r="E1376" s="13"/>
      <c r="F1376" s="13"/>
      <c r="G1376" s="13"/>
      <c r="H1376" s="13"/>
      <c r="I1376" s="13"/>
      <c r="J1376" s="13"/>
      <c r="K1376" s="13"/>
      <c r="L1376" s="13"/>
      <c r="M1376" s="13"/>
      <c r="N1376" s="13"/>
      <c r="O1376" s="13"/>
      <c r="P1376" s="13"/>
      <c r="Q1376" s="13"/>
      <c r="R1376" s="13"/>
      <c r="S1376" s="13"/>
      <c r="T1376" s="13"/>
      <c r="U1376" s="13"/>
      <c r="V1376" s="13"/>
    </row>
    <row r="1377" spans="2:22" s="47" customFormat="1" x14ac:dyDescent="0.2">
      <c r="B1377" s="13"/>
      <c r="C1377" s="13"/>
      <c r="D1377" s="13"/>
      <c r="E1377" s="13"/>
      <c r="F1377" s="13"/>
      <c r="G1377" s="13"/>
      <c r="H1377" s="13"/>
      <c r="I1377" s="13"/>
      <c r="J1377" s="13"/>
      <c r="K1377" s="13"/>
      <c r="L1377" s="13"/>
      <c r="M1377" s="13"/>
      <c r="N1377" s="13"/>
      <c r="O1377" s="13"/>
      <c r="P1377" s="13"/>
      <c r="Q1377" s="13"/>
      <c r="R1377" s="13"/>
      <c r="S1377" s="13"/>
      <c r="T1377" s="13"/>
      <c r="U1377" s="13"/>
      <c r="V1377" s="13"/>
    </row>
    <row r="1378" spans="2:22" s="47" customFormat="1" x14ac:dyDescent="0.2">
      <c r="B1378" s="13"/>
      <c r="C1378" s="13"/>
      <c r="D1378" s="13"/>
      <c r="E1378" s="13"/>
      <c r="F1378" s="13"/>
      <c r="G1378" s="13"/>
      <c r="H1378" s="13"/>
      <c r="I1378" s="13"/>
      <c r="J1378" s="13"/>
      <c r="K1378" s="13"/>
      <c r="L1378" s="13"/>
      <c r="M1378" s="13"/>
      <c r="N1378" s="13"/>
      <c r="O1378" s="13"/>
      <c r="P1378" s="13"/>
      <c r="Q1378" s="13"/>
      <c r="R1378" s="13"/>
      <c r="S1378" s="13"/>
      <c r="T1378" s="13"/>
      <c r="U1378" s="13"/>
      <c r="V1378" s="13"/>
    </row>
    <row r="1379" spans="2:22" s="47" customFormat="1" x14ac:dyDescent="0.2">
      <c r="B1379" s="13"/>
      <c r="C1379" s="13"/>
      <c r="D1379" s="13"/>
      <c r="E1379" s="13"/>
      <c r="F1379" s="13"/>
      <c r="G1379" s="13"/>
      <c r="H1379" s="13"/>
      <c r="I1379" s="13"/>
      <c r="J1379" s="13"/>
      <c r="K1379" s="13"/>
      <c r="L1379" s="13"/>
      <c r="M1379" s="13"/>
      <c r="N1379" s="13"/>
      <c r="O1379" s="13"/>
      <c r="P1379" s="13"/>
      <c r="Q1379" s="13"/>
      <c r="R1379" s="13"/>
      <c r="S1379" s="13"/>
      <c r="T1379" s="13"/>
      <c r="U1379" s="13"/>
      <c r="V1379" s="13"/>
    </row>
    <row r="1380" spans="2:22" s="47" customFormat="1" x14ac:dyDescent="0.2">
      <c r="B1380" s="13"/>
      <c r="C1380" s="13"/>
      <c r="D1380" s="13"/>
      <c r="E1380" s="13"/>
      <c r="F1380" s="13"/>
      <c r="G1380" s="13"/>
      <c r="H1380" s="13"/>
      <c r="I1380" s="13"/>
      <c r="J1380" s="13"/>
      <c r="K1380" s="13"/>
      <c r="L1380" s="13"/>
      <c r="M1380" s="13"/>
      <c r="N1380" s="13"/>
      <c r="O1380" s="13"/>
      <c r="P1380" s="13"/>
      <c r="Q1380" s="13"/>
      <c r="R1380" s="13"/>
      <c r="S1380" s="13"/>
      <c r="T1380" s="13"/>
      <c r="U1380" s="13"/>
      <c r="V1380" s="13"/>
    </row>
    <row r="1381" spans="2:22" s="47" customFormat="1" x14ac:dyDescent="0.2">
      <c r="B1381" s="13"/>
      <c r="C1381" s="13"/>
      <c r="D1381" s="13"/>
      <c r="E1381" s="13"/>
      <c r="F1381" s="13"/>
      <c r="G1381" s="13"/>
      <c r="H1381" s="13"/>
      <c r="I1381" s="13"/>
      <c r="J1381" s="13"/>
      <c r="K1381" s="13"/>
      <c r="L1381" s="13"/>
      <c r="M1381" s="13"/>
      <c r="N1381" s="13"/>
      <c r="O1381" s="13"/>
      <c r="P1381" s="13"/>
      <c r="Q1381" s="13"/>
      <c r="R1381" s="13"/>
      <c r="S1381" s="13"/>
      <c r="T1381" s="13"/>
      <c r="U1381" s="13"/>
      <c r="V1381" s="13"/>
    </row>
    <row r="1382" spans="2:22" s="47" customFormat="1" x14ac:dyDescent="0.2">
      <c r="B1382" s="13"/>
      <c r="C1382" s="13"/>
      <c r="D1382" s="13"/>
      <c r="E1382" s="13"/>
      <c r="F1382" s="13"/>
      <c r="G1382" s="13"/>
      <c r="H1382" s="13"/>
      <c r="I1382" s="13"/>
      <c r="J1382" s="13"/>
      <c r="K1382" s="13"/>
      <c r="L1382" s="13"/>
      <c r="M1382" s="13"/>
      <c r="N1382" s="13"/>
      <c r="O1382" s="13"/>
      <c r="P1382" s="13"/>
      <c r="Q1382" s="13"/>
      <c r="R1382" s="13"/>
      <c r="S1382" s="13"/>
      <c r="T1382" s="13"/>
      <c r="U1382" s="13"/>
      <c r="V1382" s="13"/>
    </row>
    <row r="1383" spans="2:22" s="47" customFormat="1" x14ac:dyDescent="0.2">
      <c r="B1383" s="13"/>
      <c r="C1383" s="13"/>
      <c r="D1383" s="13"/>
      <c r="E1383" s="13"/>
      <c r="F1383" s="13"/>
      <c r="G1383" s="13"/>
      <c r="H1383" s="13"/>
      <c r="I1383" s="13"/>
      <c r="J1383" s="13"/>
      <c r="K1383" s="13"/>
      <c r="L1383" s="13"/>
      <c r="M1383" s="13"/>
      <c r="N1383" s="13"/>
      <c r="O1383" s="13"/>
      <c r="P1383" s="13"/>
      <c r="Q1383" s="13"/>
      <c r="R1383" s="13"/>
      <c r="S1383" s="13"/>
      <c r="T1383" s="13"/>
      <c r="U1383" s="13"/>
      <c r="V1383" s="13"/>
    </row>
    <row r="1384" spans="2:22" s="47" customFormat="1" x14ac:dyDescent="0.2">
      <c r="B1384" s="13"/>
      <c r="C1384" s="13"/>
      <c r="D1384" s="13"/>
      <c r="E1384" s="13"/>
      <c r="F1384" s="13"/>
      <c r="G1384" s="13"/>
      <c r="H1384" s="13"/>
      <c r="I1384" s="13"/>
      <c r="J1384" s="13"/>
      <c r="K1384" s="13"/>
      <c r="L1384" s="13"/>
      <c r="M1384" s="13"/>
      <c r="N1384" s="13"/>
      <c r="O1384" s="13"/>
      <c r="P1384" s="13"/>
      <c r="Q1384" s="13"/>
      <c r="R1384" s="13"/>
      <c r="S1384" s="13"/>
      <c r="T1384" s="13"/>
      <c r="U1384" s="13"/>
      <c r="V1384" s="13"/>
    </row>
    <row r="1385" spans="2:22" s="47" customFormat="1" x14ac:dyDescent="0.2">
      <c r="B1385" s="13"/>
      <c r="C1385" s="13"/>
      <c r="D1385" s="13"/>
      <c r="E1385" s="13"/>
      <c r="F1385" s="13"/>
      <c r="G1385" s="13"/>
      <c r="H1385" s="13"/>
      <c r="I1385" s="13"/>
      <c r="J1385" s="13"/>
      <c r="K1385" s="13"/>
      <c r="L1385" s="13"/>
      <c r="M1385" s="13"/>
      <c r="N1385" s="13"/>
      <c r="O1385" s="13"/>
      <c r="P1385" s="13"/>
      <c r="Q1385" s="13"/>
      <c r="R1385" s="13"/>
      <c r="S1385" s="13"/>
      <c r="T1385" s="13"/>
      <c r="U1385" s="13"/>
      <c r="V1385" s="13"/>
    </row>
    <row r="1386" spans="2:22" s="47" customFormat="1" x14ac:dyDescent="0.2">
      <c r="B1386" s="13"/>
      <c r="C1386" s="13"/>
      <c r="D1386" s="13"/>
      <c r="E1386" s="13"/>
      <c r="F1386" s="13"/>
      <c r="G1386" s="13"/>
      <c r="H1386" s="13"/>
      <c r="I1386" s="13"/>
      <c r="J1386" s="13"/>
      <c r="K1386" s="13"/>
      <c r="L1386" s="13"/>
      <c r="M1386" s="13"/>
      <c r="N1386" s="13"/>
      <c r="O1386" s="13"/>
      <c r="P1386" s="13"/>
      <c r="Q1386" s="13"/>
      <c r="R1386" s="13"/>
      <c r="S1386" s="13"/>
      <c r="T1386" s="13"/>
      <c r="U1386" s="13"/>
      <c r="V1386" s="13"/>
    </row>
    <row r="1387" spans="2:22" s="47" customFormat="1" x14ac:dyDescent="0.2">
      <c r="B1387" s="13"/>
      <c r="C1387" s="13"/>
      <c r="D1387" s="13"/>
      <c r="E1387" s="13"/>
      <c r="F1387" s="13"/>
      <c r="G1387" s="13"/>
      <c r="H1387" s="13"/>
      <c r="I1387" s="13"/>
      <c r="J1387" s="13"/>
      <c r="K1387" s="13"/>
      <c r="L1387" s="13"/>
      <c r="M1387" s="13"/>
      <c r="N1387" s="13"/>
      <c r="O1387" s="13"/>
      <c r="P1387" s="13"/>
      <c r="Q1387" s="13"/>
      <c r="R1387" s="13"/>
      <c r="S1387" s="13"/>
      <c r="T1387" s="13"/>
      <c r="U1387" s="13"/>
      <c r="V1387" s="13"/>
    </row>
    <row r="1388" spans="2:22" s="47" customFormat="1" x14ac:dyDescent="0.2">
      <c r="B1388" s="13"/>
      <c r="C1388" s="13"/>
      <c r="D1388" s="13"/>
      <c r="E1388" s="13"/>
      <c r="F1388" s="13"/>
      <c r="G1388" s="13"/>
      <c r="H1388" s="13"/>
      <c r="I1388" s="13"/>
      <c r="J1388" s="13"/>
      <c r="K1388" s="13"/>
      <c r="L1388" s="13"/>
      <c r="M1388" s="13"/>
      <c r="N1388" s="13"/>
      <c r="O1388" s="13"/>
      <c r="P1388" s="13"/>
      <c r="Q1388" s="13"/>
      <c r="R1388" s="13"/>
      <c r="S1388" s="13"/>
      <c r="T1388" s="13"/>
      <c r="U1388" s="13"/>
      <c r="V1388" s="13"/>
    </row>
    <row r="1389" spans="2:22" s="47" customFormat="1" x14ac:dyDescent="0.2">
      <c r="B1389" s="13"/>
      <c r="C1389" s="13"/>
      <c r="D1389" s="13"/>
      <c r="E1389" s="13"/>
      <c r="F1389" s="13"/>
      <c r="G1389" s="13"/>
      <c r="H1389" s="13"/>
      <c r="I1389" s="13"/>
      <c r="J1389" s="13"/>
      <c r="K1389" s="13"/>
      <c r="L1389" s="13"/>
      <c r="M1389" s="13"/>
      <c r="N1389" s="13"/>
      <c r="O1389" s="13"/>
      <c r="P1389" s="13"/>
      <c r="Q1389" s="13"/>
      <c r="R1389" s="13"/>
      <c r="S1389" s="13"/>
      <c r="T1389" s="13"/>
      <c r="U1389" s="13"/>
      <c r="V1389" s="13"/>
    </row>
    <row r="1390" spans="2:22" s="47" customFormat="1" x14ac:dyDescent="0.2">
      <c r="B1390" s="13"/>
      <c r="C1390" s="13"/>
      <c r="D1390" s="13"/>
      <c r="E1390" s="13"/>
      <c r="F1390" s="13"/>
      <c r="G1390" s="13"/>
      <c r="H1390" s="13"/>
      <c r="I1390" s="13"/>
      <c r="J1390" s="13"/>
      <c r="K1390" s="13"/>
      <c r="L1390" s="13"/>
      <c r="M1390" s="13"/>
      <c r="N1390" s="13"/>
      <c r="O1390" s="13"/>
      <c r="P1390" s="13"/>
      <c r="Q1390" s="13"/>
      <c r="R1390" s="13"/>
      <c r="S1390" s="13"/>
      <c r="T1390" s="13"/>
      <c r="U1390" s="13"/>
      <c r="V1390" s="13"/>
    </row>
    <row r="1391" spans="2:22" s="47" customFormat="1" x14ac:dyDescent="0.2">
      <c r="B1391" s="13"/>
      <c r="C1391" s="13"/>
      <c r="D1391" s="13"/>
      <c r="E1391" s="13"/>
      <c r="F1391" s="13"/>
      <c r="G1391" s="13"/>
      <c r="H1391" s="13"/>
      <c r="I1391" s="13"/>
      <c r="J1391" s="13"/>
      <c r="K1391" s="13"/>
      <c r="L1391" s="13"/>
      <c r="M1391" s="13"/>
      <c r="N1391" s="13"/>
      <c r="O1391" s="13"/>
      <c r="P1391" s="13"/>
      <c r="Q1391" s="13"/>
      <c r="R1391" s="13"/>
      <c r="S1391" s="13"/>
      <c r="T1391" s="13"/>
      <c r="U1391" s="13"/>
      <c r="V1391" s="13"/>
    </row>
    <row r="1392" spans="2:22" s="47" customFormat="1" x14ac:dyDescent="0.2">
      <c r="B1392" s="13"/>
      <c r="C1392" s="13"/>
      <c r="D1392" s="13"/>
      <c r="E1392" s="13"/>
      <c r="F1392" s="13"/>
      <c r="G1392" s="13"/>
      <c r="H1392" s="13"/>
      <c r="I1392" s="13"/>
      <c r="J1392" s="13"/>
      <c r="K1392" s="13"/>
      <c r="L1392" s="13"/>
      <c r="M1392" s="13"/>
      <c r="N1392" s="13"/>
      <c r="O1392" s="13"/>
      <c r="P1392" s="13"/>
      <c r="Q1392" s="13"/>
      <c r="R1392" s="13"/>
      <c r="S1392" s="13"/>
      <c r="T1392" s="13"/>
      <c r="U1392" s="13"/>
      <c r="V1392" s="13"/>
    </row>
    <row r="1393" spans="2:22" s="47" customFormat="1" x14ac:dyDescent="0.2">
      <c r="B1393" s="13"/>
      <c r="C1393" s="13"/>
      <c r="D1393" s="13"/>
      <c r="E1393" s="13"/>
      <c r="F1393" s="13"/>
      <c r="G1393" s="13"/>
      <c r="H1393" s="13"/>
      <c r="I1393" s="13"/>
      <c r="J1393" s="13"/>
      <c r="K1393" s="13"/>
      <c r="L1393" s="13"/>
      <c r="M1393" s="13"/>
      <c r="N1393" s="13"/>
      <c r="O1393" s="13"/>
      <c r="P1393" s="13"/>
      <c r="Q1393" s="13"/>
      <c r="R1393" s="13"/>
      <c r="S1393" s="13"/>
      <c r="T1393" s="13"/>
      <c r="U1393" s="13"/>
      <c r="V1393" s="13"/>
    </row>
    <row r="1394" spans="2:22" s="47" customFormat="1" x14ac:dyDescent="0.2">
      <c r="B1394" s="13"/>
      <c r="C1394" s="13"/>
      <c r="D1394" s="13"/>
      <c r="E1394" s="13"/>
      <c r="F1394" s="13"/>
      <c r="G1394" s="13"/>
      <c r="H1394" s="13"/>
      <c r="I1394" s="13"/>
      <c r="J1394" s="13"/>
      <c r="K1394" s="13"/>
      <c r="L1394" s="13"/>
      <c r="M1394" s="13"/>
      <c r="N1394" s="13"/>
      <c r="O1394" s="13"/>
      <c r="P1394" s="13"/>
      <c r="Q1394" s="13"/>
      <c r="R1394" s="13"/>
      <c r="S1394" s="13"/>
      <c r="T1394" s="13"/>
      <c r="U1394" s="13"/>
      <c r="V1394" s="13"/>
    </row>
    <row r="1395" spans="2:22" s="47" customFormat="1" x14ac:dyDescent="0.2">
      <c r="B1395" s="13"/>
      <c r="C1395" s="13"/>
      <c r="D1395" s="13"/>
      <c r="E1395" s="13"/>
      <c r="F1395" s="13"/>
      <c r="G1395" s="13"/>
      <c r="H1395" s="13"/>
      <c r="I1395" s="13"/>
      <c r="J1395" s="13"/>
      <c r="K1395" s="13"/>
      <c r="L1395" s="13"/>
      <c r="M1395" s="13"/>
      <c r="N1395" s="13"/>
      <c r="O1395" s="13"/>
      <c r="P1395" s="13"/>
      <c r="Q1395" s="13"/>
      <c r="R1395" s="13"/>
      <c r="S1395" s="13"/>
      <c r="T1395" s="13"/>
      <c r="U1395" s="13"/>
      <c r="V1395" s="13"/>
    </row>
    <row r="1396" spans="2:22" s="47" customFormat="1" x14ac:dyDescent="0.2">
      <c r="B1396" s="13"/>
      <c r="C1396" s="13"/>
      <c r="D1396" s="13"/>
      <c r="E1396" s="13"/>
      <c r="F1396" s="13"/>
      <c r="G1396" s="13"/>
      <c r="H1396" s="13"/>
      <c r="I1396" s="13"/>
      <c r="J1396" s="13"/>
      <c r="K1396" s="13"/>
      <c r="L1396" s="13"/>
      <c r="M1396" s="13"/>
      <c r="N1396" s="13"/>
      <c r="O1396" s="13"/>
      <c r="P1396" s="13"/>
      <c r="Q1396" s="13"/>
      <c r="R1396" s="13"/>
      <c r="S1396" s="13"/>
      <c r="T1396" s="13"/>
      <c r="U1396" s="13"/>
      <c r="V1396" s="13"/>
    </row>
    <row r="1397" spans="2:22" s="47" customFormat="1" x14ac:dyDescent="0.2">
      <c r="B1397" s="13"/>
      <c r="C1397" s="13"/>
      <c r="D1397" s="13"/>
      <c r="E1397" s="13"/>
      <c r="F1397" s="13"/>
      <c r="G1397" s="13"/>
      <c r="H1397" s="13"/>
      <c r="I1397" s="13"/>
      <c r="J1397" s="13"/>
      <c r="K1397" s="13"/>
      <c r="L1397" s="13"/>
      <c r="M1397" s="13"/>
      <c r="N1397" s="13"/>
      <c r="O1397" s="13"/>
      <c r="P1397" s="13"/>
      <c r="Q1397" s="13"/>
      <c r="R1397" s="13"/>
      <c r="S1397" s="13"/>
      <c r="T1397" s="13"/>
      <c r="U1397" s="13"/>
      <c r="V1397" s="13"/>
    </row>
    <row r="1398" spans="2:22" s="47" customFormat="1" x14ac:dyDescent="0.2">
      <c r="B1398" s="13"/>
      <c r="C1398" s="13"/>
      <c r="D1398" s="13"/>
      <c r="E1398" s="13"/>
      <c r="F1398" s="13"/>
      <c r="G1398" s="13"/>
      <c r="H1398" s="13"/>
      <c r="I1398" s="13"/>
      <c r="J1398" s="13"/>
      <c r="K1398" s="13"/>
      <c r="L1398" s="13"/>
      <c r="M1398" s="13"/>
      <c r="N1398" s="13"/>
      <c r="O1398" s="13"/>
      <c r="P1398" s="13"/>
      <c r="Q1398" s="13"/>
      <c r="R1398" s="13"/>
      <c r="S1398" s="13"/>
      <c r="T1398" s="13"/>
      <c r="U1398" s="13"/>
      <c r="V1398" s="13"/>
    </row>
    <row r="1399" spans="2:22" s="47" customFormat="1" x14ac:dyDescent="0.2">
      <c r="B1399" s="13"/>
      <c r="C1399" s="13"/>
      <c r="D1399" s="13"/>
      <c r="E1399" s="13"/>
      <c r="F1399" s="13"/>
      <c r="G1399" s="13"/>
      <c r="H1399" s="13"/>
      <c r="I1399" s="13"/>
      <c r="J1399" s="13"/>
      <c r="K1399" s="13"/>
      <c r="L1399" s="13"/>
      <c r="M1399" s="13"/>
      <c r="N1399" s="13"/>
      <c r="O1399" s="13"/>
      <c r="P1399" s="13"/>
      <c r="Q1399" s="13"/>
      <c r="R1399" s="13"/>
      <c r="S1399" s="13"/>
      <c r="T1399" s="13"/>
      <c r="U1399" s="13"/>
      <c r="V1399" s="13"/>
    </row>
    <row r="1400" spans="2:22" s="47" customFormat="1" x14ac:dyDescent="0.2">
      <c r="B1400" s="13"/>
      <c r="C1400" s="13"/>
      <c r="D1400" s="13"/>
      <c r="E1400" s="13"/>
      <c r="F1400" s="13"/>
      <c r="G1400" s="13"/>
      <c r="H1400" s="13"/>
      <c r="I1400" s="13"/>
      <c r="J1400" s="13"/>
      <c r="K1400" s="13"/>
      <c r="L1400" s="13"/>
      <c r="M1400" s="13"/>
      <c r="N1400" s="13"/>
      <c r="O1400" s="13"/>
      <c r="P1400" s="13"/>
      <c r="Q1400" s="13"/>
      <c r="R1400" s="13"/>
      <c r="S1400" s="13"/>
      <c r="T1400" s="13"/>
      <c r="U1400" s="13"/>
      <c r="V1400" s="13"/>
    </row>
    <row r="1401" spans="2:22" s="47" customFormat="1" x14ac:dyDescent="0.2">
      <c r="B1401" s="13"/>
      <c r="C1401" s="13"/>
      <c r="D1401" s="13"/>
      <c r="E1401" s="13"/>
      <c r="F1401" s="13"/>
      <c r="G1401" s="13"/>
      <c r="H1401" s="13"/>
      <c r="I1401" s="13"/>
      <c r="J1401" s="13"/>
      <c r="K1401" s="13"/>
      <c r="L1401" s="13"/>
      <c r="M1401" s="13"/>
      <c r="N1401" s="13"/>
      <c r="O1401" s="13"/>
      <c r="P1401" s="13"/>
      <c r="Q1401" s="13"/>
      <c r="R1401" s="13"/>
      <c r="S1401" s="13"/>
      <c r="T1401" s="13"/>
      <c r="U1401" s="13"/>
      <c r="V1401" s="13"/>
    </row>
    <row r="1402" spans="2:22" s="47" customFormat="1" x14ac:dyDescent="0.2">
      <c r="B1402" s="13"/>
      <c r="C1402" s="13"/>
      <c r="D1402" s="13"/>
      <c r="E1402" s="13"/>
      <c r="F1402" s="13"/>
      <c r="G1402" s="13"/>
      <c r="H1402" s="13"/>
      <c r="I1402" s="13"/>
      <c r="J1402" s="13"/>
      <c r="K1402" s="13"/>
      <c r="L1402" s="13"/>
      <c r="M1402" s="13"/>
      <c r="N1402" s="13"/>
      <c r="O1402" s="13"/>
      <c r="P1402" s="13"/>
      <c r="Q1402" s="13"/>
      <c r="R1402" s="13"/>
      <c r="S1402" s="13"/>
      <c r="T1402" s="13"/>
      <c r="U1402" s="13"/>
      <c r="V1402" s="13"/>
    </row>
    <row r="1403" spans="2:22" s="47" customFormat="1" x14ac:dyDescent="0.2">
      <c r="B1403" s="13"/>
      <c r="C1403" s="13"/>
      <c r="D1403" s="13"/>
      <c r="E1403" s="13"/>
      <c r="F1403" s="13"/>
      <c r="G1403" s="13"/>
      <c r="H1403" s="13"/>
      <c r="I1403" s="13"/>
      <c r="J1403" s="13"/>
      <c r="K1403" s="13"/>
      <c r="L1403" s="13"/>
      <c r="M1403" s="13"/>
      <c r="N1403" s="13"/>
      <c r="O1403" s="13"/>
      <c r="P1403" s="13"/>
      <c r="Q1403" s="13"/>
      <c r="R1403" s="13"/>
      <c r="S1403" s="13"/>
      <c r="T1403" s="13"/>
      <c r="U1403" s="13"/>
      <c r="V1403" s="13"/>
    </row>
    <row r="1404" spans="2:22" s="47" customFormat="1" x14ac:dyDescent="0.2">
      <c r="B1404" s="13"/>
      <c r="C1404" s="13"/>
      <c r="D1404" s="13"/>
      <c r="E1404" s="13"/>
      <c r="F1404" s="13"/>
      <c r="G1404" s="13"/>
      <c r="H1404" s="13"/>
      <c r="I1404" s="13"/>
      <c r="J1404" s="13"/>
      <c r="K1404" s="13"/>
      <c r="L1404" s="13"/>
      <c r="M1404" s="13"/>
      <c r="N1404" s="13"/>
      <c r="O1404" s="13"/>
      <c r="P1404" s="13"/>
      <c r="Q1404" s="13"/>
      <c r="R1404" s="13"/>
      <c r="S1404" s="13"/>
      <c r="T1404" s="13"/>
      <c r="U1404" s="13"/>
      <c r="V1404" s="13"/>
    </row>
    <row r="1405" spans="2:22" s="47" customFormat="1" x14ac:dyDescent="0.2">
      <c r="B1405" s="13"/>
      <c r="C1405" s="13"/>
      <c r="D1405" s="13"/>
      <c r="E1405" s="13"/>
      <c r="F1405" s="13"/>
      <c r="G1405" s="13"/>
      <c r="H1405" s="13"/>
      <c r="I1405" s="13"/>
      <c r="J1405" s="13"/>
      <c r="K1405" s="13"/>
      <c r="L1405" s="13"/>
      <c r="M1405" s="13"/>
      <c r="N1405" s="13"/>
      <c r="O1405" s="13"/>
      <c r="P1405" s="13"/>
      <c r="Q1405" s="13"/>
      <c r="R1405" s="13"/>
      <c r="S1405" s="13"/>
      <c r="T1405" s="13"/>
      <c r="U1405" s="13"/>
      <c r="V1405" s="13"/>
    </row>
    <row r="1406" spans="2:22" s="47" customFormat="1" x14ac:dyDescent="0.2">
      <c r="B1406" s="13"/>
      <c r="C1406" s="13"/>
      <c r="D1406" s="13"/>
      <c r="E1406" s="13"/>
      <c r="F1406" s="13"/>
      <c r="G1406" s="13"/>
      <c r="H1406" s="13"/>
      <c r="I1406" s="13"/>
      <c r="J1406" s="13"/>
      <c r="K1406" s="13"/>
      <c r="L1406" s="13"/>
      <c r="M1406" s="13"/>
      <c r="N1406" s="13"/>
      <c r="O1406" s="13"/>
      <c r="P1406" s="13"/>
      <c r="Q1406" s="13"/>
      <c r="R1406" s="13"/>
      <c r="S1406" s="13"/>
      <c r="T1406" s="13"/>
      <c r="U1406" s="13"/>
      <c r="V1406" s="13"/>
    </row>
    <row r="1407" spans="2:22" s="47" customFormat="1" x14ac:dyDescent="0.2">
      <c r="B1407" s="13"/>
      <c r="C1407" s="13"/>
      <c r="D1407" s="13"/>
      <c r="E1407" s="13"/>
      <c r="F1407" s="13"/>
      <c r="G1407" s="13"/>
      <c r="H1407" s="13"/>
      <c r="I1407" s="13"/>
      <c r="J1407" s="13"/>
      <c r="K1407" s="13"/>
      <c r="L1407" s="13"/>
      <c r="M1407" s="13"/>
      <c r="N1407" s="13"/>
      <c r="O1407" s="13"/>
      <c r="P1407" s="13"/>
      <c r="Q1407" s="13"/>
      <c r="R1407" s="13"/>
      <c r="S1407" s="13"/>
      <c r="T1407" s="13"/>
      <c r="U1407" s="13"/>
      <c r="V1407" s="13"/>
    </row>
    <row r="1408" spans="2:22" s="47" customFormat="1" x14ac:dyDescent="0.2">
      <c r="B1408" s="13"/>
      <c r="C1408" s="13"/>
      <c r="D1408" s="13"/>
      <c r="E1408" s="13"/>
      <c r="F1408" s="13"/>
      <c r="G1408" s="13"/>
      <c r="H1408" s="13"/>
      <c r="I1408" s="13"/>
      <c r="J1408" s="13"/>
      <c r="K1408" s="13"/>
      <c r="L1408" s="13"/>
      <c r="M1408" s="13"/>
      <c r="N1408" s="13"/>
      <c r="O1408" s="13"/>
      <c r="P1408" s="13"/>
      <c r="Q1408" s="13"/>
      <c r="R1408" s="13"/>
      <c r="S1408" s="13"/>
      <c r="T1408" s="13"/>
      <c r="U1408" s="13"/>
      <c r="V1408" s="13"/>
    </row>
    <row r="1409" spans="2:22" s="47" customFormat="1" x14ac:dyDescent="0.2">
      <c r="B1409" s="13"/>
      <c r="C1409" s="13"/>
      <c r="D1409" s="13"/>
      <c r="E1409" s="13"/>
      <c r="F1409" s="13"/>
      <c r="G1409" s="13"/>
      <c r="H1409" s="13"/>
      <c r="I1409" s="13"/>
      <c r="J1409" s="13"/>
      <c r="K1409" s="13"/>
      <c r="L1409" s="13"/>
      <c r="M1409" s="13"/>
      <c r="N1409" s="13"/>
      <c r="O1409" s="13"/>
      <c r="P1409" s="13"/>
      <c r="Q1409" s="13"/>
      <c r="R1409" s="13"/>
      <c r="S1409" s="13"/>
      <c r="T1409" s="13"/>
      <c r="U1409" s="13"/>
      <c r="V1409" s="13"/>
    </row>
    <row r="1410" spans="2:22" s="47" customFormat="1" x14ac:dyDescent="0.2">
      <c r="B1410" s="13"/>
      <c r="C1410" s="13"/>
      <c r="D1410" s="13"/>
      <c r="E1410" s="13"/>
      <c r="F1410" s="13"/>
      <c r="G1410" s="13"/>
      <c r="H1410" s="13"/>
      <c r="I1410" s="13"/>
      <c r="J1410" s="13"/>
      <c r="K1410" s="13"/>
      <c r="L1410" s="13"/>
      <c r="M1410" s="13"/>
      <c r="N1410" s="13"/>
      <c r="O1410" s="13"/>
      <c r="P1410" s="13"/>
      <c r="Q1410" s="13"/>
      <c r="R1410" s="13"/>
      <c r="S1410" s="13"/>
      <c r="T1410" s="13"/>
      <c r="U1410" s="13"/>
      <c r="V1410" s="13"/>
    </row>
    <row r="1411" spans="2:22" s="47" customFormat="1" x14ac:dyDescent="0.2">
      <c r="B1411" s="13"/>
      <c r="C1411" s="13"/>
      <c r="D1411" s="13"/>
      <c r="E1411" s="13"/>
      <c r="F1411" s="13"/>
      <c r="G1411" s="13"/>
      <c r="H1411" s="13"/>
      <c r="I1411" s="13"/>
      <c r="J1411" s="13"/>
      <c r="K1411" s="13"/>
      <c r="L1411" s="13"/>
      <c r="M1411" s="13"/>
      <c r="N1411" s="13"/>
      <c r="O1411" s="13"/>
      <c r="P1411" s="13"/>
      <c r="Q1411" s="13"/>
      <c r="R1411" s="13"/>
      <c r="S1411" s="13"/>
      <c r="T1411" s="13"/>
      <c r="U1411" s="13"/>
      <c r="V1411" s="13"/>
    </row>
    <row r="1412" spans="2:22" s="47" customFormat="1" x14ac:dyDescent="0.2">
      <c r="B1412" s="13"/>
      <c r="C1412" s="13"/>
      <c r="D1412" s="13"/>
      <c r="E1412" s="13"/>
      <c r="F1412" s="13"/>
      <c r="G1412" s="13"/>
      <c r="H1412" s="13"/>
      <c r="I1412" s="13"/>
      <c r="J1412" s="13"/>
      <c r="K1412" s="13"/>
      <c r="L1412" s="13"/>
      <c r="M1412" s="13"/>
      <c r="N1412" s="13"/>
      <c r="O1412" s="13"/>
      <c r="P1412" s="13"/>
      <c r="Q1412" s="13"/>
      <c r="R1412" s="13"/>
      <c r="S1412" s="13"/>
      <c r="T1412" s="13"/>
      <c r="U1412" s="13"/>
      <c r="V1412" s="13"/>
    </row>
    <row r="1413" spans="2:22" s="47" customFormat="1" x14ac:dyDescent="0.2">
      <c r="B1413" s="13"/>
      <c r="C1413" s="13"/>
      <c r="D1413" s="13"/>
      <c r="E1413" s="13"/>
      <c r="F1413" s="13"/>
      <c r="G1413" s="13"/>
      <c r="H1413" s="13"/>
      <c r="I1413" s="13"/>
      <c r="J1413" s="13"/>
      <c r="K1413" s="13"/>
      <c r="L1413" s="13"/>
      <c r="M1413" s="13"/>
      <c r="N1413" s="13"/>
      <c r="O1413" s="13"/>
      <c r="P1413" s="13"/>
      <c r="Q1413" s="13"/>
      <c r="R1413" s="13"/>
      <c r="S1413" s="13"/>
      <c r="T1413" s="13"/>
      <c r="U1413" s="13"/>
      <c r="V1413" s="13"/>
    </row>
    <row r="1414" spans="2:22" s="47" customFormat="1" x14ac:dyDescent="0.2">
      <c r="B1414" s="13"/>
      <c r="C1414" s="13"/>
      <c r="D1414" s="13"/>
      <c r="E1414" s="13"/>
      <c r="F1414" s="13"/>
      <c r="G1414" s="13"/>
      <c r="H1414" s="13"/>
      <c r="I1414" s="13"/>
      <c r="J1414" s="13"/>
      <c r="K1414" s="13"/>
      <c r="L1414" s="13"/>
      <c r="M1414" s="13"/>
      <c r="N1414" s="13"/>
      <c r="O1414" s="13"/>
      <c r="P1414" s="13"/>
      <c r="Q1414" s="13"/>
      <c r="R1414" s="13"/>
      <c r="S1414" s="13"/>
      <c r="T1414" s="13"/>
      <c r="U1414" s="13"/>
      <c r="V1414" s="13"/>
    </row>
    <row r="1415" spans="2:22" s="47" customFormat="1" x14ac:dyDescent="0.2">
      <c r="B1415" s="13"/>
      <c r="C1415" s="13"/>
      <c r="D1415" s="13"/>
      <c r="E1415" s="13"/>
      <c r="F1415" s="13"/>
      <c r="G1415" s="13"/>
      <c r="H1415" s="13"/>
      <c r="I1415" s="13"/>
      <c r="J1415" s="13"/>
      <c r="K1415" s="13"/>
      <c r="L1415" s="13"/>
      <c r="M1415" s="13"/>
      <c r="N1415" s="13"/>
      <c r="O1415" s="13"/>
      <c r="P1415" s="13"/>
      <c r="Q1415" s="13"/>
      <c r="R1415" s="13"/>
      <c r="S1415" s="13"/>
      <c r="T1415" s="13"/>
      <c r="U1415" s="13"/>
      <c r="V1415" s="13"/>
    </row>
    <row r="1416" spans="2:22" s="47" customFormat="1" x14ac:dyDescent="0.2">
      <c r="B1416" s="13"/>
      <c r="C1416" s="13"/>
      <c r="D1416" s="13"/>
      <c r="E1416" s="13"/>
      <c r="F1416" s="13"/>
      <c r="G1416" s="13"/>
      <c r="H1416" s="13"/>
      <c r="I1416" s="13"/>
      <c r="J1416" s="13"/>
      <c r="K1416" s="13"/>
      <c r="L1416" s="13"/>
      <c r="M1416" s="13"/>
      <c r="N1416" s="13"/>
      <c r="O1416" s="13"/>
      <c r="P1416" s="13"/>
      <c r="Q1416" s="13"/>
      <c r="R1416" s="13"/>
      <c r="S1416" s="13"/>
      <c r="T1416" s="13"/>
      <c r="U1416" s="13"/>
      <c r="V1416" s="13"/>
    </row>
    <row r="1417" spans="2:22" s="47" customFormat="1" x14ac:dyDescent="0.2">
      <c r="B1417" s="13"/>
      <c r="C1417" s="13"/>
      <c r="D1417" s="13"/>
      <c r="E1417" s="13"/>
      <c r="F1417" s="13"/>
      <c r="G1417" s="13"/>
      <c r="H1417" s="13"/>
      <c r="I1417" s="13"/>
      <c r="J1417" s="13"/>
      <c r="K1417" s="13"/>
      <c r="L1417" s="13"/>
      <c r="M1417" s="13"/>
      <c r="N1417" s="13"/>
      <c r="O1417" s="13"/>
      <c r="P1417" s="13"/>
      <c r="Q1417" s="13"/>
      <c r="R1417" s="13"/>
      <c r="S1417" s="13"/>
      <c r="T1417" s="13"/>
      <c r="U1417" s="13"/>
      <c r="V1417" s="13"/>
    </row>
    <row r="1418" spans="2:22" s="47" customFormat="1" x14ac:dyDescent="0.2">
      <c r="B1418" s="13"/>
      <c r="C1418" s="13"/>
      <c r="D1418" s="13"/>
      <c r="E1418" s="13"/>
      <c r="F1418" s="13"/>
      <c r="G1418" s="13"/>
      <c r="H1418" s="13"/>
      <c r="I1418" s="13"/>
      <c r="J1418" s="13"/>
      <c r="K1418" s="13"/>
      <c r="L1418" s="13"/>
      <c r="M1418" s="13"/>
      <c r="N1418" s="13"/>
      <c r="O1418" s="13"/>
      <c r="P1418" s="13"/>
      <c r="Q1418" s="13"/>
      <c r="R1418" s="13"/>
      <c r="S1418" s="13"/>
      <c r="T1418" s="13"/>
      <c r="U1418" s="13"/>
      <c r="V1418" s="13"/>
    </row>
    <row r="1419" spans="2:22" s="47" customFormat="1" x14ac:dyDescent="0.2">
      <c r="B1419" s="13"/>
      <c r="C1419" s="13"/>
      <c r="D1419" s="13"/>
      <c r="E1419" s="13"/>
      <c r="F1419" s="13"/>
      <c r="G1419" s="13"/>
      <c r="H1419" s="13"/>
      <c r="I1419" s="13"/>
      <c r="J1419" s="13"/>
      <c r="K1419" s="13"/>
      <c r="L1419" s="13"/>
      <c r="M1419" s="13"/>
      <c r="N1419" s="13"/>
      <c r="O1419" s="13"/>
      <c r="P1419" s="13"/>
      <c r="Q1419" s="13"/>
      <c r="R1419" s="13"/>
      <c r="S1419" s="13"/>
      <c r="T1419" s="13"/>
      <c r="U1419" s="13"/>
      <c r="V1419" s="13"/>
    </row>
    <row r="1420" spans="2:22" s="47" customFormat="1" x14ac:dyDescent="0.2">
      <c r="B1420" s="13"/>
      <c r="C1420" s="13"/>
      <c r="D1420" s="13"/>
      <c r="E1420" s="13"/>
      <c r="F1420" s="13"/>
      <c r="G1420" s="13"/>
      <c r="H1420" s="13"/>
      <c r="I1420" s="13"/>
      <c r="J1420" s="13"/>
      <c r="K1420" s="13"/>
      <c r="L1420" s="13"/>
      <c r="M1420" s="13"/>
      <c r="N1420" s="13"/>
      <c r="O1420" s="13"/>
      <c r="P1420" s="13"/>
      <c r="Q1420" s="13"/>
      <c r="R1420" s="13"/>
      <c r="S1420" s="13"/>
      <c r="T1420" s="13"/>
      <c r="U1420" s="13"/>
      <c r="V1420" s="13"/>
    </row>
    <row r="1421" spans="2:22" s="47" customFormat="1" x14ac:dyDescent="0.2">
      <c r="B1421" s="13"/>
      <c r="C1421" s="13"/>
      <c r="D1421" s="13"/>
      <c r="E1421" s="13"/>
      <c r="F1421" s="13"/>
      <c r="G1421" s="13"/>
      <c r="H1421" s="13"/>
      <c r="I1421" s="13"/>
      <c r="J1421" s="13"/>
      <c r="K1421" s="13"/>
      <c r="L1421" s="13"/>
      <c r="M1421" s="13"/>
      <c r="N1421" s="13"/>
      <c r="O1421" s="13"/>
      <c r="P1421" s="13"/>
      <c r="Q1421" s="13"/>
      <c r="R1421" s="13"/>
      <c r="S1421" s="13"/>
      <c r="T1421" s="13"/>
      <c r="U1421" s="13"/>
      <c r="V1421" s="13"/>
    </row>
    <row r="1422" spans="2:22" s="47" customFormat="1" x14ac:dyDescent="0.2">
      <c r="B1422" s="13"/>
      <c r="C1422" s="13"/>
      <c r="D1422" s="13"/>
      <c r="E1422" s="13"/>
      <c r="F1422" s="13"/>
      <c r="G1422" s="13"/>
      <c r="H1422" s="13"/>
      <c r="I1422" s="13"/>
      <c r="J1422" s="13"/>
      <c r="K1422" s="13"/>
      <c r="L1422" s="13"/>
      <c r="M1422" s="13"/>
      <c r="N1422" s="13"/>
      <c r="O1422" s="13"/>
      <c r="P1422" s="13"/>
      <c r="Q1422" s="13"/>
      <c r="R1422" s="13"/>
      <c r="S1422" s="13"/>
      <c r="T1422" s="13"/>
      <c r="U1422" s="13"/>
      <c r="V1422" s="13"/>
    </row>
    <row r="1423" spans="2:22" s="47" customFormat="1" x14ac:dyDescent="0.2">
      <c r="B1423" s="13"/>
      <c r="C1423" s="13"/>
      <c r="D1423" s="13"/>
      <c r="E1423" s="13"/>
      <c r="F1423" s="13"/>
      <c r="G1423" s="13"/>
      <c r="H1423" s="13"/>
      <c r="I1423" s="13"/>
      <c r="J1423" s="13"/>
      <c r="K1423" s="13"/>
      <c r="L1423" s="13"/>
      <c r="M1423" s="13"/>
      <c r="N1423" s="13"/>
      <c r="O1423" s="13"/>
      <c r="P1423" s="13"/>
      <c r="Q1423" s="13"/>
      <c r="R1423" s="13"/>
      <c r="S1423" s="13"/>
      <c r="T1423" s="13"/>
      <c r="U1423" s="13"/>
      <c r="V1423" s="13"/>
    </row>
    <row r="1424" spans="2:22" s="47" customFormat="1" x14ac:dyDescent="0.2">
      <c r="B1424" s="13"/>
      <c r="C1424" s="13"/>
      <c r="D1424" s="13"/>
      <c r="E1424" s="13"/>
      <c r="F1424" s="13"/>
      <c r="G1424" s="13"/>
      <c r="H1424" s="13"/>
      <c r="I1424" s="13"/>
      <c r="J1424" s="13"/>
      <c r="K1424" s="13"/>
      <c r="L1424" s="13"/>
      <c r="M1424" s="13"/>
      <c r="N1424" s="13"/>
      <c r="O1424" s="13"/>
      <c r="P1424" s="13"/>
      <c r="Q1424" s="13"/>
      <c r="R1424" s="13"/>
      <c r="S1424" s="13"/>
      <c r="T1424" s="13"/>
      <c r="U1424" s="13"/>
      <c r="V1424" s="13"/>
    </row>
    <row r="1425" spans="2:22" s="47" customFormat="1" x14ac:dyDescent="0.2">
      <c r="B1425" s="13"/>
      <c r="C1425" s="13"/>
      <c r="D1425" s="13"/>
      <c r="E1425" s="13"/>
      <c r="F1425" s="13"/>
      <c r="G1425" s="13"/>
      <c r="H1425" s="13"/>
      <c r="I1425" s="13"/>
      <c r="J1425" s="13"/>
      <c r="K1425" s="13"/>
      <c r="L1425" s="13"/>
      <c r="M1425" s="13"/>
      <c r="N1425" s="13"/>
      <c r="O1425" s="13"/>
      <c r="P1425" s="13"/>
      <c r="Q1425" s="13"/>
      <c r="R1425" s="13"/>
      <c r="S1425" s="13"/>
      <c r="T1425" s="13"/>
      <c r="U1425" s="13"/>
      <c r="V1425" s="13"/>
    </row>
    <row r="1426" spans="2:22" s="47" customFormat="1" x14ac:dyDescent="0.2">
      <c r="B1426" s="13"/>
      <c r="C1426" s="13"/>
      <c r="D1426" s="13"/>
      <c r="E1426" s="13"/>
      <c r="F1426" s="13"/>
      <c r="G1426" s="13"/>
      <c r="H1426" s="13"/>
      <c r="I1426" s="13"/>
      <c r="J1426" s="13"/>
      <c r="K1426" s="13"/>
      <c r="L1426" s="13"/>
      <c r="M1426" s="13"/>
      <c r="N1426" s="13"/>
      <c r="O1426" s="13"/>
      <c r="P1426" s="13"/>
      <c r="Q1426" s="13"/>
      <c r="R1426" s="13"/>
      <c r="S1426" s="13"/>
      <c r="T1426" s="13"/>
      <c r="U1426" s="13"/>
      <c r="V1426" s="13"/>
    </row>
    <row r="1427" spans="2:22" s="47" customFormat="1" x14ac:dyDescent="0.2">
      <c r="B1427" s="13"/>
      <c r="C1427" s="13"/>
      <c r="D1427" s="13"/>
      <c r="E1427" s="13"/>
      <c r="F1427" s="13"/>
      <c r="G1427" s="13"/>
      <c r="H1427" s="13"/>
      <c r="I1427" s="13"/>
      <c r="J1427" s="13"/>
      <c r="K1427" s="13"/>
      <c r="L1427" s="13"/>
      <c r="M1427" s="13"/>
      <c r="N1427" s="13"/>
      <c r="O1427" s="13"/>
      <c r="P1427" s="13"/>
      <c r="Q1427" s="13"/>
      <c r="R1427" s="13"/>
      <c r="S1427" s="13"/>
      <c r="T1427" s="13"/>
      <c r="U1427" s="13"/>
      <c r="V1427" s="13"/>
    </row>
    <row r="1428" spans="2:22" s="47" customFormat="1" x14ac:dyDescent="0.2">
      <c r="B1428" s="13"/>
      <c r="C1428" s="13"/>
      <c r="D1428" s="13"/>
      <c r="E1428" s="13"/>
      <c r="F1428" s="13"/>
      <c r="G1428" s="13"/>
      <c r="H1428" s="13"/>
      <c r="I1428" s="13"/>
      <c r="J1428" s="13"/>
      <c r="K1428" s="13"/>
      <c r="L1428" s="13"/>
      <c r="M1428" s="13"/>
      <c r="N1428" s="13"/>
      <c r="O1428" s="13"/>
      <c r="P1428" s="13"/>
      <c r="Q1428" s="13"/>
      <c r="R1428" s="13"/>
      <c r="S1428" s="13"/>
      <c r="T1428" s="13"/>
      <c r="U1428" s="13"/>
      <c r="V1428" s="13"/>
    </row>
    <row r="1429" spans="2:22" s="47" customFormat="1" x14ac:dyDescent="0.2">
      <c r="B1429" s="13"/>
      <c r="C1429" s="13"/>
      <c r="D1429" s="13"/>
      <c r="E1429" s="13"/>
      <c r="F1429" s="13"/>
      <c r="G1429" s="13"/>
      <c r="H1429" s="13"/>
      <c r="I1429" s="13"/>
      <c r="J1429" s="13"/>
      <c r="K1429" s="13"/>
      <c r="L1429" s="13"/>
      <c r="M1429" s="13"/>
      <c r="N1429" s="13"/>
      <c r="O1429" s="13"/>
      <c r="P1429" s="13"/>
      <c r="Q1429" s="13"/>
      <c r="R1429" s="13"/>
      <c r="S1429" s="13"/>
      <c r="T1429" s="13"/>
      <c r="U1429" s="13"/>
      <c r="V1429" s="13"/>
    </row>
    <row r="1430" spans="2:22" s="47" customFormat="1" x14ac:dyDescent="0.2">
      <c r="B1430" s="13"/>
      <c r="C1430" s="13"/>
      <c r="D1430" s="13"/>
      <c r="E1430" s="13"/>
      <c r="F1430" s="13"/>
      <c r="G1430" s="13"/>
      <c r="H1430" s="13"/>
      <c r="I1430" s="13"/>
      <c r="J1430" s="13"/>
      <c r="K1430" s="13"/>
      <c r="L1430" s="13"/>
      <c r="M1430" s="13"/>
      <c r="N1430" s="13"/>
      <c r="O1430" s="13"/>
      <c r="P1430" s="13"/>
      <c r="Q1430" s="13"/>
      <c r="R1430" s="13"/>
      <c r="S1430" s="13"/>
      <c r="T1430" s="13"/>
      <c r="U1430" s="13"/>
      <c r="V1430" s="13"/>
    </row>
    <row r="1431" spans="2:22" s="47" customFormat="1" x14ac:dyDescent="0.2">
      <c r="B1431" s="13"/>
      <c r="C1431" s="13"/>
      <c r="D1431" s="13"/>
      <c r="E1431" s="13"/>
      <c r="F1431" s="13"/>
      <c r="G1431" s="13"/>
      <c r="H1431" s="13"/>
      <c r="I1431" s="13"/>
      <c r="J1431" s="13"/>
      <c r="K1431" s="13"/>
      <c r="L1431" s="13"/>
      <c r="M1431" s="13"/>
      <c r="N1431" s="13"/>
      <c r="O1431" s="13"/>
      <c r="P1431" s="13"/>
      <c r="Q1431" s="13"/>
      <c r="R1431" s="13"/>
      <c r="S1431" s="13"/>
      <c r="T1431" s="13"/>
      <c r="U1431" s="13"/>
      <c r="V1431" s="13"/>
    </row>
    <row r="1432" spans="2:22" s="47" customFormat="1" x14ac:dyDescent="0.2">
      <c r="B1432" s="13"/>
      <c r="C1432" s="13"/>
      <c r="D1432" s="13"/>
      <c r="E1432" s="13"/>
      <c r="F1432" s="13"/>
      <c r="G1432" s="13"/>
      <c r="H1432" s="13"/>
      <c r="I1432" s="13"/>
      <c r="J1432" s="13"/>
      <c r="K1432" s="13"/>
      <c r="L1432" s="13"/>
      <c r="M1432" s="13"/>
      <c r="N1432" s="13"/>
      <c r="O1432" s="13"/>
      <c r="P1432" s="13"/>
      <c r="Q1432" s="13"/>
      <c r="R1432" s="13"/>
      <c r="S1432" s="13"/>
      <c r="T1432" s="13"/>
      <c r="U1432" s="13"/>
      <c r="V1432" s="13"/>
    </row>
    <row r="1433" spans="2:22" s="47" customFormat="1" x14ac:dyDescent="0.2">
      <c r="B1433" s="13"/>
      <c r="C1433" s="13"/>
      <c r="D1433" s="13"/>
      <c r="E1433" s="13"/>
      <c r="F1433" s="13"/>
      <c r="G1433" s="13"/>
      <c r="H1433" s="13"/>
      <c r="I1433" s="13"/>
      <c r="J1433" s="13"/>
      <c r="K1433" s="13"/>
      <c r="L1433" s="13"/>
      <c r="M1433" s="13"/>
      <c r="N1433" s="13"/>
      <c r="O1433" s="13"/>
      <c r="P1433" s="13"/>
      <c r="Q1433" s="13"/>
      <c r="R1433" s="13"/>
      <c r="S1433" s="13"/>
      <c r="T1433" s="13"/>
      <c r="U1433" s="13"/>
      <c r="V1433" s="13"/>
    </row>
    <row r="1434" spans="2:22" s="47" customFormat="1" x14ac:dyDescent="0.2">
      <c r="B1434" s="13"/>
      <c r="C1434" s="13"/>
      <c r="D1434" s="13"/>
      <c r="E1434" s="13"/>
      <c r="F1434" s="13"/>
      <c r="G1434" s="13"/>
      <c r="H1434" s="13"/>
      <c r="I1434" s="13"/>
      <c r="J1434" s="13"/>
      <c r="K1434" s="13"/>
      <c r="L1434" s="13"/>
      <c r="M1434" s="13"/>
      <c r="N1434" s="13"/>
      <c r="O1434" s="13"/>
      <c r="P1434" s="13"/>
      <c r="Q1434" s="13"/>
      <c r="R1434" s="13"/>
      <c r="S1434" s="13"/>
      <c r="T1434" s="13"/>
      <c r="U1434" s="13"/>
      <c r="V1434" s="13"/>
    </row>
    <row r="1435" spans="2:22" s="47" customFormat="1" x14ac:dyDescent="0.2">
      <c r="B1435" s="13"/>
      <c r="C1435" s="13"/>
      <c r="D1435" s="13"/>
      <c r="E1435" s="13"/>
      <c r="F1435" s="13"/>
      <c r="G1435" s="13"/>
      <c r="H1435" s="13"/>
      <c r="I1435" s="13"/>
      <c r="J1435" s="13"/>
      <c r="K1435" s="13"/>
      <c r="L1435" s="13"/>
      <c r="M1435" s="13"/>
      <c r="N1435" s="13"/>
      <c r="O1435" s="13"/>
      <c r="P1435" s="13"/>
      <c r="Q1435" s="13"/>
      <c r="R1435" s="13"/>
      <c r="S1435" s="13"/>
      <c r="T1435" s="13"/>
      <c r="U1435" s="13"/>
      <c r="V1435" s="13"/>
    </row>
    <row r="1436" spans="2:22" s="47" customFormat="1" x14ac:dyDescent="0.2">
      <c r="B1436" s="13"/>
      <c r="C1436" s="13"/>
      <c r="D1436" s="13"/>
      <c r="E1436" s="13"/>
      <c r="F1436" s="13"/>
      <c r="G1436" s="13"/>
      <c r="H1436" s="13"/>
      <c r="I1436" s="13"/>
      <c r="J1436" s="13"/>
      <c r="K1436" s="13"/>
      <c r="L1436" s="13"/>
      <c r="M1436" s="13"/>
      <c r="N1436" s="13"/>
      <c r="O1436" s="13"/>
      <c r="P1436" s="13"/>
      <c r="Q1436" s="13"/>
      <c r="R1436" s="13"/>
      <c r="S1436" s="13"/>
      <c r="T1436" s="13"/>
      <c r="U1436" s="13"/>
      <c r="V1436" s="13"/>
    </row>
    <row r="1437" spans="2:22" s="47" customFormat="1" x14ac:dyDescent="0.2">
      <c r="B1437" s="13"/>
      <c r="C1437" s="13"/>
      <c r="D1437" s="13"/>
      <c r="E1437" s="13"/>
      <c r="F1437" s="13"/>
      <c r="G1437" s="13"/>
      <c r="H1437" s="13"/>
      <c r="I1437" s="13"/>
      <c r="J1437" s="13"/>
      <c r="K1437" s="13"/>
      <c r="L1437" s="13"/>
      <c r="M1437" s="13"/>
      <c r="N1437" s="13"/>
      <c r="O1437" s="13"/>
      <c r="P1437" s="13"/>
      <c r="Q1437" s="13"/>
      <c r="R1437" s="13"/>
      <c r="S1437" s="13"/>
      <c r="T1437" s="13"/>
      <c r="U1437" s="13"/>
      <c r="V1437" s="13"/>
    </row>
    <row r="1438" spans="2:22" s="47" customFormat="1" x14ac:dyDescent="0.2">
      <c r="B1438" s="13"/>
      <c r="C1438" s="13"/>
      <c r="D1438" s="13"/>
      <c r="E1438" s="13"/>
      <c r="F1438" s="13"/>
      <c r="G1438" s="13"/>
      <c r="H1438" s="13"/>
      <c r="I1438" s="13"/>
      <c r="J1438" s="13"/>
      <c r="K1438" s="13"/>
      <c r="L1438" s="13"/>
      <c r="M1438" s="13"/>
      <c r="N1438" s="13"/>
      <c r="O1438" s="13"/>
      <c r="P1438" s="13"/>
      <c r="Q1438" s="13"/>
      <c r="R1438" s="13"/>
      <c r="S1438" s="13"/>
      <c r="T1438" s="13"/>
      <c r="U1438" s="13"/>
      <c r="V1438" s="13"/>
    </row>
    <row r="1439" spans="2:22" s="47" customFormat="1" x14ac:dyDescent="0.2">
      <c r="B1439" s="13"/>
      <c r="C1439" s="13"/>
      <c r="D1439" s="13"/>
      <c r="E1439" s="13"/>
      <c r="F1439" s="13"/>
      <c r="G1439" s="13"/>
      <c r="H1439" s="13"/>
      <c r="I1439" s="13"/>
      <c r="J1439" s="13"/>
      <c r="K1439" s="13"/>
      <c r="L1439" s="13"/>
      <c r="M1439" s="13"/>
      <c r="N1439" s="13"/>
      <c r="O1439" s="13"/>
      <c r="P1439" s="13"/>
      <c r="Q1439" s="13"/>
      <c r="R1439" s="13"/>
      <c r="S1439" s="13"/>
      <c r="T1439" s="13"/>
      <c r="U1439" s="13"/>
      <c r="V1439" s="13"/>
    </row>
    <row r="1440" spans="2:22" s="47" customFormat="1" x14ac:dyDescent="0.2">
      <c r="B1440" s="13"/>
      <c r="C1440" s="13"/>
      <c r="D1440" s="13"/>
      <c r="E1440" s="13"/>
      <c r="F1440" s="13"/>
      <c r="G1440" s="13"/>
      <c r="H1440" s="13"/>
      <c r="I1440" s="13"/>
      <c r="J1440" s="13"/>
      <c r="K1440" s="13"/>
      <c r="L1440" s="13"/>
      <c r="M1440" s="13"/>
      <c r="N1440" s="13"/>
      <c r="O1440" s="13"/>
      <c r="P1440" s="13"/>
      <c r="Q1440" s="13"/>
      <c r="R1440" s="13"/>
      <c r="S1440" s="13"/>
      <c r="T1440" s="13"/>
      <c r="U1440" s="13"/>
      <c r="V1440" s="13"/>
    </row>
    <row r="1441" spans="2:22" s="47" customFormat="1" x14ac:dyDescent="0.2">
      <c r="B1441" s="13"/>
      <c r="C1441" s="13"/>
      <c r="D1441" s="13"/>
      <c r="E1441" s="13"/>
      <c r="F1441" s="13"/>
      <c r="G1441" s="13"/>
      <c r="H1441" s="13"/>
      <c r="I1441" s="13"/>
      <c r="J1441" s="13"/>
      <c r="K1441" s="13"/>
      <c r="L1441" s="13"/>
      <c r="M1441" s="13"/>
      <c r="N1441" s="13"/>
      <c r="O1441" s="13"/>
      <c r="P1441" s="13"/>
      <c r="Q1441" s="13"/>
      <c r="R1441" s="13"/>
      <c r="S1441" s="13"/>
      <c r="T1441" s="13"/>
      <c r="U1441" s="13"/>
      <c r="V1441" s="13"/>
    </row>
    <row r="1442" spans="2:22" s="47" customFormat="1" x14ac:dyDescent="0.2">
      <c r="B1442" s="13"/>
      <c r="C1442" s="13"/>
      <c r="D1442" s="13"/>
      <c r="E1442" s="13"/>
      <c r="F1442" s="13"/>
      <c r="G1442" s="13"/>
      <c r="H1442" s="13"/>
      <c r="I1442" s="13"/>
      <c r="J1442" s="13"/>
      <c r="K1442" s="13"/>
      <c r="L1442" s="13"/>
      <c r="M1442" s="13"/>
      <c r="N1442" s="13"/>
      <c r="O1442" s="13"/>
      <c r="P1442" s="13"/>
      <c r="Q1442" s="13"/>
      <c r="R1442" s="13"/>
      <c r="S1442" s="13"/>
      <c r="T1442" s="13"/>
      <c r="U1442" s="13"/>
      <c r="V1442" s="13"/>
    </row>
    <row r="1443" spans="2:22" s="47" customFormat="1" x14ac:dyDescent="0.2">
      <c r="B1443" s="13"/>
      <c r="C1443" s="13"/>
      <c r="D1443" s="13"/>
      <c r="E1443" s="13"/>
      <c r="F1443" s="13"/>
      <c r="G1443" s="13"/>
      <c r="H1443" s="13"/>
      <c r="I1443" s="13"/>
      <c r="J1443" s="13"/>
      <c r="K1443" s="13"/>
      <c r="L1443" s="13"/>
      <c r="M1443" s="13"/>
      <c r="N1443" s="13"/>
      <c r="O1443" s="13"/>
      <c r="P1443" s="13"/>
      <c r="Q1443" s="13"/>
      <c r="R1443" s="13"/>
      <c r="S1443" s="13"/>
      <c r="T1443" s="13"/>
      <c r="U1443" s="13"/>
      <c r="V1443" s="13"/>
    </row>
    <row r="1444" spans="2:22" s="47" customFormat="1" x14ac:dyDescent="0.2">
      <c r="B1444" s="13"/>
      <c r="C1444" s="13"/>
      <c r="D1444" s="13"/>
      <c r="E1444" s="13"/>
      <c r="F1444" s="13"/>
      <c r="G1444" s="13"/>
      <c r="H1444" s="13"/>
      <c r="I1444" s="13"/>
      <c r="J1444" s="13"/>
      <c r="K1444" s="13"/>
      <c r="L1444" s="13"/>
      <c r="M1444" s="13"/>
      <c r="N1444" s="13"/>
      <c r="O1444" s="13"/>
      <c r="P1444" s="13"/>
      <c r="Q1444" s="13"/>
      <c r="R1444" s="13"/>
      <c r="S1444" s="13"/>
      <c r="T1444" s="13"/>
      <c r="U1444" s="13"/>
      <c r="V1444" s="13"/>
    </row>
    <row r="1445" spans="2:22" s="47" customFormat="1" x14ac:dyDescent="0.2">
      <c r="B1445" s="13"/>
      <c r="C1445" s="13"/>
      <c r="D1445" s="13"/>
      <c r="E1445" s="13"/>
      <c r="F1445" s="13"/>
      <c r="G1445" s="13"/>
      <c r="H1445" s="13"/>
      <c r="I1445" s="13"/>
      <c r="J1445" s="13"/>
      <c r="K1445" s="13"/>
      <c r="L1445" s="13"/>
      <c r="M1445" s="13"/>
      <c r="N1445" s="13"/>
      <c r="O1445" s="13"/>
      <c r="P1445" s="13"/>
      <c r="Q1445" s="13"/>
      <c r="R1445" s="13"/>
      <c r="S1445" s="13"/>
      <c r="T1445" s="13"/>
      <c r="U1445" s="13"/>
      <c r="V1445" s="13"/>
    </row>
    <row r="1446" spans="2:22" s="47" customFormat="1" x14ac:dyDescent="0.2">
      <c r="B1446" s="13"/>
      <c r="C1446" s="13"/>
      <c r="D1446" s="13"/>
      <c r="E1446" s="13"/>
      <c r="F1446" s="13"/>
      <c r="G1446" s="13"/>
      <c r="H1446" s="13"/>
      <c r="I1446" s="13"/>
      <c r="J1446" s="13"/>
      <c r="K1446" s="13"/>
      <c r="L1446" s="13"/>
      <c r="M1446" s="13"/>
      <c r="N1446" s="13"/>
      <c r="O1446" s="13"/>
      <c r="P1446" s="13"/>
      <c r="Q1446" s="13"/>
      <c r="R1446" s="13"/>
      <c r="S1446" s="13"/>
      <c r="T1446" s="13"/>
      <c r="U1446" s="13"/>
      <c r="V1446" s="13"/>
    </row>
    <row r="1447" spans="2:22" s="47" customFormat="1" x14ac:dyDescent="0.2">
      <c r="B1447" s="13"/>
      <c r="C1447" s="13"/>
      <c r="D1447" s="13"/>
      <c r="E1447" s="13"/>
      <c r="F1447" s="13"/>
      <c r="G1447" s="13"/>
      <c r="H1447" s="13"/>
      <c r="I1447" s="13"/>
      <c r="J1447" s="13"/>
      <c r="K1447" s="13"/>
      <c r="L1447" s="13"/>
      <c r="M1447" s="13"/>
      <c r="N1447" s="13"/>
      <c r="O1447" s="13"/>
      <c r="P1447" s="13"/>
      <c r="Q1447" s="13"/>
      <c r="R1447" s="13"/>
      <c r="S1447" s="13"/>
      <c r="T1447" s="13"/>
      <c r="U1447" s="13"/>
      <c r="V1447" s="13"/>
    </row>
    <row r="1448" spans="2:22" s="47" customFormat="1" x14ac:dyDescent="0.2">
      <c r="B1448" s="13"/>
      <c r="C1448" s="13"/>
      <c r="D1448" s="13"/>
      <c r="E1448" s="13"/>
      <c r="F1448" s="13"/>
      <c r="G1448" s="13"/>
      <c r="H1448" s="13"/>
      <c r="I1448" s="13"/>
      <c r="J1448" s="13"/>
      <c r="K1448" s="13"/>
      <c r="L1448" s="13"/>
      <c r="M1448" s="13"/>
      <c r="N1448" s="13"/>
      <c r="O1448" s="13"/>
      <c r="P1448" s="13"/>
      <c r="Q1448" s="13"/>
      <c r="R1448" s="13"/>
      <c r="S1448" s="13"/>
      <c r="T1448" s="13"/>
      <c r="U1448" s="13"/>
      <c r="V1448" s="13"/>
    </row>
    <row r="1449" spans="2:22" s="47" customFormat="1" x14ac:dyDescent="0.2">
      <c r="B1449" s="13"/>
      <c r="C1449" s="13"/>
      <c r="D1449" s="13"/>
      <c r="E1449" s="13"/>
      <c r="F1449" s="13"/>
      <c r="G1449" s="13"/>
      <c r="H1449" s="13"/>
      <c r="I1449" s="13"/>
      <c r="J1449" s="13"/>
      <c r="K1449" s="13"/>
      <c r="L1449" s="13"/>
      <c r="M1449" s="13"/>
      <c r="N1449" s="13"/>
      <c r="O1449" s="13"/>
      <c r="P1449" s="13"/>
      <c r="Q1449" s="13"/>
      <c r="R1449" s="13"/>
      <c r="S1449" s="13"/>
      <c r="T1449" s="13"/>
      <c r="U1449" s="13"/>
      <c r="V1449" s="13"/>
    </row>
    <row r="1450" spans="2:22" s="47" customFormat="1" x14ac:dyDescent="0.2">
      <c r="B1450" s="13"/>
      <c r="C1450" s="13"/>
      <c r="D1450" s="13"/>
      <c r="E1450" s="13"/>
      <c r="F1450" s="13"/>
      <c r="G1450" s="13"/>
      <c r="H1450" s="13"/>
      <c r="I1450" s="13"/>
      <c r="J1450" s="13"/>
      <c r="K1450" s="13"/>
      <c r="L1450" s="13"/>
      <c r="M1450" s="13"/>
      <c r="N1450" s="13"/>
      <c r="O1450" s="13"/>
      <c r="P1450" s="13"/>
      <c r="Q1450" s="13"/>
      <c r="R1450" s="13"/>
      <c r="S1450" s="13"/>
      <c r="T1450" s="13"/>
      <c r="U1450" s="13"/>
      <c r="V1450" s="13"/>
    </row>
    <row r="1451" spans="2:22" s="47" customFormat="1" x14ac:dyDescent="0.2">
      <c r="B1451" s="13"/>
      <c r="C1451" s="13"/>
      <c r="D1451" s="13"/>
      <c r="E1451" s="13"/>
      <c r="F1451" s="13"/>
      <c r="G1451" s="13"/>
      <c r="H1451" s="13"/>
      <c r="I1451" s="13"/>
      <c r="J1451" s="13"/>
      <c r="K1451" s="13"/>
      <c r="L1451" s="13"/>
      <c r="M1451" s="13"/>
      <c r="N1451" s="13"/>
      <c r="O1451" s="13"/>
      <c r="P1451" s="13"/>
      <c r="Q1451" s="13"/>
      <c r="R1451" s="13"/>
      <c r="S1451" s="13"/>
      <c r="T1451" s="13"/>
      <c r="U1451" s="13"/>
      <c r="V1451" s="13"/>
    </row>
    <row r="1452" spans="2:22" s="47" customFormat="1" x14ac:dyDescent="0.2">
      <c r="B1452" s="13"/>
      <c r="C1452" s="13"/>
      <c r="D1452" s="13"/>
      <c r="E1452" s="13"/>
      <c r="F1452" s="13"/>
      <c r="G1452" s="13"/>
      <c r="H1452" s="13"/>
      <c r="I1452" s="13"/>
      <c r="J1452" s="13"/>
      <c r="K1452" s="13"/>
      <c r="L1452" s="13"/>
      <c r="M1452" s="13"/>
      <c r="N1452" s="13"/>
      <c r="O1452" s="13"/>
      <c r="P1452" s="13"/>
      <c r="Q1452" s="13"/>
      <c r="R1452" s="13"/>
      <c r="S1452" s="13"/>
      <c r="T1452" s="13"/>
      <c r="U1452" s="13"/>
      <c r="V1452" s="13"/>
    </row>
    <row r="1453" spans="2:22" s="47" customFormat="1" x14ac:dyDescent="0.2">
      <c r="B1453" s="13"/>
      <c r="C1453" s="13"/>
      <c r="D1453" s="13"/>
      <c r="E1453" s="13"/>
      <c r="F1453" s="13"/>
      <c r="G1453" s="13"/>
      <c r="H1453" s="13"/>
      <c r="I1453" s="13"/>
      <c r="J1453" s="13"/>
      <c r="K1453" s="13"/>
      <c r="L1453" s="13"/>
      <c r="M1453" s="13"/>
      <c r="N1453" s="13"/>
      <c r="O1453" s="13"/>
      <c r="P1453" s="13"/>
      <c r="Q1453" s="13"/>
      <c r="R1453" s="13"/>
      <c r="S1453" s="13"/>
      <c r="T1453" s="13"/>
      <c r="U1453" s="13"/>
      <c r="V1453" s="13"/>
    </row>
    <row r="1454" spans="2:22" s="47" customFormat="1" x14ac:dyDescent="0.2">
      <c r="B1454" s="13"/>
      <c r="C1454" s="13"/>
      <c r="D1454" s="13"/>
      <c r="E1454" s="13"/>
      <c r="F1454" s="13"/>
      <c r="G1454" s="13"/>
      <c r="H1454" s="13"/>
      <c r="I1454" s="13"/>
      <c r="J1454" s="13"/>
      <c r="K1454" s="13"/>
      <c r="L1454" s="13"/>
      <c r="M1454" s="13"/>
      <c r="N1454" s="13"/>
      <c r="O1454" s="13"/>
      <c r="P1454" s="13"/>
      <c r="Q1454" s="13"/>
      <c r="R1454" s="13"/>
      <c r="S1454" s="13"/>
      <c r="T1454" s="13"/>
      <c r="U1454" s="13"/>
      <c r="V1454" s="13"/>
    </row>
    <row r="1455" spans="2:22" s="47" customFormat="1" x14ac:dyDescent="0.2">
      <c r="B1455" s="13"/>
      <c r="C1455" s="13"/>
      <c r="D1455" s="13"/>
      <c r="E1455" s="13"/>
      <c r="F1455" s="13"/>
      <c r="G1455" s="13"/>
      <c r="H1455" s="13"/>
      <c r="I1455" s="13"/>
      <c r="J1455" s="13"/>
      <c r="K1455" s="13"/>
      <c r="L1455" s="13"/>
      <c r="M1455" s="13"/>
      <c r="N1455" s="13"/>
      <c r="O1455" s="13"/>
      <c r="P1455" s="13"/>
      <c r="Q1455" s="13"/>
      <c r="R1455" s="13"/>
      <c r="S1455" s="13"/>
      <c r="T1455" s="13"/>
      <c r="U1455" s="13"/>
      <c r="V1455" s="13"/>
    </row>
    <row r="1456" spans="2:22" s="47" customFormat="1" x14ac:dyDescent="0.2">
      <c r="B1456" s="13"/>
      <c r="C1456" s="13"/>
      <c r="D1456" s="13"/>
      <c r="E1456" s="13"/>
      <c r="F1456" s="13"/>
      <c r="G1456" s="13"/>
      <c r="H1456" s="13"/>
      <c r="I1456" s="13"/>
      <c r="J1456" s="13"/>
      <c r="K1456" s="13"/>
      <c r="L1456" s="13"/>
      <c r="M1456" s="13"/>
      <c r="N1456" s="13"/>
      <c r="O1456" s="13"/>
      <c r="P1456" s="13"/>
      <c r="Q1456" s="13"/>
      <c r="R1456" s="13"/>
      <c r="S1456" s="13"/>
      <c r="T1456" s="13"/>
      <c r="U1456" s="13"/>
      <c r="V1456" s="13"/>
    </row>
    <row r="1457" spans="2:22" s="47" customFormat="1" x14ac:dyDescent="0.2">
      <c r="B1457" s="13"/>
      <c r="C1457" s="13"/>
      <c r="D1457" s="13"/>
      <c r="E1457" s="13"/>
      <c r="F1457" s="13"/>
      <c r="G1457" s="13"/>
      <c r="H1457" s="13"/>
      <c r="I1457" s="13"/>
      <c r="J1457" s="13"/>
      <c r="K1457" s="13"/>
      <c r="L1457" s="13"/>
      <c r="M1457" s="13"/>
      <c r="N1457" s="13"/>
      <c r="O1457" s="13"/>
      <c r="P1457" s="13"/>
      <c r="Q1457" s="13"/>
      <c r="R1457" s="13"/>
      <c r="S1457" s="13"/>
      <c r="T1457" s="13"/>
      <c r="U1457" s="13"/>
      <c r="V1457" s="13"/>
    </row>
    <row r="1458" spans="2:22" s="47" customFormat="1" x14ac:dyDescent="0.2">
      <c r="B1458" s="13"/>
      <c r="C1458" s="13"/>
      <c r="D1458" s="13"/>
      <c r="E1458" s="13"/>
      <c r="F1458" s="13"/>
      <c r="G1458" s="13"/>
      <c r="H1458" s="13"/>
      <c r="I1458" s="13"/>
      <c r="J1458" s="13"/>
      <c r="K1458" s="13"/>
      <c r="L1458" s="13"/>
      <c r="M1458" s="13"/>
      <c r="N1458" s="13"/>
      <c r="O1458" s="13"/>
      <c r="P1458" s="13"/>
      <c r="Q1458" s="13"/>
      <c r="R1458" s="13"/>
      <c r="S1458" s="13"/>
      <c r="T1458" s="13"/>
      <c r="U1458" s="13"/>
      <c r="V1458" s="13"/>
    </row>
    <row r="1459" spans="2:22" s="47" customFormat="1" x14ac:dyDescent="0.2">
      <c r="B1459" s="13"/>
      <c r="C1459" s="13"/>
      <c r="D1459" s="13"/>
      <c r="E1459" s="13"/>
      <c r="F1459" s="13"/>
      <c r="G1459" s="13"/>
      <c r="H1459" s="13"/>
      <c r="I1459" s="13"/>
      <c r="J1459" s="13"/>
      <c r="K1459" s="13"/>
      <c r="L1459" s="13"/>
      <c r="M1459" s="13"/>
      <c r="N1459" s="13"/>
      <c r="O1459" s="13"/>
      <c r="P1459" s="13"/>
      <c r="Q1459" s="13"/>
      <c r="R1459" s="13"/>
      <c r="S1459" s="13"/>
      <c r="T1459" s="13"/>
      <c r="U1459" s="13"/>
      <c r="V1459" s="13"/>
    </row>
    <row r="1460" spans="2:22" s="47" customFormat="1" x14ac:dyDescent="0.2">
      <c r="B1460" s="13"/>
      <c r="C1460" s="13"/>
      <c r="D1460" s="13"/>
      <c r="E1460" s="13"/>
      <c r="F1460" s="13"/>
      <c r="G1460" s="13"/>
      <c r="H1460" s="13"/>
      <c r="I1460" s="13"/>
      <c r="J1460" s="13"/>
      <c r="K1460" s="13"/>
      <c r="L1460" s="13"/>
      <c r="M1460" s="13"/>
      <c r="N1460" s="13"/>
      <c r="O1460" s="13"/>
      <c r="P1460" s="13"/>
      <c r="Q1460" s="13"/>
      <c r="R1460" s="13"/>
      <c r="S1460" s="13"/>
      <c r="T1460" s="13"/>
      <c r="U1460" s="13"/>
      <c r="V1460" s="13"/>
    </row>
    <row r="1461" spans="2:22" s="47" customFormat="1" x14ac:dyDescent="0.2">
      <c r="B1461" s="13"/>
      <c r="C1461" s="13"/>
      <c r="D1461" s="13"/>
      <c r="E1461" s="13"/>
      <c r="F1461" s="13"/>
      <c r="G1461" s="13"/>
      <c r="H1461" s="13"/>
      <c r="I1461" s="13"/>
      <c r="J1461" s="13"/>
      <c r="K1461" s="13"/>
      <c r="L1461" s="13"/>
      <c r="M1461" s="13"/>
      <c r="N1461" s="13"/>
      <c r="O1461" s="13"/>
      <c r="P1461" s="13"/>
      <c r="Q1461" s="13"/>
      <c r="R1461" s="13"/>
      <c r="S1461" s="13"/>
      <c r="T1461" s="13"/>
      <c r="U1461" s="13"/>
      <c r="V1461" s="13"/>
    </row>
    <row r="1462" spans="2:22" s="47" customFormat="1" x14ac:dyDescent="0.2">
      <c r="B1462" s="13"/>
      <c r="C1462" s="13"/>
      <c r="D1462" s="13"/>
      <c r="E1462" s="13"/>
      <c r="F1462" s="13"/>
      <c r="G1462" s="13"/>
      <c r="H1462" s="13"/>
      <c r="I1462" s="13"/>
      <c r="J1462" s="13"/>
      <c r="K1462" s="13"/>
      <c r="L1462" s="13"/>
      <c r="M1462" s="13"/>
      <c r="N1462" s="13"/>
      <c r="O1462" s="13"/>
      <c r="P1462" s="13"/>
      <c r="Q1462" s="13"/>
      <c r="R1462" s="13"/>
      <c r="S1462" s="13"/>
      <c r="T1462" s="13"/>
      <c r="U1462" s="13"/>
      <c r="V1462" s="13"/>
    </row>
    <row r="1463" spans="2:22" s="47" customFormat="1" x14ac:dyDescent="0.2">
      <c r="B1463" s="13"/>
      <c r="C1463" s="13"/>
      <c r="D1463" s="13"/>
      <c r="E1463" s="13"/>
      <c r="F1463" s="13"/>
      <c r="G1463" s="13"/>
      <c r="H1463" s="13"/>
      <c r="I1463" s="13"/>
      <c r="J1463" s="13"/>
      <c r="K1463" s="13"/>
      <c r="L1463" s="13"/>
      <c r="M1463" s="13"/>
      <c r="N1463" s="13"/>
      <c r="O1463" s="13"/>
      <c r="P1463" s="13"/>
      <c r="Q1463" s="13"/>
      <c r="R1463" s="13"/>
      <c r="S1463" s="13"/>
      <c r="T1463" s="13"/>
      <c r="U1463" s="13"/>
      <c r="V1463" s="13"/>
    </row>
    <row r="1464" spans="2:22" s="47" customFormat="1" x14ac:dyDescent="0.2">
      <c r="B1464" s="13"/>
      <c r="C1464" s="13"/>
      <c r="D1464" s="13"/>
      <c r="E1464" s="13"/>
      <c r="F1464" s="13"/>
      <c r="G1464" s="13"/>
      <c r="H1464" s="13"/>
      <c r="I1464" s="13"/>
      <c r="J1464" s="13"/>
      <c r="K1464" s="13"/>
      <c r="L1464" s="13"/>
      <c r="M1464" s="13"/>
      <c r="N1464" s="13"/>
      <c r="O1464" s="13"/>
      <c r="P1464" s="13"/>
      <c r="Q1464" s="13"/>
      <c r="R1464" s="13"/>
      <c r="S1464" s="13"/>
      <c r="T1464" s="13"/>
      <c r="U1464" s="13"/>
      <c r="V1464" s="13"/>
    </row>
    <row r="1465" spans="2:22" s="47" customFormat="1" x14ac:dyDescent="0.2">
      <c r="B1465" s="13"/>
      <c r="C1465" s="13"/>
      <c r="D1465" s="13"/>
      <c r="E1465" s="13"/>
      <c r="F1465" s="13"/>
      <c r="G1465" s="13"/>
      <c r="H1465" s="13"/>
      <c r="I1465" s="13"/>
      <c r="J1465" s="13"/>
      <c r="K1465" s="13"/>
      <c r="L1465" s="13"/>
      <c r="M1465" s="13"/>
      <c r="N1465" s="13"/>
      <c r="O1465" s="13"/>
      <c r="P1465" s="13"/>
      <c r="Q1465" s="13"/>
      <c r="R1465" s="13"/>
      <c r="S1465" s="13"/>
      <c r="T1465" s="13"/>
      <c r="U1465" s="13"/>
      <c r="V1465" s="13"/>
    </row>
    <row r="1466" spans="2:22" s="47" customFormat="1" x14ac:dyDescent="0.2">
      <c r="B1466" s="13"/>
      <c r="C1466" s="13"/>
      <c r="D1466" s="13"/>
      <c r="E1466" s="13"/>
      <c r="F1466" s="13"/>
      <c r="G1466" s="13"/>
      <c r="H1466" s="13"/>
      <c r="I1466" s="13"/>
      <c r="J1466" s="13"/>
      <c r="K1466" s="13"/>
      <c r="L1466" s="13"/>
      <c r="M1466" s="13"/>
      <c r="N1466" s="13"/>
      <c r="O1466" s="13"/>
      <c r="P1466" s="13"/>
      <c r="Q1466" s="13"/>
      <c r="R1466" s="13"/>
      <c r="S1466" s="13"/>
      <c r="T1466" s="13"/>
      <c r="U1466" s="13"/>
      <c r="V1466" s="13"/>
    </row>
    <row r="1467" spans="2:22" s="47" customFormat="1" x14ac:dyDescent="0.2">
      <c r="B1467" s="13"/>
      <c r="C1467" s="13"/>
      <c r="D1467" s="13"/>
      <c r="E1467" s="13"/>
      <c r="F1467" s="13"/>
      <c r="G1467" s="13"/>
      <c r="H1467" s="13"/>
      <c r="I1467" s="13"/>
      <c r="J1467" s="13"/>
      <c r="K1467" s="13"/>
      <c r="L1467" s="13"/>
      <c r="M1467" s="13"/>
      <c r="N1467" s="13"/>
      <c r="O1467" s="13"/>
      <c r="P1467" s="13"/>
      <c r="Q1467" s="13"/>
      <c r="R1467" s="13"/>
      <c r="S1467" s="13"/>
      <c r="T1467" s="13"/>
      <c r="U1467" s="13"/>
      <c r="V1467" s="13"/>
    </row>
    <row r="1468" spans="2:22" s="47" customFormat="1" x14ac:dyDescent="0.2">
      <c r="B1468" s="13"/>
      <c r="C1468" s="13"/>
      <c r="D1468" s="13"/>
      <c r="E1468" s="13"/>
      <c r="F1468" s="13"/>
      <c r="G1468" s="13"/>
      <c r="H1468" s="13"/>
      <c r="I1468" s="13"/>
      <c r="J1468" s="13"/>
      <c r="K1468" s="13"/>
      <c r="L1468" s="13"/>
      <c r="M1468" s="13"/>
      <c r="N1468" s="13"/>
      <c r="O1468" s="13"/>
      <c r="P1468" s="13"/>
      <c r="Q1468" s="13"/>
      <c r="R1468" s="13"/>
      <c r="S1468" s="13"/>
      <c r="T1468" s="13"/>
      <c r="U1468" s="13"/>
      <c r="V1468" s="13"/>
    </row>
    <row r="1469" spans="2:22" s="47" customFormat="1" x14ac:dyDescent="0.2">
      <c r="B1469" s="13"/>
      <c r="C1469" s="13"/>
      <c r="D1469" s="13"/>
      <c r="E1469" s="13"/>
      <c r="F1469" s="13"/>
      <c r="G1469" s="13"/>
      <c r="H1469" s="13"/>
      <c r="I1469" s="13"/>
      <c r="J1469" s="13"/>
      <c r="K1469" s="13"/>
      <c r="L1469" s="13"/>
      <c r="M1469" s="13"/>
      <c r="N1469" s="13"/>
      <c r="O1469" s="13"/>
      <c r="P1469" s="13"/>
      <c r="Q1469" s="13"/>
      <c r="R1469" s="13"/>
      <c r="S1469" s="13"/>
      <c r="T1469" s="13"/>
      <c r="U1469" s="13"/>
      <c r="V1469" s="13"/>
    </row>
    <row r="1470" spans="2:22" s="47" customFormat="1" x14ac:dyDescent="0.2">
      <c r="B1470" s="13"/>
      <c r="C1470" s="13"/>
      <c r="D1470" s="13"/>
      <c r="E1470" s="13"/>
      <c r="F1470" s="13"/>
      <c r="G1470" s="13"/>
      <c r="H1470" s="13"/>
      <c r="I1470" s="13"/>
      <c r="J1470" s="13"/>
      <c r="K1470" s="13"/>
      <c r="L1470" s="13"/>
      <c r="M1470" s="13"/>
      <c r="N1470" s="13"/>
      <c r="O1470" s="13"/>
      <c r="P1470" s="13"/>
      <c r="Q1470" s="13"/>
      <c r="R1470" s="13"/>
      <c r="S1470" s="13"/>
      <c r="T1470" s="13"/>
      <c r="U1470" s="13"/>
      <c r="V1470" s="13"/>
    </row>
    <row r="1471" spans="2:22" s="47" customFormat="1" x14ac:dyDescent="0.2">
      <c r="B1471" s="13"/>
      <c r="C1471" s="13"/>
      <c r="D1471" s="13"/>
      <c r="E1471" s="13"/>
      <c r="F1471" s="13"/>
      <c r="G1471" s="13"/>
      <c r="H1471" s="13"/>
      <c r="I1471" s="13"/>
      <c r="J1471" s="13"/>
      <c r="K1471" s="13"/>
      <c r="L1471" s="13"/>
      <c r="M1471" s="13"/>
      <c r="N1471" s="13"/>
      <c r="O1471" s="13"/>
      <c r="P1471" s="13"/>
      <c r="Q1471" s="13"/>
      <c r="R1471" s="13"/>
      <c r="S1471" s="13"/>
      <c r="T1471" s="13"/>
      <c r="U1471" s="13"/>
      <c r="V1471" s="13"/>
    </row>
    <row r="1472" spans="2:22" s="47" customFormat="1" x14ac:dyDescent="0.2">
      <c r="B1472" s="13"/>
      <c r="C1472" s="13"/>
      <c r="D1472" s="13"/>
      <c r="E1472" s="13"/>
      <c r="F1472" s="13"/>
      <c r="G1472" s="13"/>
      <c r="H1472" s="13"/>
      <c r="I1472" s="13"/>
      <c r="J1472" s="13"/>
      <c r="K1472" s="13"/>
      <c r="L1472" s="13"/>
      <c r="M1472" s="13"/>
      <c r="N1472" s="13"/>
      <c r="O1472" s="13"/>
      <c r="P1472" s="13"/>
      <c r="Q1472" s="13"/>
      <c r="R1472" s="13"/>
      <c r="S1472" s="13"/>
      <c r="T1472" s="13"/>
      <c r="U1472" s="13"/>
      <c r="V1472" s="13"/>
    </row>
    <row r="1473" spans="2:22" s="47" customFormat="1" x14ac:dyDescent="0.2">
      <c r="B1473" s="13"/>
      <c r="C1473" s="13"/>
      <c r="D1473" s="13"/>
      <c r="E1473" s="13"/>
      <c r="F1473" s="13"/>
      <c r="G1473" s="13"/>
      <c r="H1473" s="13"/>
      <c r="I1473" s="13"/>
      <c r="J1473" s="13"/>
      <c r="K1473" s="13"/>
      <c r="L1473" s="13"/>
      <c r="M1473" s="13"/>
      <c r="N1473" s="13"/>
      <c r="O1473" s="13"/>
      <c r="P1473" s="13"/>
      <c r="Q1473" s="13"/>
      <c r="R1473" s="13"/>
      <c r="S1473" s="13"/>
      <c r="T1473" s="13"/>
      <c r="U1473" s="13"/>
      <c r="V1473" s="13"/>
    </row>
    <row r="1474" spans="2:22" s="47" customFormat="1" x14ac:dyDescent="0.2">
      <c r="B1474" s="13"/>
      <c r="C1474" s="13"/>
      <c r="D1474" s="13"/>
      <c r="E1474" s="13"/>
      <c r="F1474" s="13"/>
      <c r="G1474" s="13"/>
      <c r="H1474" s="13"/>
      <c r="I1474" s="13"/>
      <c r="J1474" s="13"/>
      <c r="K1474" s="13"/>
      <c r="L1474" s="13"/>
      <c r="M1474" s="13"/>
      <c r="N1474" s="13"/>
      <c r="O1474" s="13"/>
      <c r="P1474" s="13"/>
      <c r="Q1474" s="13"/>
      <c r="R1474" s="13"/>
      <c r="S1474" s="13"/>
      <c r="T1474" s="13"/>
      <c r="U1474" s="13"/>
      <c r="V1474" s="13"/>
    </row>
    <row r="1475" spans="2:22" s="47" customFormat="1" x14ac:dyDescent="0.2">
      <c r="B1475" s="13"/>
      <c r="C1475" s="13"/>
      <c r="D1475" s="13"/>
      <c r="E1475" s="13"/>
      <c r="F1475" s="13"/>
      <c r="G1475" s="13"/>
      <c r="H1475" s="13"/>
      <c r="I1475" s="13"/>
      <c r="J1475" s="13"/>
      <c r="K1475" s="13"/>
      <c r="L1475" s="13"/>
      <c r="M1475" s="13"/>
      <c r="N1475" s="13"/>
      <c r="O1475" s="13"/>
      <c r="P1475" s="13"/>
      <c r="Q1475" s="13"/>
      <c r="R1475" s="13"/>
      <c r="S1475" s="13"/>
      <c r="T1475" s="13"/>
      <c r="U1475" s="13"/>
      <c r="V1475" s="13"/>
    </row>
  </sheetData>
  <sheetProtection algorithmName="SHA-512" hashValue="t8TC3SRfdatv8bsH+CsGowLXVJGiDUKd/DtNUfwxyBMGFMHVhRNdMTK0Wz3J98setl/GrAyI5/IAI5/kFh+FsQ==" saltValue="V1dAzO7M7joatVanti4p2Q==" spinCount="100000" sheet="1" objects="1" scenarios="1"/>
  <mergeCells count="13">
    <mergeCell ref="AK12:AO12"/>
    <mergeCell ref="AP12:AR12"/>
    <mergeCell ref="L11:N12"/>
    <mergeCell ref="O11:R12"/>
    <mergeCell ref="S11:T11"/>
    <mergeCell ref="U11:X12"/>
    <mergeCell ref="Y11:AD12"/>
    <mergeCell ref="AE11:AR11"/>
    <mergeCell ref="F2:I2"/>
    <mergeCell ref="F3:I3"/>
    <mergeCell ref="F4:I4"/>
    <mergeCell ref="B8:V8"/>
    <mergeCell ref="AF12:AJ12"/>
  </mergeCells>
  <conditionalFormatting sqref="W92:W119 W14:W89">
    <cfRule type="cellIs" dxfId="15" priority="13" operator="equal">
      <formula>"Bajo"</formula>
    </cfRule>
    <cfRule type="cellIs" dxfId="14" priority="14" operator="equal">
      <formula>"Alto"</formula>
    </cfRule>
    <cfRule type="cellIs" dxfId="13" priority="15" operator="equal">
      <formula>"Extremo"</formula>
    </cfRule>
    <cfRule type="cellIs" dxfId="12" priority="16" operator="equal">
      <formula>"Moderado"</formula>
    </cfRule>
  </conditionalFormatting>
  <conditionalFormatting sqref="AC92:AC119 AC14:AC89">
    <cfRule type="cellIs" dxfId="11" priority="9" operator="equal">
      <formula>"Alto"</formula>
    </cfRule>
    <cfRule type="cellIs" dxfId="10" priority="10" operator="equal">
      <formula>"Moderado"</formula>
    </cfRule>
    <cfRule type="cellIs" dxfId="9" priority="11" operator="equal">
      <formula>"Extremo"</formula>
    </cfRule>
    <cfRule type="cellIs" dxfId="8" priority="12" operator="equal">
      <formula>"Bajo"</formula>
    </cfRule>
  </conditionalFormatting>
  <conditionalFormatting sqref="W90:W91">
    <cfRule type="cellIs" dxfId="7" priority="5" operator="equal">
      <formula>"Bajo"</formula>
    </cfRule>
    <cfRule type="cellIs" dxfId="6" priority="6" operator="equal">
      <formula>"Alto"</formula>
    </cfRule>
    <cfRule type="cellIs" dxfId="5" priority="7" operator="equal">
      <formula>"Extremo"</formula>
    </cfRule>
    <cfRule type="cellIs" dxfId="4" priority="8" operator="equal">
      <formula>"Moderado"</formula>
    </cfRule>
  </conditionalFormatting>
  <conditionalFormatting sqref="AC90:AC91">
    <cfRule type="cellIs" dxfId="3" priority="1" operator="equal">
      <formula>"Alto"</formula>
    </cfRule>
    <cfRule type="cellIs" dxfId="2" priority="2" operator="equal">
      <formula>"Moderado"</formula>
    </cfRule>
    <cfRule type="cellIs" dxfId="1" priority="3" operator="equal">
      <formula>"Extremo"</formula>
    </cfRule>
    <cfRule type="cellIs" dxfId="0" priority="4" operator="equal">
      <formula>"Bajo"</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41"/>
  <sheetViews>
    <sheetView workbookViewId="0">
      <selection activeCell="A10" sqref="A10"/>
    </sheetView>
  </sheetViews>
  <sheetFormatPr baseColWidth="10" defaultColWidth="10.85546875" defaultRowHeight="14.25" x14ac:dyDescent="0.2"/>
  <cols>
    <col min="1" max="1" width="2.85546875" style="70" customWidth="1"/>
    <col min="2" max="2" width="18.42578125" style="70" customWidth="1"/>
    <col min="3" max="3" width="29.7109375" style="70" customWidth="1"/>
    <col min="4" max="4" width="30" style="70" customWidth="1"/>
    <col min="5" max="5" width="80.5703125" style="70" customWidth="1"/>
    <col min="6" max="6" width="46" style="70" customWidth="1"/>
    <col min="7" max="7" width="55.42578125" style="70" customWidth="1"/>
    <col min="8" max="8" width="23.140625" style="70" customWidth="1"/>
    <col min="9" max="9" width="17.140625" style="70" customWidth="1"/>
    <col min="10" max="16384" width="10.85546875" style="70"/>
  </cols>
  <sheetData>
    <row r="1" spans="2:7" ht="15" thickBot="1" x14ac:dyDescent="0.25"/>
    <row r="2" spans="2:7" ht="26.25" customHeight="1" x14ac:dyDescent="0.2">
      <c r="B2" s="399"/>
      <c r="C2" s="400"/>
      <c r="D2" s="71"/>
      <c r="E2" s="72" t="s">
        <v>0</v>
      </c>
      <c r="F2" s="73"/>
      <c r="G2" s="74"/>
    </row>
    <row r="3" spans="2:7" ht="24" customHeight="1" x14ac:dyDescent="0.2">
      <c r="B3" s="401"/>
      <c r="C3" s="402"/>
      <c r="D3" s="75"/>
      <c r="E3" s="21" t="s">
        <v>3120</v>
      </c>
      <c r="F3" s="76"/>
      <c r="G3" s="77"/>
    </row>
    <row r="4" spans="2:7" ht="28.5" customHeight="1" x14ac:dyDescent="0.2">
      <c r="B4" s="401"/>
      <c r="C4" s="402"/>
      <c r="D4" s="75"/>
      <c r="E4" s="21" t="s">
        <v>2</v>
      </c>
      <c r="F4" s="76"/>
      <c r="G4" s="77"/>
    </row>
    <row r="5" spans="2:7" ht="21" customHeight="1" thickBot="1" x14ac:dyDescent="0.35">
      <c r="B5" s="403"/>
      <c r="C5" s="404"/>
      <c r="D5" s="78"/>
      <c r="E5" s="79" t="s">
        <v>4</v>
      </c>
      <c r="F5" s="80"/>
      <c r="G5" s="81" t="s">
        <v>3121</v>
      </c>
    </row>
    <row r="7" spans="2:7" x14ac:dyDescent="0.2">
      <c r="B7" s="82" t="s">
        <v>3122</v>
      </c>
      <c r="C7" s="82"/>
      <c r="D7" s="82"/>
      <c r="E7" s="82"/>
      <c r="F7" s="82"/>
      <c r="G7" s="82"/>
    </row>
    <row r="8" spans="2:7" x14ac:dyDescent="0.2">
      <c r="B8" s="405" t="s">
        <v>3123</v>
      </c>
      <c r="C8" s="405"/>
      <c r="D8" s="405"/>
      <c r="E8" s="405"/>
      <c r="F8" s="405"/>
      <c r="G8" s="405"/>
    </row>
    <row r="9" spans="2:7" s="85" customFormat="1" ht="21" customHeight="1" x14ac:dyDescent="0.25">
      <c r="B9" s="83" t="s">
        <v>3124</v>
      </c>
      <c r="C9" s="83" t="s">
        <v>467</v>
      </c>
      <c r="D9" s="83" t="s">
        <v>3125</v>
      </c>
      <c r="E9" s="83" t="s">
        <v>3126</v>
      </c>
      <c r="F9" s="83" t="s">
        <v>3127</v>
      </c>
      <c r="G9" s="84" t="s">
        <v>3128</v>
      </c>
    </row>
    <row r="10" spans="2:7" s="82" customFormat="1" ht="52.15" customHeight="1" x14ac:dyDescent="0.2">
      <c r="B10" s="165">
        <v>44606</v>
      </c>
      <c r="C10" s="166" t="s">
        <v>3129</v>
      </c>
      <c r="D10" s="166" t="s">
        <v>3130</v>
      </c>
      <c r="E10" s="96" t="s">
        <v>3131</v>
      </c>
      <c r="F10" s="97" t="s">
        <v>3132</v>
      </c>
      <c r="G10" s="96" t="s">
        <v>3133</v>
      </c>
    </row>
    <row r="11" spans="2:7" s="82" customFormat="1" ht="69.599999999999994" customHeight="1" x14ac:dyDescent="0.2">
      <c r="B11" s="165">
        <v>44614</v>
      </c>
      <c r="C11" s="166" t="s">
        <v>3129</v>
      </c>
      <c r="D11" s="166" t="s">
        <v>3130</v>
      </c>
      <c r="E11" s="96" t="s">
        <v>3134</v>
      </c>
      <c r="F11" s="97" t="s">
        <v>3135</v>
      </c>
      <c r="G11" s="96" t="s">
        <v>3136</v>
      </c>
    </row>
    <row r="12" spans="2:7" s="82" customFormat="1" ht="52.15" customHeight="1" x14ac:dyDescent="0.2">
      <c r="B12" s="165">
        <v>44607</v>
      </c>
      <c r="C12" s="166" t="s">
        <v>3129</v>
      </c>
      <c r="D12" s="166" t="s">
        <v>3130</v>
      </c>
      <c r="E12" s="96" t="s">
        <v>3137</v>
      </c>
      <c r="F12" s="97" t="s">
        <v>3138</v>
      </c>
      <c r="G12" s="96" t="s">
        <v>3139</v>
      </c>
    </row>
    <row r="13" spans="2:7" s="82" customFormat="1" ht="52.15" customHeight="1" x14ac:dyDescent="0.2">
      <c r="B13" s="165">
        <v>44607</v>
      </c>
      <c r="C13" s="166" t="s">
        <v>3129</v>
      </c>
      <c r="D13" s="166" t="s">
        <v>3130</v>
      </c>
      <c r="E13" s="96" t="s">
        <v>3140</v>
      </c>
      <c r="F13" s="97" t="s">
        <v>3138</v>
      </c>
      <c r="G13" s="96" t="s">
        <v>3139</v>
      </c>
    </row>
    <row r="14" spans="2:7" s="82" customFormat="1" ht="52.15" customHeight="1" x14ac:dyDescent="0.2">
      <c r="B14" s="165">
        <v>44607</v>
      </c>
      <c r="C14" s="166" t="s">
        <v>3129</v>
      </c>
      <c r="D14" s="166" t="s">
        <v>3130</v>
      </c>
      <c r="E14" s="96" t="s">
        <v>3141</v>
      </c>
      <c r="F14" s="97" t="s">
        <v>3142</v>
      </c>
      <c r="G14" s="96" t="s">
        <v>3139</v>
      </c>
    </row>
    <row r="15" spans="2:7" s="82" customFormat="1" ht="76.900000000000006" customHeight="1" x14ac:dyDescent="0.2">
      <c r="B15" s="165">
        <v>44614</v>
      </c>
      <c r="C15" s="166" t="s">
        <v>3129</v>
      </c>
      <c r="D15" s="166" t="s">
        <v>3130</v>
      </c>
      <c r="E15" s="96" t="s">
        <v>3143</v>
      </c>
      <c r="F15" s="97" t="s">
        <v>3144</v>
      </c>
      <c r="G15" s="96" t="s">
        <v>3136</v>
      </c>
    </row>
    <row r="16" spans="2:7" s="82" customFormat="1" ht="52.15" customHeight="1" x14ac:dyDescent="0.2">
      <c r="B16" s="165">
        <v>44617</v>
      </c>
      <c r="C16" s="166" t="s">
        <v>3129</v>
      </c>
      <c r="D16" s="166" t="s">
        <v>3130</v>
      </c>
      <c r="E16" s="96" t="s">
        <v>3145</v>
      </c>
      <c r="F16" s="97" t="s">
        <v>3146</v>
      </c>
      <c r="G16" s="96" t="s">
        <v>3147</v>
      </c>
    </row>
    <row r="17" spans="2:7" s="82" customFormat="1" ht="52.15" customHeight="1" x14ac:dyDescent="0.2">
      <c r="B17" s="165">
        <v>44257</v>
      </c>
      <c r="C17" s="166" t="s">
        <v>3129</v>
      </c>
      <c r="D17" s="166" t="s">
        <v>3130</v>
      </c>
      <c r="E17" s="96" t="s">
        <v>3148</v>
      </c>
      <c r="F17" s="97" t="s">
        <v>3149</v>
      </c>
      <c r="G17" s="96" t="s">
        <v>3150</v>
      </c>
    </row>
    <row r="18" spans="2:7" s="82" customFormat="1" ht="104.45" customHeight="1" x14ac:dyDescent="0.2">
      <c r="B18" s="165">
        <v>44257</v>
      </c>
      <c r="C18" s="166" t="s">
        <v>3129</v>
      </c>
      <c r="D18" s="166" t="s">
        <v>3130</v>
      </c>
      <c r="E18" s="96" t="s">
        <v>3151</v>
      </c>
      <c r="F18" s="97" t="s">
        <v>3152</v>
      </c>
      <c r="G18" s="96" t="s">
        <v>3150</v>
      </c>
    </row>
    <row r="19" spans="2:7" s="82" customFormat="1" ht="52.15" customHeight="1" x14ac:dyDescent="0.2">
      <c r="B19" s="165">
        <v>44257</v>
      </c>
      <c r="C19" s="166" t="s">
        <v>3129</v>
      </c>
      <c r="D19" s="166" t="s">
        <v>3130</v>
      </c>
      <c r="E19" s="96" t="s">
        <v>3153</v>
      </c>
      <c r="F19" s="97" t="s">
        <v>3152</v>
      </c>
      <c r="G19" s="96" t="s">
        <v>3150</v>
      </c>
    </row>
    <row r="20" spans="2:7" s="82" customFormat="1" ht="52.15" customHeight="1" x14ac:dyDescent="0.2">
      <c r="B20" s="165">
        <v>44257</v>
      </c>
      <c r="C20" s="166" t="s">
        <v>3129</v>
      </c>
      <c r="D20" s="166" t="s">
        <v>3130</v>
      </c>
      <c r="E20" s="96" t="s">
        <v>3154</v>
      </c>
      <c r="F20" s="97" t="s">
        <v>3152</v>
      </c>
      <c r="G20" s="96" t="s">
        <v>3150</v>
      </c>
    </row>
    <row r="21" spans="2:7" s="82" customFormat="1" ht="52.15" customHeight="1" x14ac:dyDescent="0.2">
      <c r="B21" s="165">
        <v>44634</v>
      </c>
      <c r="C21" s="166" t="s">
        <v>3129</v>
      </c>
      <c r="D21" s="166" t="s">
        <v>3130</v>
      </c>
      <c r="E21" s="96" t="s">
        <v>3155</v>
      </c>
      <c r="F21" s="167" t="s">
        <v>3156</v>
      </c>
      <c r="G21" s="96" t="s">
        <v>3157</v>
      </c>
    </row>
    <row r="22" spans="2:7" s="82" customFormat="1" ht="52.15" customHeight="1" x14ac:dyDescent="0.2">
      <c r="B22" s="165">
        <v>44659</v>
      </c>
      <c r="C22" s="166" t="s">
        <v>3129</v>
      </c>
      <c r="D22" s="166" t="s">
        <v>3130</v>
      </c>
      <c r="E22" s="96" t="s">
        <v>3158</v>
      </c>
      <c r="F22" s="167" t="s">
        <v>3159</v>
      </c>
      <c r="G22" s="96" t="s">
        <v>3160</v>
      </c>
    </row>
    <row r="23" spans="2:7" s="82" customFormat="1" ht="72" x14ac:dyDescent="0.2">
      <c r="B23" s="168" t="s">
        <v>3161</v>
      </c>
      <c r="C23" s="166" t="s">
        <v>3129</v>
      </c>
      <c r="D23" s="91" t="s">
        <v>3162</v>
      </c>
      <c r="E23" s="167" t="s">
        <v>3163</v>
      </c>
      <c r="F23" s="167" t="s">
        <v>3164</v>
      </c>
      <c r="G23" s="96" t="s">
        <v>3139</v>
      </c>
    </row>
    <row r="24" spans="2:7" s="82" customFormat="1" ht="48" x14ac:dyDescent="0.2">
      <c r="B24" s="168">
        <v>44651</v>
      </c>
      <c r="C24" s="166" t="s">
        <v>3129</v>
      </c>
      <c r="D24" s="91" t="s">
        <v>3162</v>
      </c>
      <c r="E24" s="167" t="s">
        <v>3165</v>
      </c>
      <c r="F24" s="167" t="s">
        <v>3166</v>
      </c>
      <c r="G24" s="96" t="s">
        <v>3167</v>
      </c>
    </row>
    <row r="25" spans="2:7" s="82" customFormat="1" ht="36" x14ac:dyDescent="0.2">
      <c r="B25" s="165">
        <v>44596</v>
      </c>
      <c r="C25" s="169">
        <v>44651</v>
      </c>
      <c r="D25" s="166" t="s">
        <v>3168</v>
      </c>
      <c r="E25" s="167" t="s">
        <v>2414</v>
      </c>
      <c r="F25" s="167" t="s">
        <v>3169</v>
      </c>
      <c r="G25" s="167" t="s">
        <v>3170</v>
      </c>
    </row>
    <row r="26" spans="2:7" s="82" customFormat="1" ht="60" x14ac:dyDescent="0.2">
      <c r="B26" s="165">
        <v>44599</v>
      </c>
      <c r="C26" s="169">
        <v>44651</v>
      </c>
      <c r="D26" s="166" t="s">
        <v>3168</v>
      </c>
      <c r="E26" s="167" t="s">
        <v>2528</v>
      </c>
      <c r="F26" s="167" t="s">
        <v>3171</v>
      </c>
      <c r="G26" s="167" t="s">
        <v>3172</v>
      </c>
    </row>
    <row r="27" spans="2:7" s="82" customFormat="1" ht="48" x14ac:dyDescent="0.2">
      <c r="B27" s="165">
        <v>44645</v>
      </c>
      <c r="C27" s="169">
        <v>44651</v>
      </c>
      <c r="D27" s="166" t="s">
        <v>3168</v>
      </c>
      <c r="E27" s="167" t="s">
        <v>2546</v>
      </c>
      <c r="F27" s="167" t="s">
        <v>3173</v>
      </c>
      <c r="G27" s="167" t="s">
        <v>3174</v>
      </c>
    </row>
    <row r="28" spans="2:7" s="82" customFormat="1" ht="36" x14ac:dyDescent="0.2">
      <c r="B28" s="165">
        <v>44645</v>
      </c>
      <c r="C28" s="169">
        <v>44651</v>
      </c>
      <c r="D28" s="166" t="s">
        <v>3168</v>
      </c>
      <c r="E28" s="167" t="s">
        <v>2556</v>
      </c>
      <c r="F28" s="167" t="s">
        <v>3173</v>
      </c>
      <c r="G28" s="167" t="s">
        <v>3174</v>
      </c>
    </row>
    <row r="29" spans="2:7" s="82" customFormat="1" ht="48" x14ac:dyDescent="0.2">
      <c r="B29" s="165">
        <v>44645</v>
      </c>
      <c r="C29" s="169">
        <v>44651</v>
      </c>
      <c r="D29" s="166" t="s">
        <v>3168</v>
      </c>
      <c r="E29" s="167" t="s">
        <v>2564</v>
      </c>
      <c r="F29" s="167" t="s">
        <v>3173</v>
      </c>
      <c r="G29" s="167" t="s">
        <v>3174</v>
      </c>
    </row>
    <row r="30" spans="2:7" s="82" customFormat="1" ht="48" x14ac:dyDescent="0.2">
      <c r="B30" s="165">
        <v>44645</v>
      </c>
      <c r="C30" s="169">
        <v>44651</v>
      </c>
      <c r="D30" s="166" t="s">
        <v>3168</v>
      </c>
      <c r="E30" s="167" t="s">
        <v>2571</v>
      </c>
      <c r="F30" s="167" t="s">
        <v>3173</v>
      </c>
      <c r="G30" s="167" t="s">
        <v>3174</v>
      </c>
    </row>
    <row r="31" spans="2:7" s="82" customFormat="1" ht="48" x14ac:dyDescent="0.2">
      <c r="B31" s="165">
        <v>44600</v>
      </c>
      <c r="C31" s="169">
        <v>44651</v>
      </c>
      <c r="D31" s="166" t="s">
        <v>3168</v>
      </c>
      <c r="E31" s="167" t="s">
        <v>2668</v>
      </c>
      <c r="F31" s="167" t="s">
        <v>3171</v>
      </c>
      <c r="G31" s="167" t="s">
        <v>3175</v>
      </c>
    </row>
    <row r="32" spans="2:7" s="82" customFormat="1" ht="36" x14ac:dyDescent="0.2">
      <c r="B32" s="165">
        <v>44600</v>
      </c>
      <c r="C32" s="169">
        <v>44651</v>
      </c>
      <c r="D32" s="166" t="s">
        <v>3168</v>
      </c>
      <c r="E32" s="167" t="s">
        <v>2859</v>
      </c>
      <c r="F32" s="167" t="s">
        <v>3171</v>
      </c>
      <c r="G32" s="167" t="s">
        <v>3175</v>
      </c>
    </row>
    <row r="33" spans="2:7" s="82" customFormat="1" ht="60" x14ac:dyDescent="0.2">
      <c r="B33" s="165">
        <v>44651</v>
      </c>
      <c r="C33" s="169">
        <v>44651</v>
      </c>
      <c r="D33" s="91" t="s">
        <v>3176</v>
      </c>
      <c r="E33" s="92" t="s">
        <v>3177</v>
      </c>
      <c r="F33" s="92" t="s">
        <v>3178</v>
      </c>
      <c r="G33" s="92" t="s">
        <v>3179</v>
      </c>
    </row>
    <row r="34" spans="2:7" s="82" customFormat="1" ht="36" x14ac:dyDescent="0.2">
      <c r="B34" s="165">
        <v>44657</v>
      </c>
      <c r="C34" s="169">
        <v>44742</v>
      </c>
      <c r="D34" s="91" t="s">
        <v>3168</v>
      </c>
      <c r="E34" s="92" t="s">
        <v>1991</v>
      </c>
      <c r="F34" s="92" t="s">
        <v>3180</v>
      </c>
      <c r="G34" s="92" t="s">
        <v>3181</v>
      </c>
    </row>
    <row r="35" spans="2:7" s="82" customFormat="1" ht="60" x14ac:dyDescent="0.2">
      <c r="B35" s="165">
        <v>44721</v>
      </c>
      <c r="C35" s="169">
        <v>44742</v>
      </c>
      <c r="D35" s="91" t="s">
        <v>3168</v>
      </c>
      <c r="E35" s="92" t="s">
        <v>2528</v>
      </c>
      <c r="F35" s="92" t="s">
        <v>3182</v>
      </c>
      <c r="G35" s="92" t="s">
        <v>3183</v>
      </c>
    </row>
    <row r="36" spans="2:7" s="82" customFormat="1" ht="48" x14ac:dyDescent="0.2">
      <c r="B36" s="165">
        <v>44740</v>
      </c>
      <c r="C36" s="169">
        <v>44742</v>
      </c>
      <c r="D36" s="91" t="s">
        <v>3168</v>
      </c>
      <c r="E36" s="92" t="s">
        <v>2514</v>
      </c>
      <c r="F36" s="92" t="s">
        <v>3182</v>
      </c>
      <c r="G36" s="92" t="s">
        <v>3184</v>
      </c>
    </row>
    <row r="37" spans="2:7" s="82" customFormat="1" ht="36" x14ac:dyDescent="0.2">
      <c r="B37" s="165">
        <v>44659</v>
      </c>
      <c r="C37" s="169">
        <v>44742</v>
      </c>
      <c r="D37" s="166" t="s">
        <v>3130</v>
      </c>
      <c r="E37" s="287" t="s">
        <v>3158</v>
      </c>
      <c r="F37" s="97" t="s">
        <v>3159</v>
      </c>
      <c r="G37" s="96" t="s">
        <v>3160</v>
      </c>
    </row>
    <row r="38" spans="2:7" s="82" customFormat="1" ht="24" x14ac:dyDescent="0.2">
      <c r="B38" s="165">
        <v>44678</v>
      </c>
      <c r="C38" s="169">
        <v>44742</v>
      </c>
      <c r="D38" s="166" t="s">
        <v>3130</v>
      </c>
      <c r="E38" s="288" t="s">
        <v>3185</v>
      </c>
      <c r="F38" s="92" t="s">
        <v>3146</v>
      </c>
      <c r="G38" s="96" t="s">
        <v>3186</v>
      </c>
    </row>
    <row r="39" spans="2:7" s="82" customFormat="1" ht="24" x14ac:dyDescent="0.2">
      <c r="B39" s="165">
        <v>44686</v>
      </c>
      <c r="C39" s="169">
        <v>44742</v>
      </c>
      <c r="D39" s="166" t="s">
        <v>3130</v>
      </c>
      <c r="E39" s="288" t="s">
        <v>3187</v>
      </c>
      <c r="F39" s="92" t="s">
        <v>3188</v>
      </c>
      <c r="G39" s="96" t="s">
        <v>3189</v>
      </c>
    </row>
    <row r="40" spans="2:7" s="82" customFormat="1" ht="24" x14ac:dyDescent="0.2">
      <c r="B40" s="165">
        <v>44740</v>
      </c>
      <c r="C40" s="169">
        <v>44742</v>
      </c>
      <c r="D40" s="166" t="s">
        <v>3130</v>
      </c>
      <c r="E40" s="288" t="s">
        <v>3185</v>
      </c>
      <c r="F40" s="92" t="s">
        <v>3146</v>
      </c>
      <c r="G40" s="96" t="s">
        <v>3190</v>
      </c>
    </row>
    <row r="41" spans="2:7" s="82" customFormat="1" ht="24" x14ac:dyDescent="0.2">
      <c r="B41" s="165">
        <v>44736</v>
      </c>
      <c r="C41" s="169">
        <v>44742</v>
      </c>
      <c r="D41" s="166" t="s">
        <v>3130</v>
      </c>
      <c r="E41" s="288" t="s">
        <v>3191</v>
      </c>
      <c r="F41" s="92" t="s">
        <v>3192</v>
      </c>
      <c r="G41" s="96" t="s">
        <v>3193</v>
      </c>
    </row>
    <row r="42" spans="2:7" s="82" customFormat="1" ht="12" x14ac:dyDescent="0.2">
      <c r="B42" s="89"/>
      <c r="C42" s="90"/>
      <c r="D42" s="91"/>
      <c r="E42" s="92"/>
      <c r="F42" s="92"/>
      <c r="G42" s="92"/>
    </row>
    <row r="43" spans="2:7" s="82" customFormat="1" ht="12" x14ac:dyDescent="0.2">
      <c r="B43" s="89"/>
      <c r="C43" s="90"/>
      <c r="D43" s="91"/>
      <c r="E43" s="92"/>
      <c r="F43" s="92"/>
      <c r="G43" s="92"/>
    </row>
    <row r="44" spans="2:7" s="82" customFormat="1" ht="12" x14ac:dyDescent="0.2">
      <c r="B44" s="89"/>
      <c r="C44" s="90"/>
      <c r="D44" s="91"/>
      <c r="E44" s="92"/>
      <c r="F44" s="92"/>
      <c r="G44" s="92"/>
    </row>
    <row r="45" spans="2:7" s="82" customFormat="1" ht="12" x14ac:dyDescent="0.2">
      <c r="B45" s="89"/>
      <c r="C45" s="90"/>
      <c r="D45" s="91"/>
      <c r="E45" s="92"/>
      <c r="F45" s="92"/>
      <c r="G45" s="92"/>
    </row>
    <row r="46" spans="2:7" s="82" customFormat="1" ht="12" x14ac:dyDescent="0.2">
      <c r="B46" s="89"/>
      <c r="C46" s="90"/>
      <c r="D46" s="91"/>
      <c r="E46" s="92"/>
      <c r="F46" s="92"/>
      <c r="G46" s="92"/>
    </row>
    <row r="47" spans="2:7" s="82" customFormat="1" ht="12" x14ac:dyDescent="0.2">
      <c r="B47" s="89"/>
      <c r="C47" s="90"/>
      <c r="D47" s="91"/>
      <c r="E47" s="92"/>
      <c r="F47" s="92"/>
      <c r="G47" s="92"/>
    </row>
    <row r="48" spans="2:7" s="82" customFormat="1" ht="12" x14ac:dyDescent="0.2">
      <c r="B48" s="89"/>
      <c r="C48" s="90"/>
      <c r="D48" s="91"/>
      <c r="E48" s="92"/>
      <c r="F48" s="92"/>
      <c r="G48" s="92"/>
    </row>
    <row r="49" spans="2:7" s="82" customFormat="1" ht="12" x14ac:dyDescent="0.2">
      <c r="B49" s="89"/>
      <c r="C49" s="90"/>
      <c r="D49" s="91"/>
      <c r="E49" s="92"/>
      <c r="F49" s="92"/>
      <c r="G49" s="92"/>
    </row>
    <row r="50" spans="2:7" s="82" customFormat="1" ht="12" x14ac:dyDescent="0.2">
      <c r="B50" s="89"/>
      <c r="C50" s="90"/>
      <c r="D50" s="91"/>
      <c r="E50" s="92"/>
      <c r="F50" s="92"/>
      <c r="G50" s="92"/>
    </row>
    <row r="51" spans="2:7" s="82" customFormat="1" ht="12" x14ac:dyDescent="0.2">
      <c r="B51" s="89"/>
      <c r="C51" s="90"/>
      <c r="D51" s="91"/>
      <c r="E51" s="92"/>
      <c r="F51" s="92"/>
      <c r="G51" s="92"/>
    </row>
    <row r="52" spans="2:7" s="82" customFormat="1" ht="12" x14ac:dyDescent="0.2">
      <c r="B52" s="89"/>
      <c r="C52" s="90"/>
      <c r="D52" s="91"/>
      <c r="E52" s="92"/>
      <c r="F52" s="92"/>
      <c r="G52" s="92"/>
    </row>
    <row r="53" spans="2:7" s="82" customFormat="1" ht="12" x14ac:dyDescent="0.2">
      <c r="B53" s="89"/>
      <c r="C53" s="90"/>
      <c r="D53" s="91"/>
      <c r="E53" s="92"/>
      <c r="F53" s="92"/>
      <c r="G53" s="92"/>
    </row>
    <row r="54" spans="2:7" s="82" customFormat="1" ht="12" x14ac:dyDescent="0.2">
      <c r="B54" s="89"/>
      <c r="C54" s="90"/>
      <c r="D54" s="91"/>
      <c r="E54" s="92"/>
      <c r="F54" s="92"/>
      <c r="G54" s="92"/>
    </row>
    <row r="55" spans="2:7" s="82" customFormat="1" ht="12" x14ac:dyDescent="0.2">
      <c r="B55" s="89"/>
      <c r="C55" s="90"/>
      <c r="D55" s="91"/>
      <c r="E55" s="92"/>
      <c r="F55" s="92"/>
      <c r="G55" s="92"/>
    </row>
    <row r="56" spans="2:7" s="82" customFormat="1" ht="12" x14ac:dyDescent="0.2">
      <c r="B56" s="89"/>
      <c r="C56" s="90"/>
      <c r="D56" s="91"/>
      <c r="E56" s="92"/>
      <c r="F56" s="92"/>
      <c r="G56" s="92"/>
    </row>
    <row r="57" spans="2:7" s="82" customFormat="1" ht="12" x14ac:dyDescent="0.2">
      <c r="B57" s="89"/>
      <c r="C57" s="90"/>
      <c r="D57" s="91"/>
      <c r="E57" s="92"/>
      <c r="F57" s="92"/>
      <c r="G57" s="92"/>
    </row>
    <row r="58" spans="2:7" s="82" customFormat="1" ht="12" x14ac:dyDescent="0.2">
      <c r="B58" s="89"/>
      <c r="C58" s="90"/>
      <c r="D58" s="91"/>
      <c r="E58" s="92"/>
      <c r="F58" s="92"/>
      <c r="G58" s="92"/>
    </row>
    <row r="59" spans="2:7" s="82" customFormat="1" ht="12" x14ac:dyDescent="0.2">
      <c r="B59" s="89"/>
      <c r="C59" s="90"/>
      <c r="D59" s="91"/>
      <c r="E59" s="92"/>
      <c r="F59" s="92"/>
      <c r="G59" s="92"/>
    </row>
    <row r="60" spans="2:7" s="82" customFormat="1" ht="12" x14ac:dyDescent="0.2">
      <c r="B60" s="89"/>
      <c r="C60" s="90"/>
      <c r="D60" s="91"/>
      <c r="E60" s="92"/>
      <c r="F60" s="92"/>
      <c r="G60" s="92"/>
    </row>
    <row r="61" spans="2:7" s="82" customFormat="1" ht="12" x14ac:dyDescent="0.2">
      <c r="B61" s="89"/>
      <c r="C61" s="90"/>
      <c r="D61" s="91"/>
      <c r="E61" s="92"/>
      <c r="F61" s="92"/>
      <c r="G61" s="92"/>
    </row>
    <row r="62" spans="2:7" s="82" customFormat="1" ht="12" x14ac:dyDescent="0.2">
      <c r="B62" s="89"/>
      <c r="C62" s="90"/>
      <c r="D62" s="91"/>
      <c r="E62" s="92"/>
      <c r="F62" s="92"/>
      <c r="G62" s="92"/>
    </row>
    <row r="63" spans="2:7" s="82" customFormat="1" ht="12" x14ac:dyDescent="0.2">
      <c r="B63" s="89"/>
      <c r="C63" s="90"/>
      <c r="D63" s="91"/>
      <c r="E63" s="92"/>
      <c r="F63" s="92"/>
      <c r="G63" s="92"/>
    </row>
    <row r="64" spans="2:7" s="82" customFormat="1" ht="12" x14ac:dyDescent="0.2">
      <c r="B64" s="89"/>
      <c r="C64" s="90"/>
      <c r="D64" s="91"/>
      <c r="E64" s="92"/>
      <c r="F64" s="92"/>
      <c r="G64" s="92"/>
    </row>
    <row r="65" spans="2:7" s="82" customFormat="1" ht="12" x14ac:dyDescent="0.2">
      <c r="B65" s="89"/>
      <c r="C65" s="90"/>
      <c r="D65" s="91"/>
      <c r="E65" s="92"/>
      <c r="F65" s="92"/>
      <c r="G65" s="92"/>
    </row>
    <row r="66" spans="2:7" s="82" customFormat="1" ht="12" x14ac:dyDescent="0.2">
      <c r="B66" s="89"/>
      <c r="C66" s="90"/>
      <c r="D66" s="91"/>
      <c r="E66" s="92"/>
      <c r="F66" s="92"/>
      <c r="G66" s="92"/>
    </row>
    <row r="67" spans="2:7" s="82" customFormat="1" ht="12" x14ac:dyDescent="0.2">
      <c r="B67" s="89"/>
      <c r="C67" s="90"/>
      <c r="D67" s="91"/>
      <c r="E67" s="92"/>
      <c r="F67" s="92"/>
      <c r="G67" s="92"/>
    </row>
    <row r="68" spans="2:7" s="82" customFormat="1" ht="12" x14ac:dyDescent="0.2">
      <c r="B68" s="89"/>
      <c r="C68" s="90"/>
      <c r="D68" s="91"/>
      <c r="E68" s="92"/>
      <c r="F68" s="92"/>
      <c r="G68" s="92"/>
    </row>
    <row r="69" spans="2:7" s="82" customFormat="1" ht="12" x14ac:dyDescent="0.2">
      <c r="B69" s="89"/>
      <c r="C69" s="90"/>
      <c r="D69" s="91"/>
      <c r="E69" s="92"/>
      <c r="F69" s="92"/>
      <c r="G69" s="92"/>
    </row>
    <row r="70" spans="2:7" s="82" customFormat="1" ht="12" x14ac:dyDescent="0.2">
      <c r="B70" s="89"/>
      <c r="C70" s="90"/>
      <c r="D70" s="91"/>
      <c r="E70" s="92"/>
      <c r="F70" s="92"/>
      <c r="G70" s="92"/>
    </row>
    <row r="71" spans="2:7" s="82" customFormat="1" ht="12" x14ac:dyDescent="0.2">
      <c r="B71" s="89"/>
      <c r="C71" s="90"/>
      <c r="D71" s="91"/>
      <c r="E71" s="92"/>
      <c r="F71" s="92"/>
      <c r="G71" s="92"/>
    </row>
    <row r="72" spans="2:7" s="82" customFormat="1" ht="12" x14ac:dyDescent="0.2">
      <c r="B72" s="89"/>
      <c r="C72" s="90"/>
      <c r="D72" s="91"/>
      <c r="E72" s="92"/>
      <c r="F72" s="92"/>
      <c r="G72" s="92"/>
    </row>
    <row r="73" spans="2:7" s="82" customFormat="1" ht="12" x14ac:dyDescent="0.2">
      <c r="B73" s="89"/>
      <c r="C73" s="90"/>
      <c r="D73" s="91"/>
      <c r="E73" s="92"/>
      <c r="F73" s="92"/>
      <c r="G73" s="92"/>
    </row>
    <row r="74" spans="2:7" s="82" customFormat="1" ht="12" x14ac:dyDescent="0.2">
      <c r="B74" s="89"/>
      <c r="C74" s="90"/>
      <c r="D74" s="91"/>
      <c r="E74" s="92"/>
      <c r="F74" s="92"/>
      <c r="G74" s="92"/>
    </row>
    <row r="75" spans="2:7" s="82" customFormat="1" ht="12" x14ac:dyDescent="0.2">
      <c r="B75" s="89"/>
      <c r="C75" s="90"/>
      <c r="D75" s="91"/>
      <c r="E75" s="92"/>
      <c r="F75" s="92"/>
      <c r="G75" s="92"/>
    </row>
    <row r="76" spans="2:7" s="82" customFormat="1" ht="12" x14ac:dyDescent="0.2">
      <c r="B76" s="89"/>
      <c r="C76" s="90"/>
      <c r="D76" s="91"/>
      <c r="E76" s="92"/>
      <c r="F76" s="92"/>
      <c r="G76" s="92"/>
    </row>
    <row r="77" spans="2:7" s="82" customFormat="1" ht="12" x14ac:dyDescent="0.2">
      <c r="B77" s="89"/>
      <c r="C77" s="90"/>
      <c r="D77" s="91"/>
      <c r="E77" s="92"/>
      <c r="F77" s="92"/>
      <c r="G77" s="92"/>
    </row>
    <row r="78" spans="2:7" s="82" customFormat="1" ht="12" x14ac:dyDescent="0.2">
      <c r="B78" s="89"/>
      <c r="C78" s="90"/>
      <c r="D78" s="91"/>
      <c r="E78" s="92"/>
      <c r="F78" s="92"/>
      <c r="G78" s="92"/>
    </row>
    <row r="79" spans="2:7" s="82" customFormat="1" ht="12" x14ac:dyDescent="0.2">
      <c r="B79" s="89"/>
      <c r="C79" s="90"/>
      <c r="D79" s="91"/>
      <c r="E79" s="92"/>
      <c r="F79" s="92"/>
      <c r="G79" s="92"/>
    </row>
    <row r="80" spans="2:7" s="82" customFormat="1" ht="12" x14ac:dyDescent="0.2">
      <c r="B80" s="89"/>
      <c r="C80" s="90"/>
      <c r="D80" s="91"/>
      <c r="E80" s="92"/>
      <c r="F80" s="92"/>
      <c r="G80" s="92"/>
    </row>
    <row r="81" spans="2:7" s="82" customFormat="1" ht="12" x14ac:dyDescent="0.2">
      <c r="B81" s="89"/>
      <c r="C81" s="90"/>
      <c r="D81" s="91"/>
      <c r="E81" s="92"/>
      <c r="F81" s="92"/>
      <c r="G81" s="92"/>
    </row>
    <row r="82" spans="2:7" s="82" customFormat="1" ht="12" x14ac:dyDescent="0.2">
      <c r="B82" s="89"/>
      <c r="C82" s="90"/>
      <c r="D82" s="91"/>
      <c r="E82" s="92"/>
      <c r="F82" s="92"/>
      <c r="G82" s="92"/>
    </row>
    <row r="83" spans="2:7" s="82" customFormat="1" ht="12" x14ac:dyDescent="0.2">
      <c r="B83" s="89"/>
      <c r="C83" s="90"/>
      <c r="D83" s="91"/>
      <c r="E83" s="92"/>
      <c r="F83" s="92"/>
      <c r="G83" s="92"/>
    </row>
    <row r="84" spans="2:7" s="82" customFormat="1" ht="12" x14ac:dyDescent="0.2">
      <c r="B84" s="89"/>
      <c r="C84" s="90"/>
      <c r="D84" s="91"/>
      <c r="E84" s="92"/>
      <c r="F84" s="92"/>
      <c r="G84" s="92"/>
    </row>
    <row r="85" spans="2:7" s="82" customFormat="1" ht="12" x14ac:dyDescent="0.2">
      <c r="B85" s="89"/>
      <c r="C85" s="90"/>
      <c r="D85" s="91"/>
      <c r="E85" s="92"/>
      <c r="F85" s="92"/>
      <c r="G85" s="92"/>
    </row>
    <row r="86" spans="2:7" s="82" customFormat="1" ht="12" x14ac:dyDescent="0.2">
      <c r="B86" s="89"/>
      <c r="C86" s="90"/>
      <c r="D86" s="91"/>
      <c r="E86" s="92"/>
      <c r="F86" s="92"/>
      <c r="G86" s="92"/>
    </row>
    <row r="87" spans="2:7" s="82" customFormat="1" ht="12" x14ac:dyDescent="0.2">
      <c r="B87" s="89"/>
      <c r="C87" s="90"/>
      <c r="D87" s="91"/>
      <c r="E87" s="92"/>
      <c r="F87" s="92"/>
      <c r="G87" s="92"/>
    </row>
    <row r="88" spans="2:7" s="82" customFormat="1" ht="12" x14ac:dyDescent="0.2">
      <c r="B88" s="89"/>
      <c r="C88" s="90"/>
      <c r="D88" s="91"/>
      <c r="E88" s="92"/>
      <c r="F88" s="92"/>
      <c r="G88" s="92"/>
    </row>
    <row r="89" spans="2:7" s="82" customFormat="1" ht="12" x14ac:dyDescent="0.2">
      <c r="B89" s="89"/>
      <c r="C89" s="90"/>
      <c r="D89" s="91"/>
      <c r="E89" s="92"/>
      <c r="F89" s="92"/>
      <c r="G89" s="92"/>
    </row>
    <row r="90" spans="2:7" s="82" customFormat="1" ht="12" x14ac:dyDescent="0.2">
      <c r="B90" s="89"/>
      <c r="C90" s="90"/>
      <c r="D90" s="91"/>
      <c r="E90" s="92"/>
      <c r="F90" s="92"/>
      <c r="G90" s="92"/>
    </row>
    <row r="91" spans="2:7" s="82" customFormat="1" ht="12" x14ac:dyDescent="0.2">
      <c r="B91" s="89"/>
      <c r="C91" s="90"/>
      <c r="D91" s="91"/>
      <c r="E91" s="92"/>
      <c r="F91" s="92"/>
      <c r="G91" s="92"/>
    </row>
    <row r="92" spans="2:7" s="82" customFormat="1" ht="12" x14ac:dyDescent="0.2">
      <c r="B92" s="89"/>
      <c r="C92" s="90"/>
      <c r="D92" s="91"/>
      <c r="E92" s="92"/>
      <c r="F92" s="92"/>
      <c r="G92" s="92"/>
    </row>
    <row r="93" spans="2:7" s="82" customFormat="1" ht="12" x14ac:dyDescent="0.2">
      <c r="B93" s="89"/>
      <c r="C93" s="90"/>
      <c r="D93" s="91"/>
      <c r="E93" s="92"/>
      <c r="F93" s="92"/>
      <c r="G93" s="92"/>
    </row>
    <row r="94" spans="2:7" s="82" customFormat="1" ht="12" x14ac:dyDescent="0.2">
      <c r="B94" s="89"/>
      <c r="C94" s="90"/>
      <c r="D94" s="91"/>
      <c r="E94" s="92"/>
      <c r="F94" s="92"/>
      <c r="G94" s="92"/>
    </row>
    <row r="95" spans="2:7" s="82" customFormat="1" ht="12" x14ac:dyDescent="0.2">
      <c r="B95" s="89"/>
      <c r="C95" s="90"/>
      <c r="D95" s="91"/>
      <c r="E95" s="92"/>
      <c r="F95" s="92"/>
      <c r="G95" s="92"/>
    </row>
    <row r="96" spans="2:7" s="82" customFormat="1" ht="12" x14ac:dyDescent="0.2">
      <c r="B96" s="89"/>
      <c r="C96" s="90"/>
      <c r="D96" s="91"/>
      <c r="E96" s="92"/>
      <c r="F96" s="92"/>
      <c r="G96" s="92"/>
    </row>
    <row r="97" spans="2:7" s="82" customFormat="1" ht="12" x14ac:dyDescent="0.2">
      <c r="B97" s="89"/>
      <c r="C97" s="90"/>
      <c r="D97" s="91"/>
      <c r="E97" s="92"/>
      <c r="F97" s="92"/>
      <c r="G97" s="92"/>
    </row>
    <row r="98" spans="2:7" s="82" customFormat="1" ht="12" x14ac:dyDescent="0.2">
      <c r="B98" s="89"/>
      <c r="C98" s="90"/>
      <c r="D98" s="91"/>
      <c r="E98" s="92"/>
      <c r="F98" s="92"/>
      <c r="G98" s="92"/>
    </row>
    <row r="99" spans="2:7" s="82" customFormat="1" ht="12" x14ac:dyDescent="0.2">
      <c r="B99" s="89"/>
      <c r="C99" s="90"/>
      <c r="D99" s="91"/>
      <c r="E99" s="92"/>
      <c r="F99" s="92"/>
      <c r="G99" s="92"/>
    </row>
    <row r="100" spans="2:7" s="82" customFormat="1" ht="12" x14ac:dyDescent="0.2">
      <c r="B100" s="89"/>
      <c r="C100" s="90"/>
      <c r="D100" s="91"/>
      <c r="E100" s="92"/>
      <c r="F100" s="92"/>
      <c r="G100" s="92"/>
    </row>
    <row r="101" spans="2:7" s="82" customFormat="1" ht="12" x14ac:dyDescent="0.2">
      <c r="B101" s="89"/>
      <c r="C101" s="90"/>
      <c r="D101" s="91"/>
      <c r="E101" s="92"/>
      <c r="F101" s="92"/>
      <c r="G101" s="92"/>
    </row>
    <row r="102" spans="2:7" s="82" customFormat="1" ht="12" x14ac:dyDescent="0.2">
      <c r="B102" s="89"/>
      <c r="C102" s="90"/>
      <c r="D102" s="91"/>
      <c r="E102" s="92"/>
      <c r="F102" s="92"/>
      <c r="G102" s="92"/>
    </row>
    <row r="103" spans="2:7" s="82" customFormat="1" ht="12" x14ac:dyDescent="0.2">
      <c r="B103" s="89"/>
      <c r="C103" s="90"/>
      <c r="D103" s="91"/>
      <c r="E103" s="92"/>
      <c r="F103" s="92"/>
      <c r="G103" s="92"/>
    </row>
    <row r="104" spans="2:7" s="82" customFormat="1" ht="12" x14ac:dyDescent="0.2">
      <c r="B104" s="89"/>
      <c r="C104" s="90"/>
      <c r="D104" s="91"/>
      <c r="E104" s="92"/>
      <c r="F104" s="92"/>
      <c r="G104" s="92"/>
    </row>
    <row r="105" spans="2:7" s="82" customFormat="1" ht="12" x14ac:dyDescent="0.2">
      <c r="B105" s="89"/>
      <c r="C105" s="90"/>
      <c r="D105" s="91"/>
      <c r="E105" s="92"/>
      <c r="F105" s="92"/>
      <c r="G105" s="92"/>
    </row>
    <row r="106" spans="2:7" s="82" customFormat="1" ht="12" x14ac:dyDescent="0.2">
      <c r="B106" s="89"/>
      <c r="C106" s="90"/>
      <c r="D106" s="91"/>
      <c r="E106" s="92"/>
      <c r="F106" s="92"/>
      <c r="G106" s="92"/>
    </row>
    <row r="107" spans="2:7" s="82" customFormat="1" ht="12" x14ac:dyDescent="0.2">
      <c r="B107" s="89"/>
      <c r="C107" s="90"/>
      <c r="D107" s="91"/>
      <c r="E107" s="92"/>
      <c r="F107" s="92"/>
      <c r="G107" s="92"/>
    </row>
    <row r="108" spans="2:7" s="82" customFormat="1" ht="12" x14ac:dyDescent="0.2">
      <c r="B108" s="89"/>
      <c r="C108" s="90"/>
      <c r="D108" s="91"/>
      <c r="E108" s="92"/>
      <c r="F108" s="92"/>
      <c r="G108" s="92"/>
    </row>
    <row r="109" spans="2:7" s="82" customFormat="1" ht="12" x14ac:dyDescent="0.2">
      <c r="B109" s="89"/>
      <c r="C109" s="90"/>
      <c r="D109" s="91"/>
      <c r="E109" s="92"/>
      <c r="F109" s="92"/>
      <c r="G109" s="92"/>
    </row>
    <row r="110" spans="2:7" s="82" customFormat="1" ht="12" x14ac:dyDescent="0.2">
      <c r="B110" s="89"/>
      <c r="C110" s="90"/>
      <c r="D110" s="91"/>
      <c r="E110" s="92"/>
      <c r="F110" s="92"/>
      <c r="G110" s="92"/>
    </row>
    <row r="111" spans="2:7" s="82" customFormat="1" ht="12" x14ac:dyDescent="0.2">
      <c r="B111" s="89"/>
      <c r="C111" s="90"/>
      <c r="D111" s="91"/>
      <c r="E111" s="92"/>
      <c r="F111" s="92"/>
      <c r="G111" s="92"/>
    </row>
    <row r="112" spans="2:7" s="82" customFormat="1" ht="12" x14ac:dyDescent="0.2">
      <c r="B112" s="89"/>
      <c r="C112" s="90"/>
      <c r="D112" s="91"/>
      <c r="E112" s="92"/>
      <c r="F112" s="92"/>
      <c r="G112" s="92"/>
    </row>
    <row r="113" spans="2:7" s="82" customFormat="1" ht="12" x14ac:dyDescent="0.2">
      <c r="B113" s="89"/>
      <c r="C113" s="90"/>
      <c r="D113" s="91"/>
      <c r="E113" s="92"/>
      <c r="F113" s="92"/>
      <c r="G113" s="92"/>
    </row>
    <row r="114" spans="2:7" s="82" customFormat="1" ht="12" x14ac:dyDescent="0.2">
      <c r="B114" s="89"/>
      <c r="C114" s="90"/>
      <c r="D114" s="91"/>
      <c r="E114" s="92"/>
      <c r="F114" s="92"/>
      <c r="G114" s="92"/>
    </row>
    <row r="115" spans="2:7" s="82" customFormat="1" ht="12" x14ac:dyDescent="0.2">
      <c r="B115" s="89"/>
      <c r="C115" s="90"/>
      <c r="D115" s="91"/>
      <c r="E115" s="92"/>
      <c r="F115" s="92"/>
      <c r="G115" s="92"/>
    </row>
    <row r="116" spans="2:7" s="82" customFormat="1" ht="12" x14ac:dyDescent="0.2">
      <c r="B116" s="86"/>
      <c r="C116" s="87"/>
      <c r="D116" s="87"/>
      <c r="E116" s="88"/>
      <c r="F116" s="88"/>
      <c r="G116" s="88"/>
    </row>
    <row r="117" spans="2:7" s="82" customFormat="1" ht="12" x14ac:dyDescent="0.2">
      <c r="B117" s="86"/>
      <c r="C117" s="87"/>
      <c r="D117" s="87"/>
      <c r="E117" s="88"/>
      <c r="F117" s="88"/>
      <c r="G117" s="88"/>
    </row>
    <row r="118" spans="2:7" s="82" customFormat="1" ht="12" x14ac:dyDescent="0.2">
      <c r="B118" s="89"/>
      <c r="C118" s="90"/>
      <c r="D118" s="91"/>
      <c r="E118" s="92"/>
      <c r="F118" s="92"/>
      <c r="G118" s="92"/>
    </row>
    <row r="119" spans="2:7" s="82" customFormat="1" ht="12" x14ac:dyDescent="0.2">
      <c r="B119" s="86"/>
      <c r="C119" s="87"/>
      <c r="D119" s="87"/>
      <c r="E119" s="88"/>
      <c r="F119" s="88"/>
      <c r="G119" s="88"/>
    </row>
    <row r="120" spans="2:7" s="82" customFormat="1" ht="52.15" customHeight="1" x14ac:dyDescent="0.2">
      <c r="B120" s="89"/>
      <c r="C120" s="90"/>
      <c r="D120" s="91"/>
      <c r="E120" s="92"/>
      <c r="F120" s="92"/>
      <c r="G120" s="92"/>
    </row>
    <row r="121" spans="2:7" s="82" customFormat="1" ht="52.15" customHeight="1" x14ac:dyDescent="0.2">
      <c r="B121" s="89"/>
      <c r="C121" s="90"/>
      <c r="D121" s="91"/>
      <c r="E121" s="92"/>
      <c r="F121" s="92"/>
      <c r="G121" s="92"/>
    </row>
    <row r="122" spans="2:7" s="82" customFormat="1" ht="52.15" customHeight="1" x14ac:dyDescent="0.2">
      <c r="B122" s="89"/>
      <c r="C122" s="90"/>
      <c r="D122" s="91"/>
      <c r="E122" s="92"/>
      <c r="F122" s="92"/>
      <c r="G122" s="92"/>
    </row>
    <row r="123" spans="2:7" s="82" customFormat="1" ht="52.15" customHeight="1" x14ac:dyDescent="0.2">
      <c r="B123" s="89"/>
      <c r="C123" s="90"/>
      <c r="D123" s="91"/>
      <c r="E123" s="92"/>
      <c r="F123" s="92"/>
      <c r="G123" s="92"/>
    </row>
    <row r="124" spans="2:7" s="82" customFormat="1" ht="52.15" customHeight="1" x14ac:dyDescent="0.2">
      <c r="B124" s="89"/>
      <c r="C124" s="90"/>
      <c r="D124" s="91"/>
      <c r="E124" s="92"/>
      <c r="F124" s="92"/>
      <c r="G124" s="92"/>
    </row>
    <row r="125" spans="2:7" s="82" customFormat="1" ht="52.15" customHeight="1" x14ac:dyDescent="0.2">
      <c r="B125" s="89"/>
      <c r="C125" s="90"/>
      <c r="D125" s="91"/>
      <c r="E125" s="92"/>
      <c r="F125" s="92"/>
      <c r="G125" s="92"/>
    </row>
    <row r="126" spans="2:7" s="82" customFormat="1" ht="52.15" customHeight="1" x14ac:dyDescent="0.2">
      <c r="B126" s="89"/>
      <c r="C126" s="90"/>
      <c r="D126" s="91"/>
      <c r="E126" s="92"/>
      <c r="F126" s="92"/>
      <c r="G126" s="92"/>
    </row>
    <row r="127" spans="2:7" s="82" customFormat="1" ht="52.15" customHeight="1" x14ac:dyDescent="0.2">
      <c r="B127" s="89"/>
      <c r="C127" s="90"/>
      <c r="D127" s="91"/>
      <c r="E127" s="92"/>
      <c r="F127" s="92"/>
      <c r="G127" s="92"/>
    </row>
    <row r="128" spans="2:7" s="82" customFormat="1" ht="52.15" customHeight="1" x14ac:dyDescent="0.2">
      <c r="B128" s="89"/>
      <c r="C128" s="90"/>
      <c r="D128" s="91"/>
      <c r="E128" s="92"/>
      <c r="F128" s="92"/>
      <c r="G128" s="92"/>
    </row>
    <row r="129" spans="2:7" s="82" customFormat="1" ht="52.15" customHeight="1" x14ac:dyDescent="0.2">
      <c r="B129" s="86"/>
      <c r="C129" s="87"/>
      <c r="D129" s="87"/>
      <c r="E129" s="88"/>
      <c r="F129" s="88"/>
      <c r="G129" s="88"/>
    </row>
    <row r="130" spans="2:7" s="82" customFormat="1" ht="12" x14ac:dyDescent="0.2">
      <c r="B130" s="86"/>
      <c r="C130" s="87"/>
      <c r="D130" s="87"/>
      <c r="E130" s="88"/>
      <c r="F130" s="88"/>
      <c r="G130" s="88"/>
    </row>
    <row r="131" spans="2:7" s="82" customFormat="1" ht="12" x14ac:dyDescent="0.2">
      <c r="B131" s="89"/>
      <c r="C131" s="90"/>
      <c r="D131" s="91"/>
      <c r="E131" s="92"/>
      <c r="F131" s="92"/>
      <c r="G131" s="92"/>
    </row>
    <row r="132" spans="2:7" s="82" customFormat="1" ht="12" x14ac:dyDescent="0.2">
      <c r="B132" s="89"/>
      <c r="C132" s="90"/>
      <c r="D132" s="91"/>
      <c r="E132" s="92"/>
      <c r="F132" s="92"/>
      <c r="G132" s="92"/>
    </row>
    <row r="133" spans="2:7" s="82" customFormat="1" ht="12" x14ac:dyDescent="0.2">
      <c r="B133" s="89"/>
      <c r="C133" s="90"/>
      <c r="D133" s="91"/>
      <c r="E133" s="92"/>
      <c r="F133" s="92"/>
      <c r="G133" s="92"/>
    </row>
    <row r="134" spans="2:7" s="82" customFormat="1" ht="12" x14ac:dyDescent="0.2">
      <c r="B134" s="89"/>
      <c r="C134" s="90"/>
      <c r="D134" s="91"/>
      <c r="E134" s="92"/>
      <c r="F134" s="92"/>
      <c r="G134" s="92"/>
    </row>
    <row r="135" spans="2:7" s="82" customFormat="1" ht="12" x14ac:dyDescent="0.2">
      <c r="B135" s="89"/>
      <c r="C135" s="90"/>
      <c r="D135" s="91"/>
      <c r="E135" s="92"/>
      <c r="F135" s="92"/>
      <c r="G135" s="92"/>
    </row>
    <row r="136" spans="2:7" s="82" customFormat="1" ht="12" x14ac:dyDescent="0.2">
      <c r="B136" s="86"/>
      <c r="C136" s="87"/>
      <c r="D136" s="87"/>
      <c r="E136" s="88"/>
      <c r="F136" s="88"/>
      <c r="G136" s="88"/>
    </row>
    <row r="137" spans="2:7" s="82" customFormat="1" ht="12" x14ac:dyDescent="0.2">
      <c r="B137" s="89"/>
      <c r="C137" s="90"/>
      <c r="D137" s="91"/>
      <c r="E137" s="92"/>
      <c r="F137" s="92"/>
      <c r="G137" s="92"/>
    </row>
    <row r="138" spans="2:7" s="82" customFormat="1" ht="12" x14ac:dyDescent="0.2">
      <c r="B138" s="89"/>
      <c r="C138" s="90"/>
      <c r="D138" s="91"/>
      <c r="E138" s="92"/>
      <c r="F138" s="92"/>
      <c r="G138" s="92"/>
    </row>
    <row r="139" spans="2:7" s="82" customFormat="1" ht="12" x14ac:dyDescent="0.2">
      <c r="B139" s="89"/>
      <c r="C139" s="90"/>
      <c r="D139" s="91"/>
      <c r="E139" s="92"/>
      <c r="F139" s="92"/>
      <c r="G139" s="92"/>
    </row>
    <row r="140" spans="2:7" s="82" customFormat="1" ht="12" x14ac:dyDescent="0.2">
      <c r="B140" s="89"/>
      <c r="C140" s="90"/>
      <c r="D140" s="91"/>
      <c r="E140" s="92"/>
      <c r="F140" s="92"/>
      <c r="G140" s="92"/>
    </row>
    <row r="141" spans="2:7" s="82" customFormat="1" ht="12" x14ac:dyDescent="0.2">
      <c r="B141" s="89"/>
      <c r="C141" s="90"/>
      <c r="D141" s="91"/>
      <c r="E141" s="92"/>
      <c r="F141" s="92"/>
      <c r="G141" s="92"/>
    </row>
    <row r="142" spans="2:7" s="82" customFormat="1" ht="12" x14ac:dyDescent="0.2">
      <c r="B142" s="89"/>
      <c r="C142" s="90"/>
      <c r="D142" s="91"/>
      <c r="E142" s="92"/>
      <c r="F142" s="92"/>
      <c r="G142" s="92"/>
    </row>
    <row r="143" spans="2:7" s="82" customFormat="1" ht="12" x14ac:dyDescent="0.2">
      <c r="B143" s="89"/>
      <c r="C143" s="90"/>
      <c r="D143" s="91"/>
      <c r="E143" s="92"/>
      <c r="F143" s="92"/>
      <c r="G143" s="92"/>
    </row>
    <row r="144" spans="2:7" s="82" customFormat="1" ht="12" x14ac:dyDescent="0.2">
      <c r="B144" s="89"/>
      <c r="C144" s="90"/>
      <c r="D144" s="91"/>
      <c r="E144" s="92"/>
      <c r="F144" s="92"/>
      <c r="G144" s="92"/>
    </row>
    <row r="145" spans="2:7" s="82" customFormat="1" ht="12" x14ac:dyDescent="0.2">
      <c r="B145" s="89"/>
      <c r="C145" s="90"/>
      <c r="D145" s="91"/>
      <c r="E145" s="92"/>
      <c r="F145" s="92"/>
      <c r="G145" s="92"/>
    </row>
    <row r="146" spans="2:7" s="82" customFormat="1" ht="12" x14ac:dyDescent="0.2">
      <c r="B146" s="89"/>
      <c r="C146" s="90"/>
      <c r="D146" s="91"/>
      <c r="E146" s="92"/>
      <c r="F146" s="92"/>
      <c r="G146" s="92"/>
    </row>
    <row r="147" spans="2:7" s="82" customFormat="1" ht="12" x14ac:dyDescent="0.2">
      <c r="B147" s="89"/>
      <c r="C147" s="90"/>
      <c r="D147" s="91"/>
      <c r="E147" s="92"/>
      <c r="F147" s="92"/>
      <c r="G147" s="92"/>
    </row>
    <row r="148" spans="2:7" s="82" customFormat="1" ht="12" x14ac:dyDescent="0.2">
      <c r="B148" s="89"/>
      <c r="C148" s="90"/>
      <c r="D148" s="91"/>
      <c r="E148" s="92"/>
      <c r="F148" s="92"/>
      <c r="G148" s="92"/>
    </row>
    <row r="149" spans="2:7" s="82" customFormat="1" ht="12" x14ac:dyDescent="0.2">
      <c r="B149" s="89"/>
      <c r="C149" s="90"/>
      <c r="D149" s="91"/>
      <c r="E149" s="92"/>
      <c r="F149" s="92"/>
      <c r="G149" s="92"/>
    </row>
    <row r="150" spans="2:7" s="82" customFormat="1" ht="12" x14ac:dyDescent="0.2">
      <c r="B150" s="89"/>
      <c r="C150" s="90"/>
      <c r="D150" s="91"/>
      <c r="E150" s="92"/>
      <c r="F150" s="92"/>
      <c r="G150" s="92"/>
    </row>
    <row r="151" spans="2:7" s="82" customFormat="1" ht="12" x14ac:dyDescent="0.2">
      <c r="B151" s="89"/>
      <c r="C151" s="90"/>
      <c r="D151" s="91"/>
      <c r="E151" s="92"/>
      <c r="F151" s="92"/>
      <c r="G151" s="92"/>
    </row>
    <row r="152" spans="2:7" s="82" customFormat="1" ht="12" x14ac:dyDescent="0.2">
      <c r="B152" s="89"/>
      <c r="C152" s="90"/>
      <c r="D152" s="91"/>
      <c r="E152" s="92"/>
      <c r="F152" s="92"/>
      <c r="G152" s="92"/>
    </row>
    <row r="153" spans="2:7" s="82" customFormat="1" ht="12" x14ac:dyDescent="0.2">
      <c r="B153" s="89"/>
      <c r="C153" s="90"/>
      <c r="D153" s="91"/>
      <c r="E153" s="92"/>
      <c r="F153" s="92"/>
      <c r="G153" s="92"/>
    </row>
    <row r="154" spans="2:7" s="82" customFormat="1" ht="12" x14ac:dyDescent="0.2">
      <c r="B154" s="89"/>
      <c r="C154" s="90"/>
      <c r="D154" s="91"/>
      <c r="E154" s="92"/>
      <c r="F154" s="92"/>
      <c r="G154" s="92"/>
    </row>
    <row r="155" spans="2:7" s="82" customFormat="1" ht="12" x14ac:dyDescent="0.2">
      <c r="B155" s="89"/>
      <c r="C155" s="90"/>
      <c r="D155" s="91"/>
      <c r="E155" s="92"/>
      <c r="F155" s="92"/>
      <c r="G155" s="92"/>
    </row>
    <row r="156" spans="2:7" s="82" customFormat="1" ht="12" x14ac:dyDescent="0.2">
      <c r="B156" s="89"/>
      <c r="C156" s="90"/>
      <c r="D156" s="91"/>
      <c r="E156" s="92"/>
      <c r="F156" s="92"/>
      <c r="G156" s="92"/>
    </row>
    <row r="157" spans="2:7" s="82" customFormat="1" ht="12" x14ac:dyDescent="0.2">
      <c r="B157" s="89"/>
      <c r="C157" s="90"/>
      <c r="D157" s="91"/>
      <c r="E157" s="92"/>
      <c r="F157" s="92"/>
      <c r="G157" s="92"/>
    </row>
    <row r="158" spans="2:7" s="82" customFormat="1" ht="12" x14ac:dyDescent="0.2">
      <c r="B158" s="89"/>
      <c r="C158" s="90"/>
      <c r="D158" s="91"/>
      <c r="E158" s="92"/>
      <c r="F158" s="92"/>
      <c r="G158" s="92"/>
    </row>
    <row r="159" spans="2:7" s="82" customFormat="1" ht="12" x14ac:dyDescent="0.2">
      <c r="B159" s="86"/>
      <c r="C159" s="87"/>
      <c r="D159" s="87"/>
      <c r="E159" s="88"/>
      <c r="F159" s="88"/>
      <c r="G159" s="88"/>
    </row>
    <row r="160" spans="2:7" s="82" customFormat="1" ht="12" x14ac:dyDescent="0.2">
      <c r="B160" s="86"/>
      <c r="C160" s="87"/>
      <c r="D160" s="87"/>
      <c r="E160" s="88"/>
      <c r="F160" s="88"/>
      <c r="G160" s="88"/>
    </row>
    <row r="161" spans="2:7" s="82" customFormat="1" ht="12" x14ac:dyDescent="0.2">
      <c r="B161" s="86"/>
      <c r="C161" s="87"/>
      <c r="D161" s="87"/>
      <c r="E161" s="88"/>
      <c r="F161" s="88"/>
      <c r="G161" s="88"/>
    </row>
    <row r="162" spans="2:7" s="82" customFormat="1" ht="12" x14ac:dyDescent="0.2">
      <c r="B162" s="89"/>
      <c r="C162" s="90"/>
      <c r="D162" s="91"/>
      <c r="E162" s="92"/>
      <c r="F162" s="92"/>
      <c r="G162" s="92"/>
    </row>
    <row r="163" spans="2:7" s="82" customFormat="1" ht="12" x14ac:dyDescent="0.2">
      <c r="B163" s="89"/>
      <c r="C163" s="90"/>
      <c r="D163" s="91"/>
      <c r="E163" s="92"/>
      <c r="F163" s="92"/>
      <c r="G163" s="92"/>
    </row>
    <row r="164" spans="2:7" s="82" customFormat="1" ht="12" x14ac:dyDescent="0.2">
      <c r="B164" s="89"/>
      <c r="C164" s="90"/>
      <c r="D164" s="91"/>
      <c r="E164" s="92"/>
      <c r="F164" s="92"/>
      <c r="G164" s="92"/>
    </row>
    <row r="165" spans="2:7" s="82" customFormat="1" ht="12" x14ac:dyDescent="0.2">
      <c r="B165" s="89"/>
      <c r="C165" s="90"/>
      <c r="D165" s="91"/>
      <c r="E165" s="92"/>
      <c r="F165" s="92"/>
      <c r="G165" s="92"/>
    </row>
    <row r="166" spans="2:7" s="82" customFormat="1" ht="12" x14ac:dyDescent="0.2">
      <c r="B166" s="86"/>
      <c r="C166" s="87"/>
      <c r="D166" s="87"/>
      <c r="E166" s="88"/>
      <c r="F166" s="88"/>
      <c r="G166" s="88"/>
    </row>
    <row r="167" spans="2:7" s="82" customFormat="1" ht="12" x14ac:dyDescent="0.2">
      <c r="B167" s="86"/>
      <c r="C167" s="87"/>
      <c r="D167" s="87"/>
      <c r="E167" s="88"/>
      <c r="F167" s="88"/>
      <c r="G167" s="88"/>
    </row>
    <row r="168" spans="2:7" s="82" customFormat="1" ht="12" x14ac:dyDescent="0.2">
      <c r="B168" s="86"/>
      <c r="C168" s="87"/>
      <c r="D168" s="87"/>
      <c r="E168" s="88"/>
      <c r="F168" s="88"/>
      <c r="G168" s="88"/>
    </row>
    <row r="169" spans="2:7" s="82" customFormat="1" ht="12" x14ac:dyDescent="0.2">
      <c r="B169" s="89"/>
      <c r="C169" s="90"/>
      <c r="D169" s="91"/>
      <c r="E169" s="92"/>
      <c r="F169" s="92"/>
      <c r="G169" s="92"/>
    </row>
    <row r="170" spans="2:7" s="82" customFormat="1" ht="12" x14ac:dyDescent="0.2">
      <c r="B170" s="86"/>
      <c r="C170" s="87"/>
      <c r="D170" s="87"/>
      <c r="E170" s="88"/>
      <c r="F170" s="88"/>
      <c r="G170" s="88"/>
    </row>
    <row r="171" spans="2:7" s="82" customFormat="1" ht="12" x14ac:dyDescent="0.2">
      <c r="B171" s="86"/>
      <c r="C171" s="87"/>
      <c r="D171" s="87"/>
      <c r="E171" s="88"/>
      <c r="F171" s="88"/>
      <c r="G171" s="88"/>
    </row>
    <row r="172" spans="2:7" s="82" customFormat="1" ht="12" x14ac:dyDescent="0.2">
      <c r="B172" s="86"/>
      <c r="C172" s="87"/>
      <c r="D172" s="87"/>
      <c r="E172" s="88"/>
      <c r="F172" s="88"/>
      <c r="G172" s="88"/>
    </row>
    <row r="173" spans="2:7" s="82" customFormat="1" ht="12" x14ac:dyDescent="0.2">
      <c r="B173" s="89"/>
      <c r="C173" s="90"/>
      <c r="D173" s="91"/>
      <c r="E173" s="92"/>
      <c r="F173" s="92"/>
      <c r="G173" s="92"/>
    </row>
    <row r="174" spans="2:7" s="82" customFormat="1" ht="12" x14ac:dyDescent="0.2">
      <c r="B174" s="89"/>
      <c r="C174" s="90"/>
      <c r="D174" s="91"/>
      <c r="E174" s="92"/>
      <c r="F174" s="92"/>
      <c r="G174" s="92"/>
    </row>
    <row r="175" spans="2:7" s="82" customFormat="1" ht="12" x14ac:dyDescent="0.2">
      <c r="B175" s="89"/>
      <c r="C175" s="90"/>
      <c r="D175" s="91"/>
      <c r="E175" s="92"/>
      <c r="F175" s="92"/>
      <c r="G175" s="92"/>
    </row>
    <row r="176" spans="2:7" s="82" customFormat="1" ht="12" x14ac:dyDescent="0.2">
      <c r="B176" s="89"/>
      <c r="C176" s="90"/>
      <c r="D176" s="91"/>
      <c r="E176" s="92"/>
      <c r="F176" s="92"/>
      <c r="G176" s="92"/>
    </row>
    <row r="177" spans="1:7" s="82" customFormat="1" ht="12" x14ac:dyDescent="0.2">
      <c r="A177" s="93"/>
      <c r="B177" s="89"/>
      <c r="C177" s="90"/>
      <c r="D177" s="91"/>
      <c r="E177" s="92"/>
      <c r="F177" s="92"/>
      <c r="G177" s="92"/>
    </row>
    <row r="178" spans="1:7" s="82" customFormat="1" ht="12" x14ac:dyDescent="0.2">
      <c r="B178" s="89"/>
      <c r="C178" s="90"/>
      <c r="D178" s="91"/>
      <c r="E178" s="92"/>
      <c r="F178" s="92"/>
      <c r="G178" s="92"/>
    </row>
    <row r="179" spans="1:7" s="82" customFormat="1" ht="12" x14ac:dyDescent="0.2">
      <c r="B179" s="89"/>
      <c r="C179" s="90"/>
      <c r="D179" s="91"/>
      <c r="E179" s="92"/>
      <c r="F179" s="92"/>
      <c r="G179" s="92"/>
    </row>
    <row r="180" spans="1:7" s="82" customFormat="1" ht="12" x14ac:dyDescent="0.2">
      <c r="B180" s="89"/>
      <c r="C180" s="90"/>
      <c r="D180" s="91"/>
      <c r="E180" s="92"/>
      <c r="F180" s="92"/>
      <c r="G180" s="92"/>
    </row>
    <row r="181" spans="1:7" s="82" customFormat="1" ht="12" x14ac:dyDescent="0.2">
      <c r="B181" s="89"/>
      <c r="C181" s="90"/>
      <c r="D181" s="91"/>
      <c r="E181" s="92"/>
      <c r="F181" s="92"/>
      <c r="G181" s="92"/>
    </row>
    <row r="182" spans="1:7" s="82" customFormat="1" ht="12" x14ac:dyDescent="0.2">
      <c r="B182" s="89"/>
      <c r="C182" s="90"/>
      <c r="D182" s="91"/>
      <c r="E182" s="92"/>
      <c r="F182" s="92"/>
      <c r="G182" s="92"/>
    </row>
    <row r="183" spans="1:7" s="82" customFormat="1" ht="12" x14ac:dyDescent="0.2">
      <c r="B183" s="89"/>
      <c r="C183" s="90"/>
      <c r="D183" s="91"/>
      <c r="E183" s="92"/>
      <c r="F183" s="92"/>
      <c r="G183" s="92"/>
    </row>
    <row r="184" spans="1:7" s="82" customFormat="1" ht="12" x14ac:dyDescent="0.2">
      <c r="B184" s="89"/>
      <c r="C184" s="90"/>
      <c r="D184" s="91"/>
      <c r="E184" s="92"/>
      <c r="F184" s="92"/>
      <c r="G184" s="92"/>
    </row>
    <row r="185" spans="1:7" s="82" customFormat="1" ht="12" x14ac:dyDescent="0.2">
      <c r="B185" s="89"/>
      <c r="C185" s="94"/>
      <c r="D185" s="91"/>
      <c r="E185" s="95"/>
      <c r="F185" s="96"/>
      <c r="G185" s="96"/>
    </row>
    <row r="186" spans="1:7" s="82" customFormat="1" ht="12" x14ac:dyDescent="0.2">
      <c r="B186" s="89"/>
      <c r="C186" s="90"/>
      <c r="D186" s="91"/>
      <c r="E186" s="92"/>
      <c r="F186" s="92"/>
      <c r="G186" s="92"/>
    </row>
    <row r="187" spans="1:7" s="82" customFormat="1" ht="12" x14ac:dyDescent="0.2">
      <c r="B187" s="89"/>
      <c r="C187" s="90"/>
      <c r="D187" s="91"/>
      <c r="E187" s="92"/>
      <c r="F187" s="92"/>
      <c r="G187" s="92"/>
    </row>
    <row r="188" spans="1:7" s="82" customFormat="1" ht="12" x14ac:dyDescent="0.2">
      <c r="B188" s="89"/>
      <c r="C188" s="90"/>
      <c r="D188" s="91"/>
      <c r="E188" s="92"/>
      <c r="F188" s="92"/>
      <c r="G188" s="92"/>
    </row>
    <row r="189" spans="1:7" s="82" customFormat="1" ht="12" x14ac:dyDescent="0.2">
      <c r="B189" s="89"/>
      <c r="C189" s="90"/>
      <c r="D189" s="91"/>
      <c r="E189" s="92"/>
      <c r="F189" s="92"/>
      <c r="G189" s="92"/>
    </row>
    <row r="190" spans="1:7" s="82" customFormat="1" ht="12" x14ac:dyDescent="0.2">
      <c r="B190" s="89"/>
      <c r="C190" s="90"/>
      <c r="D190" s="91"/>
      <c r="E190" s="92"/>
      <c r="F190" s="92"/>
      <c r="G190" s="92"/>
    </row>
    <row r="191" spans="1:7" s="82" customFormat="1" ht="12" x14ac:dyDescent="0.2">
      <c r="B191" s="89"/>
      <c r="C191" s="90"/>
      <c r="D191" s="91"/>
      <c r="E191" s="92"/>
      <c r="F191" s="92"/>
      <c r="G191" s="92"/>
    </row>
    <row r="192" spans="1:7" s="82" customFormat="1" ht="12" x14ac:dyDescent="0.2">
      <c r="B192" s="89"/>
      <c r="C192" s="90"/>
      <c r="D192" s="91"/>
      <c r="E192" s="92"/>
      <c r="F192" s="92"/>
      <c r="G192" s="92"/>
    </row>
    <row r="193" spans="2:7" s="82" customFormat="1" ht="12" x14ac:dyDescent="0.2">
      <c r="B193" s="89"/>
      <c r="C193" s="90"/>
      <c r="D193" s="91"/>
      <c r="E193" s="92"/>
      <c r="F193" s="92"/>
      <c r="G193" s="92"/>
    </row>
    <row r="194" spans="2:7" s="82" customFormat="1" ht="12" x14ac:dyDescent="0.2">
      <c r="B194" s="89"/>
      <c r="C194" s="90"/>
      <c r="D194" s="91"/>
      <c r="E194" s="92"/>
      <c r="F194" s="92"/>
      <c r="G194" s="92"/>
    </row>
    <row r="195" spans="2:7" s="82" customFormat="1" ht="12" x14ac:dyDescent="0.2">
      <c r="B195" s="89"/>
      <c r="C195" s="90"/>
      <c r="D195" s="91"/>
      <c r="E195" s="92"/>
      <c r="F195" s="92"/>
      <c r="G195" s="92"/>
    </row>
    <row r="196" spans="2:7" s="82" customFormat="1" ht="12" x14ac:dyDescent="0.2">
      <c r="B196" s="89"/>
      <c r="C196" s="90"/>
      <c r="D196" s="91"/>
      <c r="E196" s="92"/>
      <c r="F196" s="92"/>
      <c r="G196" s="92"/>
    </row>
    <row r="197" spans="2:7" s="82" customFormat="1" ht="12" x14ac:dyDescent="0.2">
      <c r="B197" s="89"/>
      <c r="C197" s="90"/>
      <c r="D197" s="91"/>
      <c r="E197" s="92"/>
      <c r="F197" s="92"/>
      <c r="G197" s="92"/>
    </row>
    <row r="198" spans="2:7" s="82" customFormat="1" ht="12" x14ac:dyDescent="0.2">
      <c r="B198" s="89"/>
      <c r="C198" s="90"/>
      <c r="D198" s="91"/>
      <c r="E198" s="92"/>
      <c r="F198" s="92"/>
      <c r="G198" s="92"/>
    </row>
    <row r="199" spans="2:7" s="82" customFormat="1" ht="12" x14ac:dyDescent="0.2">
      <c r="B199" s="89"/>
      <c r="C199" s="90"/>
      <c r="D199" s="91"/>
      <c r="E199" s="92"/>
      <c r="F199" s="92"/>
      <c r="G199" s="92"/>
    </row>
    <row r="200" spans="2:7" s="82" customFormat="1" ht="12" x14ac:dyDescent="0.2">
      <c r="B200" s="89"/>
      <c r="C200" s="90"/>
      <c r="D200" s="91"/>
      <c r="E200" s="92"/>
      <c r="F200" s="92"/>
      <c r="G200" s="92"/>
    </row>
    <row r="201" spans="2:7" s="82" customFormat="1" ht="12" x14ac:dyDescent="0.2">
      <c r="B201" s="89"/>
      <c r="C201" s="90"/>
      <c r="D201" s="91"/>
      <c r="E201" s="92"/>
      <c r="F201" s="92"/>
      <c r="G201" s="92"/>
    </row>
    <row r="202" spans="2:7" s="82" customFormat="1" ht="12" x14ac:dyDescent="0.2">
      <c r="B202" s="89"/>
      <c r="C202" s="90"/>
      <c r="D202" s="91"/>
      <c r="E202" s="92"/>
      <c r="F202" s="92"/>
      <c r="G202" s="92"/>
    </row>
    <row r="203" spans="2:7" s="82" customFormat="1" ht="12" x14ac:dyDescent="0.2">
      <c r="B203" s="89"/>
      <c r="C203" s="90"/>
      <c r="D203" s="91"/>
      <c r="E203" s="92"/>
      <c r="F203" s="92"/>
      <c r="G203" s="92"/>
    </row>
    <row r="204" spans="2:7" s="82" customFormat="1" ht="12" x14ac:dyDescent="0.2">
      <c r="B204" s="89"/>
      <c r="C204" s="90"/>
      <c r="D204" s="91"/>
      <c r="E204" s="92"/>
      <c r="F204" s="92"/>
      <c r="G204" s="92"/>
    </row>
    <row r="205" spans="2:7" s="82" customFormat="1" ht="12" x14ac:dyDescent="0.2">
      <c r="B205" s="89"/>
      <c r="C205" s="90"/>
      <c r="D205" s="91"/>
      <c r="E205" s="92"/>
      <c r="F205" s="92"/>
      <c r="G205" s="92"/>
    </row>
    <row r="206" spans="2:7" s="82" customFormat="1" ht="12" x14ac:dyDescent="0.2">
      <c r="B206" s="89"/>
      <c r="C206" s="90"/>
      <c r="D206" s="91"/>
      <c r="E206" s="92"/>
      <c r="F206" s="92"/>
      <c r="G206" s="92"/>
    </row>
    <row r="207" spans="2:7" s="82" customFormat="1" ht="12" x14ac:dyDescent="0.2">
      <c r="B207" s="89"/>
      <c r="C207" s="90"/>
      <c r="D207" s="91"/>
      <c r="E207" s="92"/>
      <c r="F207" s="92"/>
      <c r="G207" s="92"/>
    </row>
    <row r="208" spans="2:7" s="82" customFormat="1" ht="12" x14ac:dyDescent="0.2">
      <c r="B208" s="89"/>
      <c r="C208" s="90"/>
      <c r="D208" s="91"/>
      <c r="E208" s="92"/>
      <c r="F208" s="92"/>
      <c r="G208" s="92"/>
    </row>
    <row r="209" spans="2:7" s="82" customFormat="1" ht="12" x14ac:dyDescent="0.2">
      <c r="B209" s="89"/>
      <c r="C209" s="90"/>
      <c r="D209" s="91"/>
      <c r="E209" s="92"/>
      <c r="F209" s="92"/>
      <c r="G209" s="92"/>
    </row>
    <row r="210" spans="2:7" s="82" customFormat="1" ht="12" x14ac:dyDescent="0.2">
      <c r="B210" s="89"/>
      <c r="C210" s="90"/>
      <c r="D210" s="91"/>
      <c r="E210" s="92"/>
      <c r="F210" s="92"/>
      <c r="G210" s="92"/>
    </row>
    <row r="211" spans="2:7" s="82" customFormat="1" ht="12" x14ac:dyDescent="0.2">
      <c r="B211" s="89"/>
      <c r="C211" s="90"/>
      <c r="D211" s="91"/>
      <c r="E211" s="92"/>
      <c r="F211" s="92"/>
      <c r="G211" s="92"/>
    </row>
    <row r="212" spans="2:7" s="82" customFormat="1" ht="12" x14ac:dyDescent="0.2">
      <c r="B212" s="89"/>
      <c r="C212" s="90"/>
      <c r="D212" s="91"/>
      <c r="E212" s="92"/>
      <c r="F212" s="92"/>
      <c r="G212" s="92"/>
    </row>
    <row r="213" spans="2:7" s="82" customFormat="1" ht="12" x14ac:dyDescent="0.2">
      <c r="B213" s="89"/>
      <c r="C213" s="90"/>
      <c r="D213" s="91"/>
      <c r="E213" s="92"/>
      <c r="F213" s="92"/>
      <c r="G213" s="92"/>
    </row>
    <row r="214" spans="2:7" s="82" customFormat="1" ht="12" x14ac:dyDescent="0.2">
      <c r="B214" s="89"/>
      <c r="C214" s="90"/>
      <c r="D214" s="91"/>
      <c r="E214" s="92"/>
      <c r="F214" s="92"/>
      <c r="G214" s="92"/>
    </row>
    <row r="215" spans="2:7" s="82" customFormat="1" ht="12" x14ac:dyDescent="0.2">
      <c r="B215" s="89"/>
      <c r="C215" s="94"/>
      <c r="D215" s="91"/>
      <c r="E215" s="95"/>
      <c r="F215" s="96"/>
      <c r="G215" s="96"/>
    </row>
    <row r="216" spans="2:7" s="82" customFormat="1" ht="12" x14ac:dyDescent="0.2">
      <c r="B216" s="89"/>
      <c r="C216" s="90"/>
      <c r="D216" s="91"/>
      <c r="E216" s="92"/>
      <c r="F216" s="92"/>
      <c r="G216" s="92"/>
    </row>
    <row r="217" spans="2:7" s="82" customFormat="1" ht="12" x14ac:dyDescent="0.2">
      <c r="B217" s="89"/>
      <c r="C217" s="90"/>
      <c r="D217" s="91"/>
      <c r="E217" s="92"/>
      <c r="F217" s="92"/>
      <c r="G217" s="92"/>
    </row>
    <row r="218" spans="2:7" s="82" customFormat="1" ht="12" x14ac:dyDescent="0.2">
      <c r="B218" s="89"/>
      <c r="C218" s="91"/>
      <c r="D218" s="91"/>
      <c r="E218" s="96"/>
      <c r="F218" s="96"/>
      <c r="G218" s="96"/>
    </row>
    <row r="219" spans="2:7" s="82" customFormat="1" ht="12" x14ac:dyDescent="0.2">
      <c r="B219" s="89"/>
      <c r="C219" s="91"/>
      <c r="D219" s="91"/>
      <c r="E219" s="97"/>
      <c r="F219" s="96"/>
      <c r="G219" s="96"/>
    </row>
    <row r="220" spans="2:7" s="82" customFormat="1" ht="12" x14ac:dyDescent="0.2">
      <c r="B220" s="89"/>
      <c r="C220" s="91"/>
      <c r="D220" s="91"/>
      <c r="E220" s="97"/>
      <c r="F220" s="96"/>
      <c r="G220" s="96"/>
    </row>
    <row r="221" spans="2:7" s="82" customFormat="1" ht="12.75" x14ac:dyDescent="0.2">
      <c r="B221" s="89"/>
      <c r="C221" s="91"/>
      <c r="D221" s="91"/>
      <c r="E221" s="98"/>
      <c r="F221" s="96"/>
      <c r="G221" s="96"/>
    </row>
    <row r="222" spans="2:7" s="82" customFormat="1" ht="12" x14ac:dyDescent="0.2">
      <c r="B222" s="89"/>
      <c r="C222" s="91"/>
      <c r="D222" s="91"/>
      <c r="E222" s="92"/>
      <c r="F222" s="92"/>
      <c r="G222" s="92"/>
    </row>
    <row r="223" spans="2:7" s="82" customFormat="1" ht="12" x14ac:dyDescent="0.2">
      <c r="B223" s="89"/>
      <c r="C223" s="91"/>
      <c r="D223" s="91"/>
      <c r="E223" s="92"/>
      <c r="F223" s="92"/>
      <c r="G223" s="92"/>
    </row>
    <row r="224" spans="2:7" s="82" customFormat="1" ht="12" x14ac:dyDescent="0.2">
      <c r="B224" s="89"/>
      <c r="C224" s="91"/>
      <c r="D224" s="91"/>
      <c r="E224" s="92"/>
      <c r="F224" s="92"/>
      <c r="G224" s="92"/>
    </row>
    <row r="225" spans="2:7" s="82" customFormat="1" ht="12.75" x14ac:dyDescent="0.2">
      <c r="B225" s="99"/>
      <c r="C225" s="91"/>
      <c r="D225" s="91"/>
      <c r="E225" s="92"/>
      <c r="F225" s="92"/>
      <c r="G225" s="92"/>
    </row>
    <row r="226" spans="2:7" s="82" customFormat="1" ht="12.75" x14ac:dyDescent="0.2">
      <c r="B226" s="99"/>
      <c r="C226" s="91"/>
      <c r="D226" s="91"/>
      <c r="E226" s="92"/>
      <c r="F226" s="92"/>
      <c r="G226" s="92"/>
    </row>
    <row r="227" spans="2:7" s="82" customFormat="1" ht="12.75" x14ac:dyDescent="0.2">
      <c r="B227" s="99"/>
      <c r="C227" s="91"/>
      <c r="D227" s="91"/>
      <c r="E227" s="92"/>
      <c r="F227" s="92"/>
      <c r="G227" s="92"/>
    </row>
    <row r="228" spans="2:7" s="82" customFormat="1" ht="12.75" x14ac:dyDescent="0.2">
      <c r="B228" s="99"/>
      <c r="C228" s="91"/>
      <c r="D228" s="91"/>
      <c r="E228" s="92"/>
      <c r="F228" s="92"/>
      <c r="G228" s="92"/>
    </row>
    <row r="229" spans="2:7" s="82" customFormat="1" ht="12.75" x14ac:dyDescent="0.2">
      <c r="B229" s="99"/>
      <c r="C229" s="91"/>
      <c r="D229" s="91"/>
      <c r="E229" s="92"/>
      <c r="F229" s="92"/>
      <c r="G229" s="92"/>
    </row>
    <row r="230" spans="2:7" s="82" customFormat="1" ht="12.75" x14ac:dyDescent="0.2">
      <c r="B230" s="99"/>
      <c r="C230" s="91"/>
      <c r="D230" s="91"/>
      <c r="E230" s="92"/>
      <c r="F230" s="92"/>
      <c r="G230" s="92"/>
    </row>
    <row r="231" spans="2:7" s="82" customFormat="1" ht="12.75" x14ac:dyDescent="0.2">
      <c r="B231" s="99"/>
      <c r="C231" s="91"/>
      <c r="D231" s="91"/>
      <c r="E231" s="92"/>
      <c r="F231" s="92"/>
      <c r="G231" s="92"/>
    </row>
    <row r="232" spans="2:7" s="82" customFormat="1" ht="12.75" x14ac:dyDescent="0.2">
      <c r="B232" s="99"/>
      <c r="C232" s="91"/>
      <c r="D232" s="91"/>
      <c r="E232" s="92"/>
      <c r="F232" s="92"/>
      <c r="G232" s="92"/>
    </row>
    <row r="233" spans="2:7" s="82" customFormat="1" ht="12" x14ac:dyDescent="0.2"/>
    <row r="234" spans="2:7" s="82" customFormat="1" ht="12" x14ac:dyDescent="0.2"/>
    <row r="235" spans="2:7" s="82" customFormat="1" ht="12" x14ac:dyDescent="0.2"/>
    <row r="236" spans="2:7" s="82" customFormat="1" ht="12" x14ac:dyDescent="0.2"/>
    <row r="237" spans="2:7" s="82" customFormat="1" ht="12" x14ac:dyDescent="0.2"/>
    <row r="238" spans="2:7" s="82" customFormat="1" ht="12" x14ac:dyDescent="0.2"/>
    <row r="239" spans="2:7" s="82" customFormat="1" ht="12" x14ac:dyDescent="0.2"/>
    <row r="240" spans="2:7" s="82" customFormat="1" ht="12" x14ac:dyDescent="0.2"/>
    <row r="241" s="82" customFormat="1" ht="12" x14ac:dyDescent="0.2"/>
    <row r="242" s="82" customFormat="1" ht="12" x14ac:dyDescent="0.2"/>
    <row r="243" s="82" customFormat="1" ht="12" x14ac:dyDescent="0.2"/>
    <row r="244" s="82" customFormat="1" ht="12" x14ac:dyDescent="0.2"/>
    <row r="245" s="82" customFormat="1" ht="12" x14ac:dyDescent="0.2"/>
    <row r="246" s="82" customFormat="1" ht="12" x14ac:dyDescent="0.2"/>
    <row r="247" s="82" customFormat="1" ht="12" x14ac:dyDescent="0.2"/>
    <row r="248" s="82" customFormat="1" ht="12" x14ac:dyDescent="0.2"/>
    <row r="249" s="82" customFormat="1" ht="12" x14ac:dyDescent="0.2"/>
    <row r="250" s="82" customFormat="1" ht="12" x14ac:dyDescent="0.2"/>
    <row r="251" s="82" customFormat="1" ht="12" x14ac:dyDescent="0.2"/>
    <row r="252" s="82" customFormat="1" ht="12" x14ac:dyDescent="0.2"/>
    <row r="253" s="82" customFormat="1" ht="12" x14ac:dyDescent="0.2"/>
    <row r="254" s="82" customFormat="1" ht="12" x14ac:dyDescent="0.2"/>
    <row r="255" s="82" customFormat="1" ht="12" x14ac:dyDescent="0.2"/>
    <row r="256" s="82" customFormat="1" ht="12" x14ac:dyDescent="0.2"/>
    <row r="257" s="82" customFormat="1" ht="12" x14ac:dyDescent="0.2"/>
    <row r="258" s="82" customFormat="1" ht="12" x14ac:dyDescent="0.2"/>
    <row r="259" s="82" customFormat="1" ht="12" x14ac:dyDescent="0.2"/>
    <row r="260" s="82" customFormat="1" ht="12" x14ac:dyDescent="0.2"/>
    <row r="261" s="82" customFormat="1" ht="12" x14ac:dyDescent="0.2"/>
    <row r="262" s="82" customFormat="1" ht="12" x14ac:dyDescent="0.2"/>
    <row r="263" s="82" customFormat="1" ht="12" x14ac:dyDescent="0.2"/>
    <row r="264" s="82" customFormat="1" ht="12" x14ac:dyDescent="0.2"/>
    <row r="265" s="82" customFormat="1" ht="12" x14ac:dyDescent="0.2"/>
    <row r="266" s="82" customFormat="1" ht="12" x14ac:dyDescent="0.2"/>
    <row r="267" s="82" customFormat="1" ht="12" x14ac:dyDescent="0.2"/>
    <row r="268" s="82" customFormat="1" ht="12" x14ac:dyDescent="0.2"/>
    <row r="269" s="82" customFormat="1" ht="12" x14ac:dyDescent="0.2"/>
    <row r="270" s="82" customFormat="1" ht="12" x14ac:dyDescent="0.2"/>
    <row r="271" s="82" customFormat="1" ht="12" x14ac:dyDescent="0.2"/>
    <row r="272" s="82" customFormat="1" ht="12" x14ac:dyDescent="0.2"/>
    <row r="273" s="82" customFormat="1" ht="12" x14ac:dyDescent="0.2"/>
    <row r="274" s="82" customFormat="1" ht="12" x14ac:dyDescent="0.2"/>
    <row r="275" s="82" customFormat="1" ht="12" x14ac:dyDescent="0.2"/>
    <row r="276" s="82" customFormat="1" ht="12" x14ac:dyDescent="0.2"/>
    <row r="277" s="82" customFormat="1" ht="12" x14ac:dyDescent="0.2"/>
    <row r="278" s="82" customFormat="1" ht="12" x14ac:dyDescent="0.2"/>
    <row r="279" s="82" customFormat="1" ht="12" x14ac:dyDescent="0.2"/>
    <row r="280" s="82" customFormat="1" ht="12" x14ac:dyDescent="0.2"/>
    <row r="281" s="82" customFormat="1" ht="12" x14ac:dyDescent="0.2"/>
    <row r="282" s="82" customFormat="1" ht="12" x14ac:dyDescent="0.2"/>
    <row r="283" s="82" customFormat="1" ht="12" x14ac:dyDescent="0.2"/>
    <row r="284" s="82" customFormat="1" ht="12" x14ac:dyDescent="0.2"/>
    <row r="285" s="82" customFormat="1" ht="12" x14ac:dyDescent="0.2"/>
    <row r="286" s="82" customFormat="1" ht="12" x14ac:dyDescent="0.2"/>
    <row r="287" s="82" customFormat="1" ht="12" x14ac:dyDescent="0.2"/>
    <row r="288" s="82" customFormat="1" ht="12" x14ac:dyDescent="0.2"/>
    <row r="289" s="82" customFormat="1" ht="12" x14ac:dyDescent="0.2"/>
    <row r="290" s="82" customFormat="1" ht="12" x14ac:dyDescent="0.2"/>
    <row r="291" s="82" customFormat="1" ht="12" x14ac:dyDescent="0.2"/>
    <row r="292" s="82" customFormat="1" ht="12" x14ac:dyDescent="0.2"/>
    <row r="293" s="82" customFormat="1" ht="12" x14ac:dyDescent="0.2"/>
    <row r="294" s="82" customFormat="1" ht="12" x14ac:dyDescent="0.2"/>
    <row r="295" s="82" customFormat="1" ht="12" x14ac:dyDescent="0.2"/>
    <row r="296" s="82" customFormat="1" ht="12" x14ac:dyDescent="0.2"/>
    <row r="297" s="82" customFormat="1" ht="12" x14ac:dyDescent="0.2"/>
    <row r="298" s="82" customFormat="1" ht="12" x14ac:dyDescent="0.2"/>
    <row r="299" s="82" customFormat="1" ht="12" x14ac:dyDescent="0.2"/>
    <row r="300" s="82" customFormat="1" ht="12" x14ac:dyDescent="0.2"/>
    <row r="301" s="82" customFormat="1" ht="12" x14ac:dyDescent="0.2"/>
    <row r="302" s="82" customFormat="1" ht="12" x14ac:dyDescent="0.2"/>
    <row r="303" s="82" customFormat="1" ht="12" x14ac:dyDescent="0.2"/>
    <row r="304" s="82" customFormat="1" ht="12" x14ac:dyDescent="0.2"/>
    <row r="305" s="82" customFormat="1" ht="12" x14ac:dyDescent="0.2"/>
    <row r="306" s="82" customFormat="1" ht="12" x14ac:dyDescent="0.2"/>
    <row r="307" s="82" customFormat="1" ht="12" x14ac:dyDescent="0.2"/>
    <row r="308" s="82" customFormat="1" ht="12" x14ac:dyDescent="0.2"/>
    <row r="309" s="82" customFormat="1" ht="12" x14ac:dyDescent="0.2"/>
    <row r="310" s="82" customFormat="1" ht="12" x14ac:dyDescent="0.2"/>
    <row r="311" s="82" customFormat="1" ht="12" x14ac:dyDescent="0.2"/>
    <row r="312" s="82" customFormat="1" ht="12" x14ac:dyDescent="0.2"/>
    <row r="313" s="82" customFormat="1" ht="12" x14ac:dyDescent="0.2"/>
    <row r="314" s="82" customFormat="1" ht="12" x14ac:dyDescent="0.2"/>
    <row r="315" s="82" customFormat="1" ht="12" x14ac:dyDescent="0.2"/>
    <row r="316" s="82" customFormat="1" ht="12" x14ac:dyDescent="0.2"/>
    <row r="317" s="82" customFormat="1" ht="12" x14ac:dyDescent="0.2"/>
    <row r="318" s="82" customFormat="1" ht="12" x14ac:dyDescent="0.2"/>
    <row r="319" s="82" customFormat="1" ht="12" x14ac:dyDescent="0.2"/>
    <row r="320" s="82" customFormat="1" ht="12" x14ac:dyDescent="0.2"/>
    <row r="321" s="82" customFormat="1" ht="12" x14ac:dyDescent="0.2"/>
    <row r="322" s="82" customFormat="1" ht="12" x14ac:dyDescent="0.2"/>
    <row r="323" s="82" customFormat="1" ht="12" x14ac:dyDescent="0.2"/>
    <row r="324" s="82" customFormat="1" ht="12" x14ac:dyDescent="0.2"/>
    <row r="325" s="82" customFormat="1" ht="12" x14ac:dyDescent="0.2"/>
    <row r="326" s="82" customFormat="1" ht="12" x14ac:dyDescent="0.2"/>
    <row r="327" s="82" customFormat="1" ht="12" x14ac:dyDescent="0.2"/>
    <row r="328" s="82" customFormat="1" ht="12" x14ac:dyDescent="0.2"/>
    <row r="329" s="82" customFormat="1" ht="12" x14ac:dyDescent="0.2"/>
    <row r="330" s="82" customFormat="1" ht="12" x14ac:dyDescent="0.2"/>
    <row r="331" s="82" customFormat="1" ht="12" x14ac:dyDescent="0.2"/>
    <row r="332" s="82" customFormat="1" ht="12" x14ac:dyDescent="0.2"/>
    <row r="333" s="82" customFormat="1" ht="12" x14ac:dyDescent="0.2"/>
    <row r="334" s="82" customFormat="1" ht="12" x14ac:dyDescent="0.2"/>
    <row r="335" s="82" customFormat="1" ht="12" x14ac:dyDescent="0.2"/>
    <row r="336" s="82" customFormat="1" ht="12" x14ac:dyDescent="0.2"/>
    <row r="337" s="82" customFormat="1" ht="12" x14ac:dyDescent="0.2"/>
    <row r="338" s="82" customFormat="1" ht="12" x14ac:dyDescent="0.2"/>
    <row r="339" s="82" customFormat="1" ht="12" x14ac:dyDescent="0.2"/>
    <row r="340" s="82" customFormat="1" ht="12" x14ac:dyDescent="0.2"/>
    <row r="341" s="82" customFormat="1" ht="12" x14ac:dyDescent="0.2"/>
    <row r="342" s="82" customFormat="1" ht="12" x14ac:dyDescent="0.2"/>
    <row r="343" s="82" customFormat="1" ht="12" x14ac:dyDescent="0.2"/>
    <row r="344" s="82" customFormat="1" ht="12" x14ac:dyDescent="0.2"/>
    <row r="345" s="82" customFormat="1" ht="12" x14ac:dyDescent="0.2"/>
    <row r="346" s="82" customFormat="1" ht="12" x14ac:dyDescent="0.2"/>
    <row r="347" s="82" customFormat="1" ht="12" x14ac:dyDescent="0.2"/>
    <row r="348" s="82" customFormat="1" ht="12" x14ac:dyDescent="0.2"/>
    <row r="349" s="82" customFormat="1" ht="12" x14ac:dyDescent="0.2"/>
    <row r="350" s="82" customFormat="1" ht="12" x14ac:dyDescent="0.2"/>
    <row r="351" s="82" customFormat="1" ht="12" x14ac:dyDescent="0.2"/>
    <row r="352" s="82" customFormat="1" ht="12" x14ac:dyDescent="0.2"/>
    <row r="353" s="82" customFormat="1" ht="12" x14ac:dyDescent="0.2"/>
    <row r="354" s="82" customFormat="1" ht="12" x14ac:dyDescent="0.2"/>
    <row r="355" s="82" customFormat="1" ht="12" x14ac:dyDescent="0.2"/>
    <row r="356" s="82" customFormat="1" ht="12" x14ac:dyDescent="0.2"/>
    <row r="357" s="82" customFormat="1" ht="12" x14ac:dyDescent="0.2"/>
    <row r="358" s="82" customFormat="1" ht="12" x14ac:dyDescent="0.2"/>
    <row r="359" s="82" customFormat="1" ht="12" x14ac:dyDescent="0.2"/>
    <row r="360" s="82" customFormat="1" ht="12" x14ac:dyDescent="0.2"/>
    <row r="361" s="82" customFormat="1" ht="12" x14ac:dyDescent="0.2"/>
    <row r="362" s="82" customFormat="1" ht="12" x14ac:dyDescent="0.2"/>
    <row r="363" s="82" customFormat="1" ht="12" x14ac:dyDescent="0.2"/>
    <row r="364" s="82" customFormat="1" ht="12" x14ac:dyDescent="0.2"/>
    <row r="365" s="82" customFormat="1" ht="12" x14ac:dyDescent="0.2"/>
    <row r="366" s="82" customFormat="1" ht="12" x14ac:dyDescent="0.2"/>
    <row r="367" s="82" customFormat="1" ht="12" x14ac:dyDescent="0.2"/>
    <row r="368" s="82" customFormat="1" ht="12" x14ac:dyDescent="0.2"/>
    <row r="369" s="82" customFormat="1" ht="12" x14ac:dyDescent="0.2"/>
    <row r="370" s="82" customFormat="1" ht="12" x14ac:dyDescent="0.2"/>
    <row r="371" s="82" customFormat="1" ht="12" x14ac:dyDescent="0.2"/>
    <row r="372" s="82" customFormat="1" ht="12" x14ac:dyDescent="0.2"/>
    <row r="373" s="82" customFormat="1" ht="12" x14ac:dyDescent="0.2"/>
    <row r="374" s="82" customFormat="1" ht="12" x14ac:dyDescent="0.2"/>
    <row r="375" s="82" customFormat="1" ht="12" x14ac:dyDescent="0.2"/>
    <row r="376" s="82" customFormat="1" ht="12" x14ac:dyDescent="0.2"/>
    <row r="377" s="82" customFormat="1" ht="12" x14ac:dyDescent="0.2"/>
    <row r="378" s="82" customFormat="1" ht="12" x14ac:dyDescent="0.2"/>
    <row r="379" s="82" customFormat="1" ht="12" x14ac:dyDescent="0.2"/>
    <row r="380" s="82" customFormat="1" ht="12" x14ac:dyDescent="0.2"/>
    <row r="381" s="82" customFormat="1" ht="12" x14ac:dyDescent="0.2"/>
    <row r="382" s="82" customFormat="1" ht="12" x14ac:dyDescent="0.2"/>
    <row r="383" s="82" customFormat="1" ht="12" x14ac:dyDescent="0.2"/>
    <row r="384" s="82" customFormat="1" ht="12" x14ac:dyDescent="0.2"/>
    <row r="385" s="82" customFormat="1" ht="12" x14ac:dyDescent="0.2"/>
    <row r="386" s="82" customFormat="1" ht="12" x14ac:dyDescent="0.2"/>
    <row r="387" s="82" customFormat="1" ht="12" x14ac:dyDescent="0.2"/>
    <row r="388" s="82" customFormat="1" ht="12" x14ac:dyDescent="0.2"/>
    <row r="389" s="82" customFormat="1" ht="12" x14ac:dyDescent="0.2"/>
    <row r="390" s="82" customFormat="1" ht="12" x14ac:dyDescent="0.2"/>
    <row r="391" s="82" customFormat="1" ht="12" x14ac:dyDescent="0.2"/>
    <row r="392" s="82" customFormat="1" ht="12" x14ac:dyDescent="0.2"/>
    <row r="393" s="82" customFormat="1" ht="12" x14ac:dyDescent="0.2"/>
    <row r="394" s="82" customFormat="1" ht="12" x14ac:dyDescent="0.2"/>
    <row r="395" s="82" customFormat="1" ht="12" x14ac:dyDescent="0.2"/>
    <row r="396" s="82" customFormat="1" ht="12" x14ac:dyDescent="0.2"/>
    <row r="397" s="82" customFormat="1" ht="12" x14ac:dyDescent="0.2"/>
    <row r="398" s="82" customFormat="1" ht="12" x14ac:dyDescent="0.2"/>
    <row r="399" s="82" customFormat="1" ht="12" x14ac:dyDescent="0.2"/>
    <row r="400" s="82" customFormat="1" ht="12" x14ac:dyDescent="0.2"/>
    <row r="401" s="82" customFormat="1" ht="12" x14ac:dyDescent="0.2"/>
    <row r="402" s="82" customFormat="1" ht="12" x14ac:dyDescent="0.2"/>
    <row r="403" s="82" customFormat="1" ht="12" x14ac:dyDescent="0.2"/>
    <row r="404" s="82" customFormat="1" ht="12" x14ac:dyDescent="0.2"/>
    <row r="405" s="82" customFormat="1" ht="12" x14ac:dyDescent="0.2"/>
    <row r="406" s="82" customFormat="1" ht="12" x14ac:dyDescent="0.2"/>
    <row r="407" s="82" customFormat="1" ht="12" x14ac:dyDescent="0.2"/>
    <row r="408" s="82" customFormat="1" ht="12" x14ac:dyDescent="0.2"/>
    <row r="409" s="82" customFormat="1" ht="12" x14ac:dyDescent="0.2"/>
    <row r="410" s="82" customFormat="1" ht="12" x14ac:dyDescent="0.2"/>
    <row r="411" s="82" customFormat="1" ht="12" x14ac:dyDescent="0.2"/>
    <row r="412" s="82" customFormat="1" ht="12" x14ac:dyDescent="0.2"/>
    <row r="413" s="82" customFormat="1" ht="12" x14ac:dyDescent="0.2"/>
    <row r="414" s="82" customFormat="1" ht="12" x14ac:dyDescent="0.2"/>
    <row r="415" s="82" customFormat="1" ht="12" x14ac:dyDescent="0.2"/>
    <row r="416" s="82" customFormat="1" ht="12" x14ac:dyDescent="0.2"/>
    <row r="417" s="82" customFormat="1" ht="12" x14ac:dyDescent="0.2"/>
    <row r="418" s="82" customFormat="1" ht="12" x14ac:dyDescent="0.2"/>
    <row r="419" s="82" customFormat="1" ht="12" x14ac:dyDescent="0.2"/>
    <row r="420" s="82" customFormat="1" ht="12" x14ac:dyDescent="0.2"/>
    <row r="421" s="82" customFormat="1" ht="12" x14ac:dyDescent="0.2"/>
    <row r="422" s="82" customFormat="1" ht="12" x14ac:dyDescent="0.2"/>
    <row r="423" s="82" customFormat="1" ht="12" x14ac:dyDescent="0.2"/>
    <row r="424" s="82" customFormat="1" ht="12" x14ac:dyDescent="0.2"/>
    <row r="425" s="82" customFormat="1" ht="12" x14ac:dyDescent="0.2"/>
    <row r="426" s="82" customFormat="1" ht="12" x14ac:dyDescent="0.2"/>
    <row r="427" s="82" customFormat="1" ht="12" x14ac:dyDescent="0.2"/>
    <row r="428" s="82" customFormat="1" ht="12" x14ac:dyDescent="0.2"/>
    <row r="429" s="82" customFormat="1" ht="12" x14ac:dyDescent="0.2"/>
    <row r="430" s="82" customFormat="1" ht="12" x14ac:dyDescent="0.2"/>
    <row r="431" s="82" customFormat="1" ht="12" x14ac:dyDescent="0.2"/>
    <row r="432" s="82" customFormat="1" ht="12" x14ac:dyDescent="0.2"/>
    <row r="433" s="82" customFormat="1" ht="12" x14ac:dyDescent="0.2"/>
    <row r="434" s="82" customFormat="1" ht="12" x14ac:dyDescent="0.2"/>
    <row r="435" s="82" customFormat="1" ht="12" x14ac:dyDescent="0.2"/>
    <row r="436" s="82" customFormat="1" ht="12" x14ac:dyDescent="0.2"/>
    <row r="437" s="82" customFormat="1" ht="12" x14ac:dyDescent="0.2"/>
    <row r="438" s="82" customFormat="1" ht="12" x14ac:dyDescent="0.2"/>
    <row r="439" s="82" customFormat="1" ht="12" x14ac:dyDescent="0.2"/>
    <row r="440" s="82" customFormat="1" ht="12" x14ac:dyDescent="0.2"/>
    <row r="441" s="82" customFormat="1" ht="12" x14ac:dyDescent="0.2"/>
    <row r="442" s="82" customFormat="1" ht="12" x14ac:dyDescent="0.2"/>
    <row r="443" s="82" customFormat="1" ht="12" x14ac:dyDescent="0.2"/>
    <row r="444" s="82" customFormat="1" ht="12" x14ac:dyDescent="0.2"/>
    <row r="445" s="82" customFormat="1" ht="12" x14ac:dyDescent="0.2"/>
    <row r="446" s="82" customFormat="1" ht="12" x14ac:dyDescent="0.2"/>
    <row r="447" s="82" customFormat="1" ht="12" x14ac:dyDescent="0.2"/>
    <row r="448" s="82" customFormat="1" ht="12" x14ac:dyDescent="0.2"/>
    <row r="449" s="82" customFormat="1" ht="12" x14ac:dyDescent="0.2"/>
    <row r="450" s="82" customFormat="1" ht="12" x14ac:dyDescent="0.2"/>
    <row r="451" s="82" customFormat="1" ht="12" x14ac:dyDescent="0.2"/>
    <row r="452" s="82" customFormat="1" ht="12" x14ac:dyDescent="0.2"/>
    <row r="453" s="82" customFormat="1" ht="12" x14ac:dyDescent="0.2"/>
    <row r="454" s="82" customFormat="1" ht="12" x14ac:dyDescent="0.2"/>
    <row r="455" s="82" customFormat="1" ht="12" x14ac:dyDescent="0.2"/>
    <row r="456" s="82" customFormat="1" ht="12" x14ac:dyDescent="0.2"/>
    <row r="457" s="82" customFormat="1" ht="12" x14ac:dyDescent="0.2"/>
    <row r="458" s="82" customFormat="1" ht="12" x14ac:dyDescent="0.2"/>
    <row r="459" s="82" customFormat="1" ht="12" x14ac:dyDescent="0.2"/>
    <row r="460" s="82" customFormat="1" ht="12" x14ac:dyDescent="0.2"/>
    <row r="461" s="82" customFormat="1" ht="12" x14ac:dyDescent="0.2"/>
    <row r="462" s="82" customFormat="1" ht="12" x14ac:dyDescent="0.2"/>
    <row r="463" s="82" customFormat="1" ht="12" x14ac:dyDescent="0.2"/>
    <row r="464" s="82" customFormat="1" ht="12" x14ac:dyDescent="0.2"/>
    <row r="465" s="82" customFormat="1" ht="12" x14ac:dyDescent="0.2"/>
    <row r="466" s="82" customFormat="1" ht="12" x14ac:dyDescent="0.2"/>
    <row r="467" s="82" customFormat="1" ht="12" x14ac:dyDescent="0.2"/>
    <row r="468" s="82" customFormat="1" ht="12" x14ac:dyDescent="0.2"/>
    <row r="469" s="82" customFormat="1" ht="12" x14ac:dyDescent="0.2"/>
    <row r="470" s="82" customFormat="1" ht="12" x14ac:dyDescent="0.2"/>
    <row r="471" s="82" customFormat="1" ht="12" x14ac:dyDescent="0.2"/>
    <row r="472" s="82" customFormat="1" ht="12" x14ac:dyDescent="0.2"/>
    <row r="473" s="82" customFormat="1" ht="12" x14ac:dyDescent="0.2"/>
    <row r="474" s="82" customFormat="1" ht="12" x14ac:dyDescent="0.2"/>
    <row r="475" s="82" customFormat="1" ht="12" x14ac:dyDescent="0.2"/>
    <row r="476" s="82" customFormat="1" ht="12" x14ac:dyDescent="0.2"/>
    <row r="477" s="82" customFormat="1" ht="12" x14ac:dyDescent="0.2"/>
    <row r="478" s="82" customFormat="1" ht="12" x14ac:dyDescent="0.2"/>
    <row r="479" s="82" customFormat="1" ht="12" x14ac:dyDescent="0.2"/>
    <row r="480" s="82" customFormat="1" ht="12" x14ac:dyDescent="0.2"/>
    <row r="481" s="82" customFormat="1" ht="12" x14ac:dyDescent="0.2"/>
    <row r="482" s="82" customFormat="1" ht="12" x14ac:dyDescent="0.2"/>
    <row r="483" s="82" customFormat="1" ht="12" x14ac:dyDescent="0.2"/>
    <row r="484" s="82" customFormat="1" ht="12" x14ac:dyDescent="0.2"/>
    <row r="485" s="82" customFormat="1" ht="12" x14ac:dyDescent="0.2"/>
    <row r="486" s="82" customFormat="1" ht="12" x14ac:dyDescent="0.2"/>
    <row r="487" s="82" customFormat="1" ht="12" x14ac:dyDescent="0.2"/>
    <row r="488" s="82" customFormat="1" ht="12" x14ac:dyDescent="0.2"/>
    <row r="489" s="82" customFormat="1" ht="12" x14ac:dyDescent="0.2"/>
    <row r="490" s="82" customFormat="1" ht="12" x14ac:dyDescent="0.2"/>
    <row r="491" s="82" customFormat="1" ht="12" x14ac:dyDescent="0.2"/>
    <row r="492" s="82" customFormat="1" ht="12" x14ac:dyDescent="0.2"/>
    <row r="493" s="82" customFormat="1" ht="12" x14ac:dyDescent="0.2"/>
    <row r="494" s="82" customFormat="1" ht="12" x14ac:dyDescent="0.2"/>
    <row r="495" s="82" customFormat="1" ht="12" x14ac:dyDescent="0.2"/>
    <row r="496" s="82" customFormat="1" ht="12" x14ac:dyDescent="0.2"/>
    <row r="497" s="82" customFormat="1" ht="12" x14ac:dyDescent="0.2"/>
    <row r="498" s="82" customFormat="1" ht="12" x14ac:dyDescent="0.2"/>
    <row r="499" s="82" customFormat="1" ht="12" x14ac:dyDescent="0.2"/>
    <row r="500" s="82" customFormat="1" ht="12" x14ac:dyDescent="0.2"/>
    <row r="501" s="82" customFormat="1" ht="12" x14ac:dyDescent="0.2"/>
    <row r="502" s="82" customFormat="1" ht="12" x14ac:dyDescent="0.2"/>
    <row r="503" s="82" customFormat="1" ht="12" x14ac:dyDescent="0.2"/>
    <row r="504" s="82" customFormat="1" ht="12" x14ac:dyDescent="0.2"/>
    <row r="505" s="82" customFormat="1" ht="12" x14ac:dyDescent="0.2"/>
    <row r="506" s="82" customFormat="1" ht="12" x14ac:dyDescent="0.2"/>
    <row r="507" s="82" customFormat="1" ht="12" x14ac:dyDescent="0.2"/>
    <row r="508" s="82" customFormat="1" ht="12" x14ac:dyDescent="0.2"/>
    <row r="509" s="82" customFormat="1" ht="12" x14ac:dyDescent="0.2"/>
    <row r="510" s="82" customFormat="1" ht="12" x14ac:dyDescent="0.2"/>
    <row r="511" s="82" customFormat="1" ht="12" x14ac:dyDescent="0.2"/>
    <row r="512" s="82" customFormat="1" ht="12" x14ac:dyDescent="0.2"/>
    <row r="513" s="82" customFormat="1" ht="12" x14ac:dyDescent="0.2"/>
    <row r="514" s="82" customFormat="1" ht="12" x14ac:dyDescent="0.2"/>
    <row r="515" s="82" customFormat="1" ht="12" x14ac:dyDescent="0.2"/>
    <row r="516" s="82" customFormat="1" ht="12" x14ac:dyDescent="0.2"/>
    <row r="517" s="82" customFormat="1" ht="12" x14ac:dyDescent="0.2"/>
    <row r="518" s="82" customFormat="1" ht="12" x14ac:dyDescent="0.2"/>
    <row r="519" s="82" customFormat="1" ht="12" x14ac:dyDescent="0.2"/>
    <row r="520" s="82" customFormat="1" ht="12" x14ac:dyDescent="0.2"/>
    <row r="521" s="82" customFormat="1" ht="12" x14ac:dyDescent="0.2"/>
    <row r="522" s="82" customFormat="1" ht="12" x14ac:dyDescent="0.2"/>
    <row r="523" s="82" customFormat="1" ht="12" x14ac:dyDescent="0.2"/>
    <row r="524" s="82" customFormat="1" ht="12" x14ac:dyDescent="0.2"/>
    <row r="525" s="82" customFormat="1" ht="12" x14ac:dyDescent="0.2"/>
    <row r="526" s="82" customFormat="1" ht="12" x14ac:dyDescent="0.2"/>
    <row r="527" s="82" customFormat="1" ht="12" x14ac:dyDescent="0.2"/>
    <row r="528" s="82" customFormat="1" ht="12" x14ac:dyDescent="0.2"/>
    <row r="529" s="82" customFormat="1" ht="12" x14ac:dyDescent="0.2"/>
    <row r="530" s="82" customFormat="1" ht="12" x14ac:dyDescent="0.2"/>
    <row r="531" s="82" customFormat="1" ht="12" x14ac:dyDescent="0.2"/>
    <row r="532" s="82" customFormat="1" ht="12" x14ac:dyDescent="0.2"/>
    <row r="533" s="82" customFormat="1" ht="12" x14ac:dyDescent="0.2"/>
    <row r="534" s="82" customFormat="1" ht="12" x14ac:dyDescent="0.2"/>
    <row r="535" s="82" customFormat="1" ht="12" x14ac:dyDescent="0.2"/>
    <row r="536" s="82" customFormat="1" ht="12" x14ac:dyDescent="0.2"/>
    <row r="537" s="82" customFormat="1" ht="12" x14ac:dyDescent="0.2"/>
    <row r="538" s="82" customFormat="1" ht="12" x14ac:dyDescent="0.2"/>
    <row r="539" s="82" customFormat="1" ht="12" x14ac:dyDescent="0.2"/>
    <row r="540" s="82" customFormat="1" ht="12" x14ac:dyDescent="0.2"/>
    <row r="541" s="82" customFormat="1" ht="12" x14ac:dyDescent="0.2"/>
  </sheetData>
  <sheetProtection algorithmName="SHA-512" hashValue="JhidpkcRFxASXwoTLQGnrZZ0boFc0DZoLjQpdUFRS+DUl68eThuK72Ifb+NjxQ7KHWb1zqHAOGbahSGpNhrk6g==" saltValue="RetKn16iRHZ+js+GnzzbdA==" spinCount="100000" sheet="1" objects="1" scenarios="1"/>
  <mergeCells count="2">
    <mergeCell ref="B2:C5"/>
    <mergeCell ref="B8:G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Indice</vt:lpstr>
      <vt:lpstr>1.1. PI metas sectoriales</vt:lpstr>
      <vt:lpstr>1.2.PI. Objetivos y metas</vt:lpstr>
      <vt:lpstr>1.3.PI. Indicadores MGA</vt:lpstr>
      <vt:lpstr>1.4.PI. Presupuesto</vt:lpstr>
      <vt:lpstr>Indicadores de gestion</vt:lpstr>
      <vt:lpstr>Plan integrado</vt:lpstr>
      <vt:lpstr>Riesgos</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Garcia</dc:creator>
  <cp:keywords/>
  <dc:description/>
  <cp:lastModifiedBy>PC</cp:lastModifiedBy>
  <cp:revision/>
  <dcterms:created xsi:type="dcterms:W3CDTF">2020-11-03T01:17:49Z</dcterms:created>
  <dcterms:modified xsi:type="dcterms:W3CDTF">2022-08-24T14:17:00Z</dcterms:modified>
  <cp:category/>
  <cp:contentStatus/>
</cp:coreProperties>
</file>