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updateLinks="never" codeName="ThisWorkbook" hidePivotFieldList="1"/>
  <mc:AlternateContent xmlns:mc="http://schemas.openxmlformats.org/markup-compatibility/2006">
    <mc:Choice Requires="x15">
      <x15ac:absPath xmlns:x15ac="http://schemas.microsoft.com/office/spreadsheetml/2010/11/ac" url="C:\Users\CESAR\Desktop\Alcaldía Bogotá\Metodología riesgos Alcaldía\24 Macro nov-dic 2022\Con ODS\"/>
    </mc:Choice>
  </mc:AlternateContent>
  <xr:revisionPtr revIDLastSave="0" documentId="13_ncr:1_{A55E021E-36F8-486C-8FC3-C73636138BDF}" xr6:coauthVersionLast="47" xr6:coauthVersionMax="47" xr10:uidLastSave="{00000000-0000-0000-0000-000000000000}"/>
  <workbookProtection workbookAlgorithmName="SHA-512" workbookHashValue="QmAQz99lSMT0eC0xEqy3967rgrzum9kb/Yvmr5OiHQ2Fnt9mlJrk3l8rE/3jXYLcy6jNaSFGg7o6OhNV5tO36Q==" workbookSaltValue="CnNGXeskll5/ac2TsLGvmQ==" workbookSpinCount="100000" lockStructure="1"/>
  <bookViews>
    <workbookView xWindow="-120" yWindow="-120" windowWidth="20730" windowHeight="11040" tabRatio="924" firstSheet="3" activeTab="3" xr2:uid="{00000000-000D-0000-FFFF-FFFF00000000}"/>
  </bookViews>
  <sheets>
    <sheet name="Datos" sheetId="2" state="hidden" r:id="rId1"/>
    <sheet name="Listas" sheetId="46" state="hidden" r:id="rId2"/>
    <sheet name="DinámicaTipología_Categoría" sheetId="48" state="hidden" r:id="rId3"/>
    <sheet name="Mapa_riesgos" sheetId="41" r:id="rId4"/>
    <sheet name="Tipología_Categoría" sheetId="50" r:id="rId5"/>
    <sheet name="Procesos_riesgos" sheetId="51" r:id="rId6"/>
    <sheet name="Valoración Inicial" sheetId="56" r:id="rId7"/>
    <sheet name="Eficacia acciones" sheetId="49" r:id="rId8"/>
    <sheet name="Valoración Final" sheetId="57" r:id="rId9"/>
  </sheets>
  <externalReferences>
    <externalReference r:id="rId10"/>
    <externalReference r:id="rId11"/>
  </externalReferences>
  <definedNames>
    <definedName name="_xlnm._FilterDatabase" localSheetId="0" hidden="1">Datos!$C$1:$G$1</definedName>
    <definedName name="_xlnm._FilterDatabase" localSheetId="1" hidden="1">Listas!$B$1:$G$1</definedName>
    <definedName name="_xlnm._FilterDatabase" localSheetId="3" hidden="1">Mapa_riesgos!$A$11:$CD$117</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3">Mapa_riesgos!$A$1:$AR$117</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91029"/>
  <pivotCaches>
    <pivotCache cacheId="36" r:id="rId12"/>
    <pivotCache cacheId="37"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D117" i="41" l="1"/>
  <c r="CC117" i="41"/>
  <c r="CD116" i="41"/>
  <c r="CC116" i="41"/>
  <c r="CD115" i="41"/>
  <c r="CC115" i="41"/>
  <c r="CD114" i="41"/>
  <c r="CC114" i="41"/>
  <c r="CD113" i="41"/>
  <c r="CC113" i="41"/>
  <c r="CD112" i="41"/>
  <c r="CC112" i="41"/>
  <c r="CD111" i="41"/>
  <c r="CC111" i="41"/>
  <c r="CD110" i="41"/>
  <c r="CC110" i="41"/>
  <c r="CD109" i="41"/>
  <c r="CC109" i="41"/>
  <c r="CD108" i="41"/>
  <c r="CC108" i="41"/>
  <c r="CD107" i="41"/>
  <c r="CC107" i="41"/>
  <c r="CD106" i="41"/>
  <c r="CC106" i="41"/>
  <c r="CD105" i="41"/>
  <c r="CC105" i="41"/>
  <c r="CD104" i="41"/>
  <c r="CC104" i="41"/>
  <c r="CD103" i="41"/>
  <c r="CC103" i="41"/>
  <c r="CD102" i="41"/>
  <c r="CC102" i="41"/>
  <c r="CD101" i="41"/>
  <c r="CC101" i="41"/>
  <c r="CD100" i="41"/>
  <c r="CC100" i="41"/>
  <c r="CD99" i="41"/>
  <c r="CC99" i="41"/>
  <c r="CD98" i="41"/>
  <c r="CC98" i="41"/>
  <c r="CD97" i="41"/>
  <c r="CC97" i="41"/>
  <c r="CD96" i="41"/>
  <c r="CC96" i="41"/>
  <c r="CD95" i="41"/>
  <c r="CC95" i="41"/>
  <c r="CD94" i="41"/>
  <c r="CC94" i="41"/>
  <c r="CD93" i="41"/>
  <c r="CC93" i="41"/>
  <c r="CD92" i="41"/>
  <c r="CC92" i="41"/>
  <c r="CD91" i="41"/>
  <c r="CC91" i="41"/>
  <c r="CD90" i="41"/>
  <c r="CC90" i="41"/>
  <c r="CD89" i="41"/>
  <c r="CC89" i="41"/>
  <c r="CD88" i="41"/>
  <c r="CC88" i="41"/>
  <c r="CD87" i="41"/>
  <c r="CC87" i="41"/>
  <c r="CD86" i="41"/>
  <c r="CC86" i="41"/>
  <c r="CD85" i="41"/>
  <c r="CC85" i="41"/>
  <c r="CD84" i="41"/>
  <c r="CC84" i="41"/>
  <c r="CD83" i="41"/>
  <c r="CC83" i="41"/>
  <c r="CD82" i="41"/>
  <c r="CC82" i="41"/>
  <c r="CD81" i="41"/>
  <c r="CC81" i="41"/>
  <c r="CD80" i="41"/>
  <c r="CC80" i="41"/>
  <c r="CD79" i="41"/>
  <c r="CC79" i="41"/>
  <c r="CD78" i="41"/>
  <c r="CC78" i="41"/>
  <c r="CD77" i="41"/>
  <c r="CC77" i="41"/>
  <c r="CD76" i="41"/>
  <c r="CC76" i="41"/>
  <c r="CD75" i="41"/>
  <c r="CC75" i="41"/>
  <c r="CD74" i="41"/>
  <c r="CC74" i="41"/>
  <c r="CD73" i="41"/>
  <c r="CC73" i="41"/>
  <c r="CD72" i="41"/>
  <c r="CC72" i="41"/>
  <c r="CD71" i="41"/>
  <c r="CC71" i="41"/>
  <c r="CD70" i="41"/>
  <c r="CC70" i="41"/>
  <c r="CD69" i="41"/>
  <c r="CC69" i="41"/>
  <c r="CD68" i="41"/>
  <c r="CC68" i="41"/>
  <c r="CD67" i="41"/>
  <c r="CC67" i="41"/>
  <c r="CD66" i="41"/>
  <c r="CC66" i="41"/>
  <c r="CD65" i="41"/>
  <c r="CC65" i="41"/>
  <c r="CD64" i="41"/>
  <c r="CC64" i="41"/>
  <c r="CD63" i="41"/>
  <c r="CC63" i="41"/>
  <c r="CD62" i="41"/>
  <c r="CC62" i="41"/>
  <c r="CD61" i="41"/>
  <c r="CC61" i="41"/>
  <c r="CD60" i="41"/>
  <c r="CC60" i="41"/>
  <c r="CD59" i="41"/>
  <c r="CC59" i="41"/>
  <c r="CD58" i="41"/>
  <c r="CC58" i="41"/>
  <c r="CD57" i="41"/>
  <c r="CC57" i="41"/>
  <c r="CD56" i="41"/>
  <c r="CC56" i="41"/>
  <c r="CD55" i="41"/>
  <c r="CC55" i="41"/>
  <c r="CD54" i="41"/>
  <c r="CC54" i="41"/>
  <c r="CD53" i="41"/>
  <c r="CC53" i="41"/>
  <c r="CD52" i="41"/>
  <c r="CC52" i="41"/>
  <c r="CD51" i="41"/>
  <c r="CC51" i="41"/>
  <c r="CD50" i="41"/>
  <c r="CC50" i="41"/>
  <c r="CD49" i="41"/>
  <c r="CC49" i="41"/>
  <c r="CD48" i="41"/>
  <c r="CC48" i="41"/>
  <c r="CD47" i="41"/>
  <c r="CC47" i="41"/>
  <c r="CD46" i="41"/>
  <c r="CC46" i="41"/>
  <c r="CD45" i="41"/>
  <c r="CC45" i="41"/>
  <c r="CD44" i="41"/>
  <c r="CC44" i="41"/>
  <c r="CD43" i="41"/>
  <c r="CC43" i="41"/>
  <c r="CD42" i="41"/>
  <c r="CC42" i="41"/>
  <c r="CD41" i="41"/>
  <c r="CC41" i="41"/>
  <c r="CD40" i="41"/>
  <c r="CC40" i="41"/>
  <c r="CD39" i="41"/>
  <c r="CC39" i="41"/>
  <c r="CD38" i="41"/>
  <c r="CC38" i="41"/>
  <c r="CD37" i="41"/>
  <c r="CC37" i="41"/>
  <c r="CD36" i="41"/>
  <c r="CC36" i="41"/>
  <c r="CD35" i="41"/>
  <c r="CC35" i="41"/>
  <c r="CD34" i="41"/>
  <c r="CC34" i="41"/>
  <c r="CD33" i="41"/>
  <c r="CC33" i="41"/>
  <c r="CD32" i="41"/>
  <c r="CC32" i="41"/>
  <c r="CD31" i="41"/>
  <c r="CC31" i="41"/>
  <c r="CD30" i="41"/>
  <c r="CC30" i="41"/>
  <c r="CD29" i="41"/>
  <c r="CC29" i="41"/>
  <c r="CD28" i="41"/>
  <c r="CC28" i="41"/>
  <c r="CD27" i="41"/>
  <c r="CC27" i="41"/>
  <c r="CD26" i="41"/>
  <c r="CC26" i="41"/>
  <c r="CD25" i="41"/>
  <c r="CC25" i="41"/>
  <c r="CD24" i="41"/>
  <c r="CC24" i="41"/>
  <c r="CD23" i="41"/>
  <c r="CC23" i="41"/>
  <c r="CD22" i="41"/>
  <c r="CC22" i="41"/>
  <c r="CD21" i="41"/>
  <c r="CC21" i="41"/>
  <c r="CD20" i="41"/>
  <c r="CC20" i="41"/>
  <c r="CD19" i="41"/>
  <c r="CC19" i="41"/>
  <c r="CD18" i="41"/>
  <c r="CC18" i="41"/>
  <c r="CD17" i="41"/>
  <c r="CC17" i="41"/>
  <c r="CD16" i="41"/>
  <c r="CC16" i="41"/>
  <c r="CD15" i="41"/>
  <c r="CC15" i="41"/>
  <c r="CD14" i="41"/>
  <c r="CC14" i="41"/>
  <c r="CD13" i="41"/>
  <c r="CC13" i="41"/>
  <c r="CD12" i="41" l="1"/>
  <c r="CC12" i="41" l="1"/>
  <c r="E18" i="49" l="1"/>
  <c r="E17" i="49"/>
  <c r="E16" i="49"/>
  <c r="E15" i="49"/>
  <c r="C15" i="49"/>
  <c r="E14" i="49"/>
  <c r="E13" i="49"/>
  <c r="E12" i="49"/>
  <c r="E11" i="49"/>
  <c r="C11" i="49"/>
  <c r="E10" i="49"/>
  <c r="E9" i="49"/>
  <c r="E8" i="49"/>
  <c r="E7" i="49"/>
  <c r="C7" i="49"/>
  <c r="E6" i="49"/>
  <c r="E5" i="49"/>
  <c r="E4" i="49"/>
  <c r="E3" i="49"/>
  <c r="C3" i="49"/>
  <c r="D14" i="57"/>
  <c r="D14" i="56"/>
  <c r="E20" i="49" l="1"/>
  <c r="D13" i="50"/>
  <c r="E12" i="50" l="1"/>
  <c r="E11" i="50"/>
  <c r="D12" i="57"/>
  <c r="J16" i="57"/>
  <c r="J14" i="57" s="1"/>
  <c r="F16" i="57"/>
  <c r="F14" i="57" s="1"/>
  <c r="H16" i="57"/>
  <c r="H14" i="57" s="1"/>
  <c r="D10" i="56"/>
  <c r="H16" i="56"/>
  <c r="H14" i="56" s="1"/>
  <c r="D12" i="56"/>
  <c r="J16" i="56"/>
  <c r="J14" i="56" s="1"/>
  <c r="D5" i="50"/>
  <c r="E3" i="50" s="1"/>
  <c r="D9" i="50"/>
  <c r="N16" i="57"/>
  <c r="N14" i="57" s="1"/>
  <c r="L16" i="57"/>
  <c r="L14" i="57" s="1"/>
  <c r="D10" i="57"/>
  <c r="D8" i="57"/>
  <c r="D6" i="57"/>
  <c r="N16" i="56"/>
  <c r="N14" i="56" s="1"/>
  <c r="L16" i="56"/>
  <c r="L14" i="56" s="1"/>
  <c r="F16" i="56"/>
  <c r="F14" i="56" s="1"/>
  <c r="D8" i="56"/>
  <c r="D6" i="56"/>
  <c r="AH16" i="2"/>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 r="H8" i="56" l="1"/>
  <c r="N8" i="56"/>
  <c r="F8" i="56"/>
  <c r="L8" i="56"/>
  <c r="J8" i="56"/>
  <c r="L12" i="56"/>
  <c r="F12" i="56"/>
  <c r="F19" i="56" s="1"/>
  <c r="H12" i="56"/>
  <c r="J12" i="56"/>
  <c r="N12" i="56"/>
  <c r="L8" i="57"/>
  <c r="J8" i="57"/>
  <c r="H8" i="57"/>
  <c r="N8" i="57"/>
  <c r="F8" i="57"/>
  <c r="J10" i="57"/>
  <c r="H10" i="57"/>
  <c r="N10" i="57"/>
  <c r="F10" i="57"/>
  <c r="L10" i="57"/>
  <c r="H10" i="56"/>
  <c r="N10" i="56"/>
  <c r="J10" i="56"/>
  <c r="L10" i="56"/>
  <c r="F10" i="56"/>
  <c r="F12" i="57"/>
  <c r="F19" i="57" s="1"/>
  <c r="L12" i="57"/>
  <c r="J12" i="57"/>
  <c r="H12" i="57"/>
  <c r="N12" i="57"/>
  <c r="N6" i="57"/>
  <c r="F6" i="57"/>
  <c r="L6" i="57"/>
  <c r="J6" i="57"/>
  <c r="H6" i="57"/>
  <c r="H6" i="56"/>
  <c r="N6" i="56"/>
  <c r="F6" i="56"/>
  <c r="L6" i="56"/>
  <c r="J6" i="56"/>
  <c r="E13" i="50"/>
  <c r="E8" i="50"/>
  <c r="E4" i="50"/>
  <c r="E5" i="50" s="1"/>
  <c r="E7" i="50"/>
  <c r="D15" i="50"/>
  <c r="L19" i="56" l="1"/>
  <c r="J19" i="57"/>
  <c r="L19" i="57"/>
  <c r="H19" i="57"/>
  <c r="H19" i="56"/>
  <c r="J19" i="56"/>
  <c r="E9" i="50"/>
  <c r="D20" i="56"/>
  <c r="D20" i="57"/>
</calcChain>
</file>

<file path=xl/sharedStrings.xml><?xml version="1.0" encoding="utf-8"?>
<sst xmlns="http://schemas.openxmlformats.org/spreadsheetml/2006/main" count="7816" uniqueCount="2119">
  <si>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</si>
  <si>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</si>
  <si>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</si>
  <si>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</si>
  <si>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</si>
  <si>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</si>
  <si>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</si>
  <si>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</si>
  <si>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</si>
  <si>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</si>
  <si>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</si>
  <si>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</si>
  <si>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</si>
  <si>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</si>
  <si>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</si>
  <si>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</si>
  <si>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</si>
  <si>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</si>
  <si>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</si>
  <si>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</si>
  <si>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</si>
  <si>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</si>
  <si>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</si>
  <si>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</si>
  <si>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</si>
  <si>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</si>
  <si>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</si>
  <si>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</si>
  <si>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</si>
  <si>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</si>
  <si>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</si>
  <si>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</si>
  <si>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</si>
  <si>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</si>
  <si>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</si>
  <si>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</si>
  <si>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</si>
  <si>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</si>
  <si>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</si>
  <si>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</si>
  <si>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</si>
  <si>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</si>
  <si>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</si>
  <si>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</si>
  <si>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</si>
  <si>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</si>
  <si>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</si>
  <si>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</si>
  <si>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</si>
  <si>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</si>
  <si>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</si>
  <si>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</si>
  <si>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</si>
  <si>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</si>
  <si>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</si>
  <si>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</si>
  <si>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</si>
  <si>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</si>
  <si>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</si>
  <si>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</si>
  <si>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</si>
  <si>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</si>
  <si>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</si>
  <si>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</si>
  <si>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</si>
  <si>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</si>
  <si>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</si>
  <si>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</si>
  <si>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</si>
  <si>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</si>
  <si>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</si>
  <si>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</si>
  <si>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</si>
  <si>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</si>
  <si>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</si>
  <si>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</si>
  <si>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</si>
  <si>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</si>
  <si>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</si>
  <si>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</si>
  <si>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</si>
  <si>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</si>
  <si>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</si>
  <si>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</si>
  <si>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</si>
  <si>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</si>
  <si>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</si>
  <si>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</si>
  <si>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</si>
  <si>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</si>
  <si>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</si>
  <si>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</si>
  <si>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</si>
  <si>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</si>
  <si>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</si>
  <si>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</si>
  <si>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</si>
  <si>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</si>
  <si>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</si>
  <si>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</si>
  <si>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</si>
  <si>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</si>
  <si>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</si>
  <si>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</si>
  <si>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</si>
  <si>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</si>
  <si>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</si>
  <si>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</si>
  <si>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</si>
  <si>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</si>
  <si>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</si>
  <si>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</si>
  <si>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</si>
  <si>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</si>
  <si>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</si>
  <si>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</si>
  <si>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</si>
  <si>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</si>
  <si>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</si>
  <si>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</si>
  <si>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</si>
  <si>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</si>
  <si>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</si>
  <si>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</si>
  <si>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</si>
  <si>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</si>
  <si>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</si>
  <si>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</si>
  <si>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</si>
  <si>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</si>
  <si>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</si>
  <si>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</si>
  <si>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</si>
  <si>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</si>
  <si>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</si>
  <si>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</si>
  <si>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</si>
  <si>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</si>
  <si>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</si>
  <si>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</si>
  <si>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</si>
  <si>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</si>
  <si>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</si>
  <si>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</si>
  <si>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</si>
  <si>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</si>
  <si>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</si>
  <si>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</si>
  <si>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</si>
  <si>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</si>
  <si>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</si>
  <si>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</si>
  <si>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</si>
  <si>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</si>
  <si>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</si>
  <si>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</si>
  <si>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</si>
  <si>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</si>
  <si>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</si>
  <si>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</si>
  <si>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</si>
  <si>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</si>
  <si>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</si>
  <si>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</si>
  <si>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</si>
  <si>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</si>
  <si>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</si>
  <si>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</si>
  <si>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</si>
  <si>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</si>
  <si>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</si>
  <si>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</si>
  <si>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</si>
  <si>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</si>
  <si>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</si>
  <si>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</si>
  <si>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</si>
  <si>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</si>
  <si>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</si>
  <si>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</si>
  <si>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</si>
  <si>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</si>
  <si>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</si>
  <si>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</si>
  <si>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</si>
  <si>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</si>
  <si>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</si>
  <si>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</si>
  <si>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</si>
  <si>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</si>
  <si>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</si>
  <si>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</si>
  <si>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</si>
  <si>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</si>
  <si>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</si>
  <si>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</si>
  <si>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</si>
  <si>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</si>
  <si>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</si>
  <si>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</si>
  <si>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</si>
  <si>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</si>
  <si>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</si>
  <si>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</si>
  <si>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</si>
  <si>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</si>
  <si>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</si>
  <si>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</si>
  <si>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</si>
  <si>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</si>
  <si>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</si>
  <si>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</si>
  <si>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</si>
  <si>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</si>
  <si>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</si>
  <si>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</si>
  <si>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</si>
  <si>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</si>
  <si>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</si>
  <si>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</si>
  <si>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Fuente del riesgo</t>
  </si>
  <si>
    <t>Internas</t>
  </si>
  <si>
    <t>Externas</t>
  </si>
  <si>
    <t>Valoración antes de controles</t>
  </si>
  <si>
    <t>TOTAL</t>
  </si>
  <si>
    <t>Valoración después de controles</t>
  </si>
  <si>
    <t>Gestión del Cambio</t>
  </si>
  <si>
    <t>Descripción de los cambios efectuados</t>
  </si>
  <si>
    <t>Tratamiento del riesgo</t>
  </si>
  <si>
    <t>Fecha de registro</t>
  </si>
  <si>
    <t>Causas y efectos</t>
  </si>
  <si>
    <t>Instrumentos posiblemente afectados</t>
  </si>
  <si>
    <t>Análisis (antes de controles)</t>
  </si>
  <si>
    <t>Análisis (después de controles)</t>
  </si>
  <si>
    <t>Acciones frente a la valoración después de controles</t>
  </si>
  <si>
    <t>Acciones de contingencia</t>
  </si>
  <si>
    <t>Categoría</t>
  </si>
  <si>
    <t>Otros procesos del Sistema de Gestión de Calidad</t>
  </si>
  <si>
    <t>Explicación de la valoración</t>
  </si>
  <si>
    <t>Opción de manejo</t>
  </si>
  <si>
    <t>Fecha de cambio</t>
  </si>
  <si>
    <t>Aspecto(s) que cambiaron</t>
  </si>
  <si>
    <t>MAPA DE RIESGOS INSTITUCIONAL</t>
  </si>
  <si>
    <t>Etiquetas de fila</t>
  </si>
  <si>
    <t>Total general</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</si>
  <si>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</si>
  <si>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</si>
  <si>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</si>
  <si>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</si>
  <si>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</si>
  <si>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</si>
  <si>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</si>
  <si>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</si>
  <si>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</si>
  <si>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</si>
  <si>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</si>
  <si>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</si>
  <si>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</si>
  <si>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</si>
  <si>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</si>
  <si>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</si>
  <si>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</si>
  <si>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</si>
  <si>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</si>
  <si>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Área</t>
  </si>
  <si>
    <t>No. Riesgos</t>
  </si>
  <si>
    <t>Total General</t>
  </si>
  <si>
    <t>Total Corrupción</t>
  </si>
  <si>
    <t>Total Gestión de procesos</t>
  </si>
  <si>
    <t>Tipo de Riesgo</t>
  </si>
  <si>
    <t>%</t>
  </si>
  <si>
    <t>IMPACTO</t>
  </si>
  <si>
    <t>PROBABILIDAD</t>
  </si>
  <si>
    <t>Bajo</t>
  </si>
  <si>
    <t>Alto</t>
  </si>
  <si>
    <t>Extremo</t>
  </si>
  <si>
    <t>Control Disciplinario</t>
  </si>
  <si>
    <t>Evaluación del Sistema de Control Interno</t>
  </si>
  <si>
    <t>Gestión Financiera</t>
  </si>
  <si>
    <t>Gestión Jurídica</t>
  </si>
  <si>
    <t>Número de riesgos</t>
  </si>
  <si>
    <t>VALORACIÓN ANTES DE CONTROLES (Número de riesgos)</t>
  </si>
  <si>
    <t>VALORACIÓN DESPUÉS DE CONTROLES (Número de riesgos)</t>
  </si>
  <si>
    <t>7868 Desarrollo institucional para una gestión pública eficiente</t>
  </si>
  <si>
    <t>Proyecto de inversión</t>
  </si>
  <si>
    <t>7869 Implementación del modelo de gobierno abierto, accesible e incluyente de Bogotá</t>
  </si>
  <si>
    <t>Subsecretaría Distrital de Fortalecimiento Institucional</t>
  </si>
  <si>
    <t>Proceso / Proyecto de inversión</t>
  </si>
  <si>
    <t>Objetivos estratégicos asociados</t>
  </si>
  <si>
    <t>Gestión de proyectos de inversión</t>
  </si>
  <si>
    <t>Total Gestión de proyectos de inversión</t>
  </si>
  <si>
    <t>Procesos / Proyectos de inversión</t>
  </si>
  <si>
    <t>Objetivo</t>
  </si>
  <si>
    <t>Alcance u objetivos específicos</t>
  </si>
  <si>
    <t>Líder de proceso o Gerente de proyecto</t>
  </si>
  <si>
    <t>Tipo de proceso o proyecto</t>
  </si>
  <si>
    <t>Acciones frente a las características de los controles</t>
  </si>
  <si>
    <t>Descripción del riesgo</t>
  </si>
  <si>
    <t>Riesgo estratégico</t>
  </si>
  <si>
    <t>Efectos (consecuencias)</t>
  </si>
  <si>
    <t>Trámites, OPA's y consultas asociados</t>
  </si>
  <si>
    <t>Proyectos de inversión asociados</t>
  </si>
  <si>
    <t>Probabilidad inherente</t>
  </si>
  <si>
    <t>Impacto inherente</t>
  </si>
  <si>
    <t>Valoración inherente</t>
  </si>
  <si>
    <t>Probabilidad residual</t>
  </si>
  <si>
    <t>Valoración residual</t>
  </si>
  <si>
    <t>Actividad clave o fase del proyecto</t>
  </si>
  <si>
    <t>Clasificación o tipo de riesgo</t>
  </si>
  <si>
    <t>Valor porcentual probabilidad inherente</t>
  </si>
  <si>
    <t>Valor porcentual impacto inherente</t>
  </si>
  <si>
    <t>Valor porcentual probabilidad residual</t>
  </si>
  <si>
    <t>impacto residual</t>
  </si>
  <si>
    <t>Valor porcentual impacto residual</t>
  </si>
  <si>
    <t>Acciones (características):
Probabilidad
---------------
Impacto</t>
  </si>
  <si>
    <t>Producto (acciones características)</t>
  </si>
  <si>
    <t>Fecha de inicio (acciones características)</t>
  </si>
  <si>
    <t>Fecha de terminación (acciones características)</t>
  </si>
  <si>
    <t>Acciones (valoración):
Probabilidad
---------------
Impacto</t>
  </si>
  <si>
    <t>Responsable de ejecución (acciones características)</t>
  </si>
  <si>
    <t>Responsable de ejecución (acciones valoración)</t>
  </si>
  <si>
    <t>Producto (acciones valoración)</t>
  </si>
  <si>
    <t>Fecha de inicio (acciones valoración)</t>
  </si>
  <si>
    <t>Fecha de terminación (acciones valoración)</t>
  </si>
  <si>
    <t>Acciones contingencia</t>
  </si>
  <si>
    <t>Responsable de ejecución (acciones contingencia)</t>
  </si>
  <si>
    <t>Producto (acciones contingencia)</t>
  </si>
  <si>
    <t>Baja (2)</t>
  </si>
  <si>
    <t>Leve (1)</t>
  </si>
  <si>
    <t>Muy baja (1)</t>
  </si>
  <si>
    <t>Media (3)</t>
  </si>
  <si>
    <t>Alta (4)</t>
  </si>
  <si>
    <t>Muy alta (5)</t>
  </si>
  <si>
    <t>Posibilidad de afectación reputacional</t>
  </si>
  <si>
    <t>Posibilidad de afectación económica (o presupuestal)</t>
  </si>
  <si>
    <t>Oficina de Alta Consejería Distrital de Tecnologías de Información y Comunicaciones - TIC</t>
  </si>
  <si>
    <t>Oficina de Alta Consejería de Paz, Víctimas y Reconciliación</t>
  </si>
  <si>
    <t>Oficina Consejería de Comunicaciones</t>
  </si>
  <si>
    <t>Oficina de Tecnologías de la Información y las Comunicaciones</t>
  </si>
  <si>
    <t>Oficina de Control Interno</t>
  </si>
  <si>
    <t>xxx</t>
  </si>
  <si>
    <t xml:space="preserve"> </t>
  </si>
  <si>
    <t>Usuarios, productos y prácticas</t>
  </si>
  <si>
    <t xml:space="preserve">- Perdida de credibilidad entidades y usuarios
- Reprocesos en el desarrollo de los proyectos y/o asesorías
- Incumplimiento metas (Plan de desarrollo, proyecto de inversión) y objetivos institucionales
</t>
  </si>
  <si>
    <t>4. Promover procesos de transformación digital en la Secretaría General para aportar a la gestión pública eficiente.</t>
  </si>
  <si>
    <t xml:space="preserve">- -- Ningún trámite y/o procedimiento administrativo
</t>
  </si>
  <si>
    <t xml:space="preserve">- Procesos misionales y estratégicos misionales en el Sistema de Gestión de Calidad
</t>
  </si>
  <si>
    <t xml:space="preserve">- 7872 Transformación digital y gestión TIC
</t>
  </si>
  <si>
    <t>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t>
  </si>
  <si>
    <t xml:space="preserve">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t>
  </si>
  <si>
    <t>Aceptar</t>
  </si>
  <si>
    <t xml:space="preserve">
_______________
</t>
  </si>
  <si>
    <t xml:space="preserve">
_______________
</t>
  </si>
  <si>
    <t>Identificación del riesgo
Análisis antes de controles
Análisis de controles
Análisis después de controles
Tratamiento del riesgo</t>
  </si>
  <si>
    <t xml:space="preserve">Creación mapa de riesgos </t>
  </si>
  <si>
    <t xml:space="preserve">
Análisis antes de controles
Análisis de controles
Análisis después de controles
</t>
  </si>
  <si>
    <t xml:space="preserve">De acuerdo con la metodología del DAFP, se realizaron las explicaciones requeridas, agregando la explicación del riesgo y la valoración antes y después de controles.
Se identificaron acciones detectivas
Se crearon acciones de plan de contingencia </t>
  </si>
  <si>
    <t xml:space="preserve">
Análisis antes de controles
</t>
  </si>
  <si>
    <t>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t>
  </si>
  <si>
    <t xml:space="preserve">Identificación del riesgo
</t>
  </si>
  <si>
    <t>- Se incluye el proyecto de inversión 1111 “Fortalecimiento de la economía, el gobierno y la ciudad digital de Bogotá D.C. “
- Se definen las perspectivas para los efectos ya identificados.
- Valoración de la Probabilidad: Se incluyen las evidencias faltantes de la vigencia 2016-2019 y las evidencias de la vigencia 2020.</t>
  </si>
  <si>
    <t xml:space="preserve">
Análisis de controles
</t>
  </si>
  <si>
    <t>- Se eliminaron las actividades de control detectivas asociadas al procedimiento de auditorias internas de gestión PR-006 y al procedimiento de Auditorías Internas de Calidad PR-361</t>
  </si>
  <si>
    <t>Se realiza la calificación del riesgo por frecuencia la cual es: "Nunca o no se ha presentado durante los últimos 4 años". Asimismo, se registran las evidencias que registran su elección para la vigencia 2020.</t>
  </si>
  <si>
    <t xml:space="preserve">Identificación del riesgo
Análisis de controles
</t>
  </si>
  <si>
    <t xml:space="preserve">Se realizan ajustes menores a las actividades de control preventivas (PC#5),(PC#7)  y detectiva (PC#8). </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</si>
  <si>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</si>
  <si>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
  </si>
  <si>
    <t xml:space="preserve">
</t>
  </si>
  <si>
    <t>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t>
  </si>
  <si>
    <t>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t>
  </si>
  <si>
    <t>Posibilidad de afectación económica (o presupuestal) por sanción de un ente de control o ente regulador, debido a decisiones ajustadas a intereses propios o de terceros en la ejecución de Proyectos en materia TIC y Transformación digital, para obtener dádivas o beneficios</t>
  </si>
  <si>
    <t>Fraude interno</t>
  </si>
  <si>
    <t xml:space="preserve">- Presiones o motivaciones individuales, sociales o colectivas, que inciten a realizar conductas contrarias al deber ser.
</t>
  </si>
  <si>
    <t xml:space="preserve">- Ningún otro proceso en el Sistema de Gestión de Calidad
</t>
  </si>
  <si>
    <t xml:space="preserve">- No aplica
</t>
  </si>
  <si>
    <t>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t>
  </si>
  <si>
    <t>Se tienen dos actividades que actúan como puntos de control para prevención y detección del riesgo sin embargo, la zona con y sin controles permanece constante, ubicándose en zona extrema (1.5)</t>
  </si>
  <si>
    <t>Reducir</t>
  </si>
  <si>
    <t xml:space="preserve">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t>
  </si>
  <si>
    <t>Ejecución y administración de procesos</t>
  </si>
  <si>
    <t xml:space="preserve">- Coyunturas políticas que impiden la definición de necesidades de comunicación.
- Débil divulgación de normativa externa que pueda dificultar la adecuada implementación, el cumplimiento y el conocimiento actual, respecto a la gestión del proceso.
</t>
  </si>
  <si>
    <t xml:space="preserve">- Pérdida de imagen y gobernabilidad externas.
- Hallazgos y requerimientos dentro de las auditorias internas.
</t>
  </si>
  <si>
    <t>3. Consolidar una gestión pública eficiente, a través del desarrollo de capacidades institucionales, para contribuir a la generación de valor público.</t>
  </si>
  <si>
    <t xml:space="preserve">- Todos los procesos en el Sistema de Gestión de Calidad
</t>
  </si>
  <si>
    <t>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</si>
  <si>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</si>
  <si>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 Jefe Oficina Consejería de Comunicaciones
- Asesor(a) del Secretario General en temas de Comunicaciones
- Asesor(a) del Secretario General en temas de Comunicaciones y Profesional de la Oficina Consejería de Comunicaciones
- Asesor(a) del Secretario General en temas de Comunicaciones y Profesional de la Oficina Consejería de Comunicaciones
- Asesor(a) del Secretario General en temas de Comunicaciones y Profesional de la Oficina Consejería de Comunicaciones
- Jefe Oficina Consejería de Comunicaciones</t>
  </si>
  <si>
    <t>Creación del mapa de riesgos del proceso.</t>
  </si>
  <si>
    <t>Se ajusta el nombre del riesgo, se incluyen causas internas y externas (incluyendo las DOFA) y complementan consecuencias.
Se ajusta la valoración inherente a Extrema en atención a la materialización del riesgo (probabilidad 4 probable, impacto 4 mayor).
Se califica la probabilidad por frecuencia.
Se modifican las actividades de control y se califican.
Se ajusta la valoración residual a Alta en atención a la calificación de las actividades de control (probabilidad 4 probable, impacto 2 menor).
Se formulan acciones para documentar las actividades de control preventivas en el procedimiento PR-368 Comunicación Corporativa, se establecen acciones por valoración y se definen acciones de contingencia.</t>
  </si>
  <si>
    <t xml:space="preserve">
Análisis de controles
Análisis después de controles
Tratamiento del riesgo</t>
  </si>
  <si>
    <t>Se modifica la calificación de los controles, teniendo en cuenta que ya han sido ejecutadas las acciones que se establecieron dentro del plan de mejoramiento.
La valoración del riesgo después de controles pasa a "Bajo"  ya que las actividades de control preventivas evitaron la materialización de este riesgo y los efectos más significativos no se presentaron.
Se reprograma la ejecución del plan de mejoramiento, teniendo en cuenta las fechas que se establecieron en el aplicativo SIG</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</si>
  <si>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Probabilidad antes de controles:
- La probabilidad disminuye de Probable (4) -Se presentó una vez en el presente año (4)- a Posible (3) -Se presentó al menos una vez en los últimos 2 años (3)-.
- El impacto se reduce de calificación a Moderado (3) ya que la materialización del riesgo podría ocasionar un incumplimiento en las metas y objetivos institucionales, afectando el cumplimiento en las metas regionales
- La nueva zona de riesgo según esta disminución pasa de Extrema a Alta.
Se reafirman las actividades de control establecidas, según la actualización del procedimiento de Relaciones Estratégicas Comunicacionales PR-366.
Se disminuye la probabilidad a (1 Rara vez) ya que las actividades de control preventivas han evitado la materialización de este riesgo y presentan solidez fuerte. El impacto pasa a 1 "insignificante" ya que el riesgo no se ha presentado y los controles detectivos son fuertes. El riesgo continúa con valoración con baja.
La opción de tratamiento cambia a Aceptar.
Se suprimen las acciones de tratamiento ya que se ejecutaron durante la vigencia 2019.</t>
  </si>
  <si>
    <t>Se retiran los controles detectivos asociados a las auditorias y se incluye uno propio del proceso.</t>
  </si>
  <si>
    <t>Se indica que el riesgo no tiene proyectos de inversión vigentes asociados.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</si>
  <si>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t>
  </si>
  <si>
    <t>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t>
  </si>
  <si>
    <t xml:space="preserve">- Coyunturas políticas que afectan la toma de decisiones.
- La inestabilidad de la conectividad, indisponibilidad de servidores de información y vulnerabilidad en la seguridad informática. 
- Fallas en las comunicaciones. 
</t>
  </si>
  <si>
    <t xml:space="preserve">- Desinformación.
- Pérdida de imagen y gobernabilidad externas.
- Perdida de confianza interna en la administración.
- Inconformidad de la ciudadanía con la información que se presenta de la gestión del distrito.
</t>
  </si>
  <si>
    <t>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t>
  </si>
  <si>
    <t>- Jefe Oficina Consejería de Comunicaciones
- Profesionales de la Oficina Consejería de Comunicaciones (portal web y redes sociales)
- Profesionales de la Oficina Consejería de Comunicaciones (redes sociales, editores)  y Jefe de la Oficina Consejería de Comunicaciones (en caso de información sensible)
- Profesionales de la Oficina Consejería de Comunicaciones (prensa y redes sociales)
- Jefe Oficina Consejería de Comunicaciones</t>
  </si>
  <si>
    <t>Se ajusta el nombre del riesgo, se incluyen causas internas y externas (incluyendo las DOFA) y complementan consecuencias.
Continúa la valoración inherente en Alto (probabilidad 1 rara vez, impacto 4 mayor).
Se califica la probabilidad por frecuencia.
Se modifican las actividades de control y se califican.
Continúa la valoración residual en Bajo (probabilidad 1 rara vez, impacto 2 menor).
Se formulan acciones para mejorar la documentación de las actividades de control preventivas en el procedimiento PR-367 Ecosistema Digital, se asume el riesgo y se definen acciones de contingencia.</t>
  </si>
  <si>
    <t xml:space="preserve">
Análisis de controles
Tratamiento del riesgo</t>
  </si>
  <si>
    <t>Se modifica la calificación de los controles, teniendo en cuenta que ya han sido ejecutadas las acciones que se establecieron dentro del plan de mejoramiento.
Se reprograma la ejecución del plan de mejoramiento, teniendo en cuenta las fechas que se establecieron en el aplicativo SIG</t>
  </si>
  <si>
    <t>Identificación del riesgo
Análisis de controles
Tratamiento del riesgo</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</si>
  <si>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
Se reafirman las actividades de control establecidas, según la actualización del procedimiento de Ecosistema Digital PR-367.
La opción de tratamiento cambia a Aceptar.
Se suprimen las acciones de tratamiento ya que se ejecutaron durante la vigencia 2019.</t>
  </si>
  <si>
    <t>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t>
  </si>
  <si>
    <t xml:space="preserve">-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Errores por parte de una Entidad externa al momento de diligenciar la información a divulgar en el formato FT1048 BRIEF.
- Coyunturas políticas que impiden la definición de necesidades de comunicación.
</t>
  </si>
  <si>
    <t>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t>
  </si>
  <si>
    <t>Se ajusta el nombre del riesgo, se incluyen causas internas y externas (incluyendo las DOFA) y complementan consecuencias.
Cambia la valoración inherente de Extrema a Alto (probabilidad 1 rara vez, impacto 4 mayor).
Se califica la probabilidad por frecuencia.
Se modifican las actividades de control  según el procedimiento PR-369 y se califican.
Cambia la valoración residual de Moderada a Alta (probabilidad 1 rara vez, impacto 2 menor).
Se asume el riesgo y se formulan acciones de contingencia.</t>
  </si>
  <si>
    <t>Se actualiza el contexto de la gestión del proceso.
Se ajusta la actividad clave según lo descrito en el proceso.
Se analizan los proyectos de inversión que posiblemente se afecten con la materialización del riesgo.
Se asociaron las perspectivas de impacto a los efectos identificados.</t>
  </si>
  <si>
    <t>Se retiran los controles detectivos asociados a las auditorias y se incluye uno propio del proceso.
Se incorpora el riesgo eliminado, relacionado con el incumplimiento parcial de compromisos para la divulgación de campañas e información relacionada con la gestión de la administración distrital, mediante relaciones estratégicas comunicacionales.</t>
  </si>
  <si>
    <t>Identificación del riesgo
Tratamiento del riesgo</t>
  </si>
  <si>
    <t>Se indica que el riesgo no tiene proyectos de inversión vigentes asociados.
Se incluye la acción preventiva número 25.</t>
  </si>
  <si>
    <t xml:space="preserve">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t>
  </si>
  <si>
    <t xml:space="preserve">- Desconocimiento del esquema de publicación de información.
- No se publica adecuadamente la información en la plataforma
- El esquema de publicación de información se encuentra desactualizado.
- La plataforma que aloja la información presenta fallas técnicas.
- Desarticulación de las dependencias para la definición, aplicación y seguimiento al esquema de publicación.
</t>
  </si>
  <si>
    <t xml:space="preserve">- Modificaciones frecuentes a los requerimientos de publicación de información por parte de los entes gubernamentales.
- Las fuentes externas de información proveen información inoportuna o imprecisa.
</t>
  </si>
  <si>
    <t xml:space="preserve">- Inconformidad de la ciudadanía con la información que se presenta de la gestión del distrito.
- Hallazgos por parte de un ente de control
- Posible incumplimiento de la Ley de Transparencia 1712 de 2014
- Disminución de la interacción de la ciudadanía con el sitio web.
</t>
  </si>
  <si>
    <t>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</si>
  <si>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Jefe Oficina Consejería de Comunicaciones
- el(la) servidor responsable de la información de la dependencia		
- los profesionales de las oficinas de Planeación, de tecnologías de la información y las comunicaciones y de la Consejería de Comunicaciones	
- Jefe Oficina Consejería de Comunicaciones</t>
  </si>
  <si>
    <t>Creación del riesgo</t>
  </si>
  <si>
    <t xml:space="preserve">Posibilidad de afectación económica (o presupuestal) por incumplimiento en la generación de lineamientos distritales en materia de comunicación pública, debido a debilidades en la definición, alcance y formalización de los mismos hacia las entidades distritales. </t>
  </si>
  <si>
    <t xml:space="preserve">- Reproceso en las actividades de las distintas áreas y malgaste administrativo lo que perjudica los tiempos de entrega 
- Entrega de la información de una manera inadecuada a la ciudadanía
- Deficiencias en la información entregada a las distintas áreas, lo que generaría una mala comunicación.
</t>
  </si>
  <si>
    <t xml:space="preserve">- Falta de interés por la información entregada por parte de las entidades en relación a la comunicación publica
- Incremento de tramites administrativos por requerimientos por parte de la ciudadanía por aclaración de la información entregada 
</t>
  </si>
  <si>
    <t xml:space="preserve">- Inconformidad de la ciudadanía con la información que se presenta de la gestión del distrito.
- Reproceso de actividades por ajuste en las acciones de comunicación pública.
- Pluralidad de agendas y objetivos de comunicación pública en las entidades distritales
</t>
  </si>
  <si>
    <t xml:space="preserve">- 7867 Generación de los lineamientos de comunicación del Distrito para construir ciudad y ciudadanía
</t>
  </si>
  <si>
    <t>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t>
  </si>
  <si>
    <t>- Jefe Oficina Consejería de Comunicaciones
- Jefe Oficina Consejería de Comunicaciones
- Jefe Oficina Consejería de Comunicaciones
- Jefe Oficina Consejería de Comunicaciones</t>
  </si>
  <si>
    <t xml:space="preserve">Creación de este riesgo con forme a lo establecido en el perfil del proyecto de inversión  7867 "generación de los lineamientos de comunicación del distrito para construir ciudad y ciudadanía".  </t>
  </si>
  <si>
    <t>Modificación de  la redacción de las actividades de control frente a la probabilidad y el impacto.
Se reprograma la fecha de finalización de la A.P # 33 - 2021 Aplicativo SIG - A.P # 758 Aplicativo CHIE.</t>
  </si>
  <si>
    <t>Posibilidad de afectación reputacional por falta de adherencia de las entidades del Distrito para la aplicación de lineamientos de comunicación pública, debido a inadecuado acompañamiento y seguimiento a las campañas y/o acciones de comunicación que ellas desarrollan.</t>
  </si>
  <si>
    <t xml:space="preserve">- Desconocimiento de los lineamientos generados en materia de comunicación publica.
- Confusión en la manera de implementar los lineamientos de comunicación publica. 
</t>
  </si>
  <si>
    <t xml:space="preserve">- Débil divulgación de normativa externa que pueda dificultar la adecuada implementación, el cumplimiento y el conocimiento actual, respecto a los lineamientos distritales en materia de comunicación publica.
</t>
  </si>
  <si>
    <t xml:space="preserve">- Desconfianza en los productos desarrollados por la administración distrital.
- Reproceso de actividades por ajuste en las acciones de comunicación pública.
</t>
  </si>
  <si>
    <t xml:space="preserve">- Impresión de artes gráficas para las entidades del Distrito Capital (OPA)
</t>
  </si>
  <si>
    <t>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t>
  </si>
  <si>
    <t>- Jefe Oficina Consejería de Comunicaciones
- el (la) Jefe de la Oficina Consejería de Comunicaciones
- el (la) profesional de la Oficina Consejería de Comunicaciones (agencia en casa)
- el (la) Jefe de la Oficina Consejería de Comunicaciones
- Jefe Oficina Consejería de Comunicaciones</t>
  </si>
  <si>
    <t xml:space="preserve">Creación de este riesgo conforme a lo establecido en el perfil del proyecto de inversión No 7867 "Generación de los lineamientos de comunicación del distrito para construir ciudad y ciudadanía".  </t>
  </si>
  <si>
    <t>Modificación de  la redacción de las actividades de control frente a la probabilidad y al impacto.
Se reprograma la fecha de finalización de la A.P # 33 - 2021 Aplicativo SIG - A.P # 758 Aplicativo CHIE.</t>
  </si>
  <si>
    <t>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</si>
  <si>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</si>
  <si>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</si>
  <si>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deficiencias en las estimación del costo total del proceso contractual.
</t>
  </si>
  <si>
    <t xml:space="preserve">- 7873 Fortalecimiento de la capacidad institucional de la Secretaría General
</t>
  </si>
  <si>
    <t>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t>
  </si>
  <si>
    <t>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t>
  </si>
  <si>
    <t xml:space="preserve">- Director de Contratación 
- Director de Contratación 
_______________
</t>
  </si>
  <si>
    <t>- Director(a) de Contratación
- Director(a) de Contratación
- Director(a) de Contratación
- Director(a) de Contratación</t>
  </si>
  <si>
    <t xml:space="preserve">Se incluyen causas internas y externas (incluyendo las DOFA) y se complementan consecuencias.
Se realizó la valoración antes de controles, teniendo en cuenta frecuencia y el impacto.
Se modifican las actividades de control y se califican.
Se incluyen controles detectivos frente al riesgo.
Se propuso un plan de mejoramiento que conlleva a una mitigación oportuna del riesgo.
Se propuso un plan de contingencia frente a la materialización del riesgo. </t>
  </si>
  <si>
    <t xml:space="preserve">
Análisis antes de controles
Análisis de controles
Análisis después de controles
Tratamiento del riesgo</t>
  </si>
  <si>
    <t>Se incluyen las evidencias como soporte de la valoración de probabilidad por frecuencia.
Se actualiza la valoración de los controles detectivos, teniendo en cuenta que ya fue implementada y documentada en los procedimientos respectivos, la guía para la estructuración de estudios y documentos previos.
El impacto pasa a (1 insignificante) ya que las actividades de control detectivas cubren los efectos más significativos, reduciendo en dos cuadrantes el impacto inicial.
Se actualiza la fecha de terminación del plan de mejoramiento, teniendo en cuenta las fechas establecidas en el aplicativo SIG.</t>
  </si>
  <si>
    <t>Se ajustó la redacción del evento y explicación del riesgo con el propósito de hacer claridad frente al proceso previo para adelantar la contratación un bien, servicio u obra que la entidad requiera.
Se incluyo la causa " Incumplimiento de los plazos de estructuración del proceso de selección"
Se identificó el proyecto de inversión posiblemente afectado con la posible materialización del riesgo
Se incluyen perspectivas para los efectos(consecuencias) identificados
Se disminuye la calificación de probabilidad pasando de 5 a 3, dado que se materializó varias veces en el año pasado y en el actual no.
Se reevaluó el impacto del riesgo el cual pasa a ser bajo a moderado dada la incidencia de su materialización
Se ajusta la penalización para los controles que requieren fortalecerse según el atributo de responsabilidad, ya que se incorporarán en los procedimientos que lo requieren. En este sentido, el riesgo queda con calificación de probabilidad (2 improbable) y valoración moderada.
Se modificó la valoración después de controles de acuerdo con la probabilidad de impacto del riesgo pasando a moderada
Se sustraen las acciones ejecutadas a 2019.
Se incluyó una acción preventiva con el fin de incluir nuevo punto de control.
Se identifica la necesidad de reducir el riesgo, por tanto, se identifica y se formula el plan de tratamiento, consistente en adelantar 2 acciones preventivas</t>
  </si>
  <si>
    <t xml:space="preserve">
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En el análisis después de controles pasa de improbable a rara vez, teniendo en cuenta que los controles son fuertes
Se actualizan las actividades de tratamiento de los riesgos para 2021</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</si>
  <si>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</si>
  <si>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
Se definieron acciones de tratamiento.</t>
  </si>
  <si>
    <t>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t>
  </si>
  <si>
    <t xml:space="preserve">- Alta rotación de personal generando retrasos en la curva de aprendizaje.
- Debilidad de las estrategias de sensibilización y apropiación de las normas, directrices, modelos y sistemas
- Falta de aplicación de guías, manuales y procedimientos por parte de las áreas técnicas enfocados a la estructuración y/o revisión de documentos en la etapa precontractual, contractual y postcontractual
- Vacíos en la estructuración del proceso de selección en lo referente a los criterios técnicos, económicos, financieros y jurídicos.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</si>
  <si>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Presiones o motivaciones individuales, sociales o colectivas que inciten a realizar conductas contrarias al deber ser
</t>
  </si>
  <si>
    <t xml:space="preserve">- Pérdida de credibilidad en la evaluación en los procesos de selección que adelanta la Secretaría General.
- Incumplimiento de las metas y objetivos institucionales, afectando el cumplimiento en la metas regionales.
- Sanciones por parte de un ente de control u otro ente regulador derivadas de un proceso de selección fallido.
- Detrimento patrimonial por la utilización de recursos financieros que no satisfacen las necesidades iniciales.
- Disposición de recursos financieros adicionales a fin de satisfacer las necesidades insatisfechas por una inadecuada selección de los oferentes.
</t>
  </si>
  <si>
    <t>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t>
  </si>
  <si>
    <t xml:space="preserve">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t>
  </si>
  <si>
    <t xml:space="preserve">Se incluyen causas internas y externas (incluyendo las DOFA) y se complementan consecuencias.
Se ajusta la valoración inherente a Alta en atención a que el riesgo no se ha materializado (probabilidad 1 rara vez, impacto 4 mayor).
Se califica la probabilidad por frecuencia.
Se modifican las actividades de control y se califican.
Se incluyen controles detectivos frente al riesgo.
Se propuso un plan de contingencia frente a la materialización del riesgo. </t>
  </si>
  <si>
    <t>Se ajustó la actividad clave según lo descrito en el proceso.
Se identificó el proyecto de inversión posiblemente afectado con la posible materialización del riesgo
Se incluyen perspectivas para los efectos(consecuencias) identificados
Cambio en la perspectiva y redacción al causa interna "Falta de pericia en la verificación de las propuestas por parte del equipo de trabajo que integra el comité de evaluación." por "Ambigüedad en la estructura del proceso de selección pública"
Cambio en la redacción de la causa interna "Falta de cuidado en la estructuración del proceso de selección en lo referente a los criterios técnicos, económicos, financieros y jurídicos." por  Vacíos en la estructuración del proceso de selección en lo referente a los criterios técnicos, económicos, financieros y jurídicos.</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</si>
  <si>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t>
  </si>
  <si>
    <t>Posibilidad de afectación económica (o presupuestal) por fallo en firme de detrimento patrimonial por parte de entes de control, debido a supervisión inadecuada de los contratos y/o convenios.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</si>
  <si>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</si>
  <si>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Detrimento patrimonial por la utilización de recursos financieros para pagar servicios o productos que no cumplen con los requisitos técnicos solicitados en el marco de la ejecución del contrato
</t>
  </si>
  <si>
    <t>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t>
  </si>
  <si>
    <t>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t>
  </si>
  <si>
    <t xml:space="preserve">Se incluyen causas internas y externas (incluyendo las DOFA) y se complementan consecuencias.
Se ajusta la valoración inherente a Alta en atención a la materialización del riesgo (probabilidad 3 posible, impacto 3 moderado).
Se califica la probabilidad por frecuencia.
Se modifican las actividades de control y se califican.
Se incluyen controles detectivos frente al riesgo.
Se propuso un plan de mejoramiento que conlleva a una mitigación oportuna del riesgo.
Se propuso un plan de contingencia frente a la materialización del riesgo. </t>
  </si>
  <si>
    <t>Se ajustó la actividad clave según lo descrito en el proceso.
Se cambió la categoría del riesgo, omisión a errores (fallas o deficiencias), dado que se considera que el riesgo se materializa.
Se identificó el proyecto de inversión posiblemente afectado con la posible materialización del riesgo
Se incluyen perspectivas para los efectos(consecuencias) identificados
Se sustraen las acciones ejecutadas a 2019.
Se identifica la necesidad de reducir el riesgo, por tanto se identifica y se formula el plan de tratamiento, consistente en una acción preventiva</t>
  </si>
  <si>
    <t>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
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t>
  </si>
  <si>
    <t>Se complemento la explicación del riesgo en el entendido que era necesario incluir una actividad prioritaria en desarrollo de las actividades de supervisión como lo es la publicidad de la ejecución contractual a  través de la plataforma SECOP 2
De acuerdo a la inclusión de la revisión de una nueva actividad como lo es la publicidad de la ejecución contractual a  través de la plataforma SECOP 2, se hizo necesario revisar y actualizar el análisis de los controles
Se adelantó  la inclusión de nuevas actividades tanto preventivas como detectivas para mitigar el riesgo de la falta de publicación de la información Contractual en el SECOP2.
En el análisis de impacto pasa de baja a moderada, en el entendido que los controles son débiles al no encontrarse documentado en los controles de los procedimientos actuales.
Se incluyeron acciones para mitigar el riesgo de acuerdo a lo planteado.</t>
  </si>
  <si>
    <t>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t>
  </si>
  <si>
    <t>Se ajustó la redacción de la segunda actividad de control frente la probabilidad e impacto, de acuerdo con la actualización del procedimiento 4231000-PR-195 "Interventoría y/o supervisión". De igual forma y en el entendido que dicha actividad ya se encuentra ajustada en dicho procedimiento para su documentación se actualizo, la calificación del diseño, ejecución y solidez del control.</t>
  </si>
  <si>
    <t xml:space="preserve">Se ajustó el análisis de los controles preventivos y detectivos respecto a la actividad No 1 respectivamente en el sentido que se agregó una evidencia esencial para el control  como lo es el " certificado de cumplimiento- formato 4220000-FT431" y se condicionan las mismas frente a su presentación con la expresión "si a ello hubiere lugar".
Teniendo en cuenta el perfil del proyecto de inversión  7873 , se elimina la asociación del mismo en la fila 60, ya que las actividades de control del riesgo  no  guardan  relación con las medidas de mitigación de los  riesgos del proyecto de inversión. </t>
  </si>
  <si>
    <t>Posibilidad de afectación reputacional por pérdida de la confianza ciudadana en la gestión contractual de la Entidad, debido a decisiones ajustadas a intereses propios o de terceros durante la etapa precontractual con el fin de celebrar un contrato</t>
  </si>
  <si>
    <t xml:space="preserve">- Debilidad de las estrategias de sensibilización y apropiación de las normas, directrices, modelos y sistemas
- Alta rotación de personal generando retrasos en la curva de aprendizaje.
- Falta de pericia  técnica, financiera y jurídica en la estructuración de los documentos y estudios previos por parte de las áreas técnicas.
- Falta de aplicación de guías, manuales y procedimientos por parte de las áreas técnicas enfocados a la estructuración y/o revisión de documentos en la etapa precontractual, contractual y postcontractual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</si>
  <si>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</si>
  <si>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</si>
  <si>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</si>
  <si>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
Tratamiento del riesgo</t>
  </si>
  <si>
    <t>Se actualiza la fecha de terminación del plan de mejoramiento (AP 18), teniendo en cuenta las fechas establecidas en el aplicativo SIG.</t>
  </si>
  <si>
    <t>Se dio precisión sobre la actividad clave en la identificación del riesgo
Se identificó el proyecto de inversión posiblemente afectado con la posible materialización del riesgo
Se ajusto la calificación del diseño de control
Se incluyen perspectivas para los efectos(consecuencias) identificados
Se realiza la calificación del impacto del riesgo mediante al botón "perspectivas de impacto".
Se ajusta la penalización para los controles que requieren fortalecerse según el atributo de responsabilidad, ya que se incorporarán en los procedimientos que lo requieren.
Se sustraen las acciones ejecutadas a 2019.
Se identifica la necesidad de reducir el riesgo, por tanto se identifica y se formula el plan de tratamiento, consistente en dos acciones preventivas</t>
  </si>
  <si>
    <t>Se incluyó en la evidencia del control la "Hoja de verificación y control de documentos para procesos de selección de oferentes 4231000-FT-959" estipulada en los procedimientos de  4231000-PR-284 "Mínima cuantía" y 4231000-PR-339 "Selección Pública de Oferentes"</t>
  </si>
  <si>
    <t xml:space="preserve">
Análisis antes de controles
Análisis de controles
Tratamiento del riesgo</t>
  </si>
  <si>
    <t>Se adelantó el análisis de los controles, pasando de "MODERADO" a fuerte, teniendo en cuenta que en 2020 se encontraba un control débil al no estar documentado en el procedimiento. Nos obstante se actualizó el procedimiento y a la fecha se encuentra documentado, por lo que pasa a  ser "FUERTE"
Se actualizan las actividades de tratamiento de los riesgos para 2021</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</si>
  <si>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</si>
  <si>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frecuencia.
Se ajustó la calificación del impacto.
Se ajustó la redacción y evaluación de los controles según los criterios definidos.
Se incluyeron los controles correctivos
Se ajustaron las acciones de contingencia.
Se definieron acciones de tratamiento.</t>
  </si>
  <si>
    <t>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</si>
  <si>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conocimiento en el manejo de las herramientas contractuales existentes para adelantar los procesos y hacer seguimiento a los contratos que celebre la entidad.
- Falta de valores y sentido pertenencia de los servidores públicos que laboran en la entidad
- Intereses propios o de terceros para cometer actos de corrupción a cambio de dinero
- Utilización de la jerarquía y de la autoridad para desviar u omitir los procedimientos al interior de la entidad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</si>
  <si>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 Interrupción de las labores del proceso en pro del ajuste de los documentos y estudios previos.
- Detrimento patrimonial por la utilización de recursos financieros para pagar servicios o productos que no cumplen con los requisitos técnicos solicitados en el marco de la ejecución del contrato
</t>
  </si>
  <si>
    <t>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</si>
  <si>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</si>
  <si>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 xml:space="preserve">- Director de Contratación 
_______________
</t>
  </si>
  <si>
    <t>Se ajustó la actividad clave según lo descrito en el proceso.
Se identificó el proyecto de inversión posiblemente afectado con la posible materialización del riesgo
Se incluyen perspectivas para los efectos(consecuencias) identificados
Se realiza la calificación del impacto del riesgo mediante al botón "perspectivas de impacto".
Se ajustó la redacción de la actividad del control frente a la probabilidad, en el sentido que se visibilizó el Manual de Contratación de la Entidad
Se sustraen las acciones ejecutadas a 2019.
Se identifica la necesidad de reducir el riesgo, por tanto se identifica y se formula el plan de tratamiento, consistente en una acción preventiva</t>
  </si>
  <si>
    <t>Se actualizaron las acciones para el tratamiento de los riesgos a nivel preventivo.</t>
  </si>
  <si>
    <t xml:space="preserve">Se modificó la asociación del riesgo al proyecto de inversión específico, que se puede afectar posiblemente, en caso de materializarse el riesgo. 
Se incluyó una evidencia en el control detectivo del riesgo la cual se encuentra documentada en el procedimiento 42321000-PR-022 Liquidación de contrato/convenio.
Se retiraron los controles detectivos de la auditoría de gestión y de calidad del riesgo en los controles detectivos
</t>
  </si>
  <si>
    <t xml:space="preserve">
Teniendo en cuenta el perfil del proyecto de inversión  7873, se elimina la asociación del mismo en la fila 60, ya que las actividades de control del riesgo  no  guardan  relación con las medidas de mitigación de los  riesgos del proyecto de inversión. </t>
  </si>
  <si>
    <t>Posibilidad de afectación reputacional por sanción disciplinaria por parte de entes de Control, debido a  la supervisión inadecuada para adelantar el proceso de liquidación de los contratos o convenios que así lo requieran</t>
  </si>
  <si>
    <t xml:space="preserve">- Debilidad de las estrategias de sensibilización y apropiación de las normas, directrices, modelos y sistemas
- Alta rotación de personal generando retrasos en la curva de aprendizaje.
- Debilidades en la adopción de los lineamientos y procedimientos existentes que en materia de supervisión se han dado.
- Falta de aplicación de guías, manuales y procedimientos por parte de las áreas técnicas enfocados a la estructuración y/o revisión de documentos en la etapa precontractual, contractual y postcontractual
- Falta de conocimiento en el manejo de las herramientas contractuales existentes para adelantar los procesos y hacer seguimiento a los contratos que celebre la entidad.
</t>
  </si>
  <si>
    <t xml:space="preserve">- Constante actualización de directrices Nacionales y Distritales que no surten suficientes procesos de socialización. 
- Dificultades en la gestión por la respuesta de requerimientos dispendiosos por parte de entes de control, etc., lo que impide una gestión oportuna a los temas que se están desarrollando en la etapa precontractual, contractual y postcontractual.
- Cambio constante de las plataformas establecidas para llevar a cabo procesos de contratación
</t>
  </si>
  <si>
    <t xml:space="preserve">- Sanción por parte de un ente de control u otro ente regulador.
- Pérdida de credibilidad en los procesos de contratación que adelanta la Secretaría General.
- Incumplimiento de las metas y objetivos institucionales, afectando el cumplimiento en la metas regionales.
</t>
  </si>
  <si>
    <t>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t>
  </si>
  <si>
    <t>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t>
  </si>
  <si>
    <t>Se incluyeron nuevas actividades conducentes a prevenir el riesgo.</t>
  </si>
  <si>
    <t xml:space="preserve">Se modificó la asociación del riesgo a proyectos de inversión, seleccionando la opción "Sin asociación a los proyectos de inversión".
Se incluyó una evidencia en el control detectivo del riesgo la cual se encuentra documentada en el procedimiento 2321000-PR-022 Liquidación de contrato/convenio.
Se retiraron los controles detectivos de la auditoría de gestión y de calidad del riesgo en los controles detectivos
Se realizó reprogramación de las fechas de inicio de las acciones de tratamiento definidas para la vigencia 2021
</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</si>
  <si>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definieron acciones de tratamiento.</t>
  </si>
  <si>
    <t>Posibilidad de afectación económica (o presupuestal) por fallos judiciales y/o sanciones de entes de control, debido a incumplimiento legal en la aprobación del perfeccionamiento y ejecución contractual</t>
  </si>
  <si>
    <t xml:space="preserve">- Debilidad de las estrategias de sensibilización y apropiación de las normas, directrices, modelos y sistemas
- Alta rotación de personal generando retrasos en la curva de aprendizaje.
- Falta de conocimiento en el manejo de las herramientas contractuales existentes para adelantar los procesos y hacer seguimiento a los contratos que celebre la entidad.
</t>
  </si>
  <si>
    <t xml:space="preserve">- Cambios constantes en la normativa y falta de claridad en la interpretación de la misma.
</t>
  </si>
  <si>
    <t xml:space="preserve">- Sanción por parte de un ente de control u otro ente regulador.
- Afectación económica por no respaldar los compromisos contractuales que la entidad adquirió
- Incumplimiento de las obligaciones de la entidad para asegurar  la correcta ejecución de las obligaciones contractuales por la falta o deficiente verificación de los requisitos de perfeccionamiento de los contratos o convenios.
</t>
  </si>
  <si>
    <t>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t>
  </si>
  <si>
    <t>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t>
  </si>
  <si>
    <t xml:space="preserve">- Director de Contratación
- Director de Contratación
_______________
</t>
  </si>
  <si>
    <t>Creación del riesgo y aprobación del mapa de riesgos del proceso Contratación.</t>
  </si>
  <si>
    <t>Se actualizaron las actividades preventivas del riesgo.</t>
  </si>
  <si>
    <t xml:space="preserve">Se modificó la asociación del riesgo al proyecto de inversión específico, que se puede afectar posiblemente, en caso de materializarse el riesgo. 
Se retiraron los controles detectivos de la auditoría de gestión y de calidad del riesgo en los controles detectivos
Se realizó reprogramación de las fechas de inicio  de las acciones de tratamiento definidas para la vigencia 2021
</t>
  </si>
  <si>
    <t xml:space="preserve">
Análisis antes de controles
Análisis después de controles
Tratamiento del riesgo</t>
  </si>
  <si>
    <t xml:space="preserve">Se modificó la frecuencia del riesgo frente a la probabilidad (antes de controles) en el entendido que el riesgo se materializó más de una vez en el presente año.
Se modificó la escala de probabilidad después de controles de acuerdo a la materialización del riesgo y a la modificación realizada antes de controles
La valoración del riesgo después de controles pasó de ser baja a moderada. 
Se genera una nueva acción de tratamiento del riesgo materializado, en el entendido que es necesario  crear un nuevo control preventivo y esto conlleva a una actualización de algunos procedimientos del proceso. 
</t>
  </si>
  <si>
    <t xml:space="preserve">
Teniendo en cuenta el perfil del proyecto de inversión  7873 , se elimina la asociación del mismo en la fila 60, ya que las actividades de control del riesgo  no  guardan  relación con las medidas de mitigación de los  riesgos del proyecto de inversión. </t>
  </si>
  <si>
    <t>Posibilidad de afectación económica (o presupuestal) por fallo judicial en contra de los intereses de la entidad, debido a errores (fallas o deficiencias) en el trámite de los procesos disciplinarios</t>
  </si>
  <si>
    <t xml:space="preserve">- Cambios en las plataformas tecnológicas que no interactúen con las anteriores, generando posibles perdidas de información.
- Dificultad en la transición para adaptar los procedimientos al nuevo código general disciplinario, el cual exige la utilización de medios tecnológicos para su ejecución.
</t>
  </si>
  <si>
    <t xml:space="preserve">Identificación del riesgo </t>
  </si>
  <si>
    <t>Se analizan y se ajustan causas internas y externas de acuerdo a las fortalezas, oportunidades, debilidades y amenazas identificadas por el proceso.
Se analiza y ajusta la evaluación de la frecuencia e impacto de acuerdo a la nueva herramienta de gestión de riesgos
Cambió la valoración del riesgo antes de controles, quedando en zona de riesgo moderada (valoración anterior: extrema), la valoración del riesgo residual se mantuvo en zona baja.
Se incluyó plan de contingencia para el riesgo</t>
  </si>
  <si>
    <t>Se elimina la causa "Insuficiencia de personal para la ejecución de las actividades del proceso" y se identifica la causa "Falta de planeación y/o priorización para adelantar los procesos disciplinarios que llevan largo tiempo en la dependencia y/o asuntos próximos a vencerse"</t>
  </si>
  <si>
    <t>Se actualiza el contexto de la gestión del proceso.
Se cambia el riesgo estratégico asociado.
Se analizan los proyectos de inversión que posiblemente se afecten con la materialización del riesgo.
Se revisó y ajustó la información de causas internas, externas y efectos.
Se asociaron las perspectivas a las consecuencias.</t>
  </si>
  <si>
    <t>Se ajusta la tipología del riesgo pasando de operativo a cumplimiento.
Se suprimen los controles detectivos institucionales, asociados con la realización de auditorías internas de gestión y de calidad.</t>
  </si>
  <si>
    <t>Se indica que el riesgo no tiene proyectos de inversión  vigentes asociados</t>
  </si>
  <si>
    <t>Se modificó la totalidad de las actividades de control en cuanto a su diseño, teniendo en cuenta la actualización del procedimiento Proceso Disciplinario Verbal  2210113-PR-008.</t>
  </si>
  <si>
    <t>Se actualiza el contexto de la gestión del proceso.
Se ajusta la identificación del riesgo, ampliando el alcance a los procesos disciplinarios ordinarios.
Se incluye el riesgo errores (fallas o deficiencias) en la conformación del expediente disciplinario,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</si>
  <si>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 xml:space="preserve">- Alta rotación de personal generando retrasos en la curva de aprendizaje y represamiento de trámites.
- Dificultades en la transferencia de conocimiento entre los servidores que se vinculan y retiran de la entidad.
- Los expedientes no cuentan con la custodia adecuada y/o descuido de los/as servidores/as en el manejo de la información reservada.
</t>
  </si>
  <si>
    <t xml:space="preserve">- Ataques informáticos a la Infraestructura de la entidad. 
- Presiones o motivaciones individuales, sociales o colectivas que inciten a realizar conductas contrarias al deber ser.
- Presión o exigencias por parte de personas interesadas o motivación individual en el resultado del proceso disciplinario.
</t>
  </si>
  <si>
    <t>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t>
  </si>
  <si>
    <t>Se realiza ajuste en la redacción del nombre del riesgo, teniendo en cuenta que se encontraba muy generalizado 
Se analizan y se ajustan causas internas y externas de acuerdo a las fortalezas, oportunidades, debilidades y amenazas identificadas por el proceso.
Se analiza y ajusta la evaluación de la frecuencia e impacto de acuerdo a la nueva herramienta de gestión de riesgos y de acuerdo a la nueva redacción del mismo
Se ajusta la valoración del riesgo quedando en zona de riesgo bajo (anteriormente extrema), la valoración del riesgo residual mantuvo la ubicación en zona baja, sin embargo se desplazó un cuadrante en la escala de impacto.
Se incluyó plan de contingencia para el riesgo</t>
  </si>
  <si>
    <t>Ajuste en la redacción de una de las causas externas: "Aplazamiento de la entrada en vigencia del nuevo código general disciplinario"
Ajuste en la redacción de los dos controles de acuerdo con la actualización de los procedimientos: Proceso Ordinario Disciplinario y Proceso Verbal Disciplinario en cuanto a las evidencias.
La evidencia como producto de la actividad se encuentra completa para los dos controles preventivos, teniendo en cuenta que se actualizaron los controles en los procedimientos correspondientes
Se ajusta la información relacionada con la acción de mejora No. 4 de acuerdo con lo registrado en el aplicativo del SIG.</t>
  </si>
  <si>
    <t>Se actualiza el contexto de la gestión del proceso.
Se cambia el riesgo estratégico asociado.
Se cambian los procesos de SGC posiblemente afectados.
Se analizan los proyectos de inversión que posiblemente se afecten con la materialización del riesgo.
Se revisó y ajustó la información de causas internas, externas y efectos.
Se asociaron las perspectivas a las consecuencias.
La opción de tratamiento cambia a Aceptar.
Se suprimen las acciones de tratamiento ya que se ejecutaron durante la vigencia 2019.</t>
  </si>
  <si>
    <t>Se suprimen los controles detectivos institucionales, asociados con la realización de auditorías internas de gestión y de calidad, y se incluyen controles propios del proceso.</t>
  </si>
  <si>
    <t>Se modificó la totalidad de las actividades de control en cuanto a su diseño, teniendo en cuenta la actualización de los procedimientos Proceso Ordinario Disciplinario 2210113-PR-007 y Proceso Disciplinario Verbal  2210113-PR-008.</t>
  </si>
  <si>
    <t xml:space="preserve">- Presiones o motivaciones individuales, sociales o colectivas que inciten a realizar conductas contrarias al deber ser.
- Presión o exigencias por parte de personas interesadas o motivación individual en el resultado del proceso disciplinario.
</t>
  </si>
  <si>
    <t xml:space="preserve">- Configuración y decreto de la prescripción y/o caducidad de la acción disciplinaria.
- Daño a la imagen institucional por impunidad disciplinaria.
- Investigación disciplinaria por parte del ente de control correspondiente por eventual impunidad disciplinaria.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</si>
  <si>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</si>
  <si>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</si>
  <si>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</si>
  <si>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
Se ajusta la información relacionada con la acción de mejora No. 4 de acuerdo con lo registrado en el aplicativo del SIG.
Las acciones formuladas para fortalecer los controles se trasladan al campo de acciones por valoración</t>
  </si>
  <si>
    <t>Identificación del riesgo
Análisis antes de controles
Tratamiento del riesgo</t>
  </si>
  <si>
    <t>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t>
  </si>
  <si>
    <t>Se ajusta la tipología del riesgo pasando de operativo a cumplimiento.
Se suprimen los controles detectivos institucionales, asociados con la realización de auditorías internas de gestión y de calidad, y se incluyen controles propios del proceso.</t>
  </si>
  <si>
    <t>Se define la propuesta de acciones de tratamiento a ejecutar durante la vigencia 2021.</t>
  </si>
  <si>
    <t xml:space="preserve">Se indica que el riesgo no tiene proyectos de inversión  vigentes asociados
Se incluye la acción preventiva # 21, según el aplicativo 
</t>
  </si>
  <si>
    <t>Se modificó la totalidad de las actividades de control en cuanto a su diseño, teniendo en cuenta la actualización de los procedimientos Proceso Ordinario Disciplinario 2210113-PR-007 y Proceso Disciplinario Verbal  2210113-PR-008.
Se reprograma la acción de tratamiento de tipo preventiva #21, relacionada con la modificación de los procedimientos Proceso Ordinario Disciplinario 2210113-PR-007 y Proceso Disciplinario Verbal  2210113-PR-008.</t>
  </si>
  <si>
    <t>Identificación del riesgo
Análisis de controles
Análisis después de controles
Tratamiento del riesgo</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</si>
  <si>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</si>
  <si>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Definir lineamientos y directrices para la formulación y seguimiento de la plataforma estratégica, Plan estratégico sectorial, Plan estratégico institucional y Plan de acción institucional.
Fase (componente): Fortalecer la planeación institucional de la Entidad de acuerdo con las necesidades y nuevas realidades, soportada en un esquema de medición, seguimiento y mejora continua.
Fase (actividad): Diseñar e implementar una estrategia para el monitoreo del cumplimiento de las metas del Plan Distrital de Desarrollo y las acciones de políticas públicas distritales a cargo de la Entidad.</t>
  </si>
  <si>
    <t>Posibilidad de afectación económica (o presupuestal) por decisión (sanción) de un organismo de control u otra entidad, debido a incumplimiento parcial de compromisos en la  ejecución de la planeación institucional y la ejecución presupuestal</t>
  </si>
  <si>
    <t xml:space="preserve">- Falta de mayor divulgación en todos los niveles de la Organización, frente al cumplimiento de las metas, programas y proyectos.
- La información de entrada que se requiere para formular o actualizar la planeación institucional no es suficiente, clara, completa o de calidad.
- Alta rotación de personal generando retrasos en la curva de aprendizaje.
</t>
  </si>
  <si>
    <t xml:space="preserve">- La variabilidad en las prioridades de la entidad y de la ciudad que impacta en la planeación institucional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 Variaciones, declaración de estados de emergencia nacional, cambios inesperados en el contexto político, normativo y legal, que afecten  la operación de la Entidad y la prestación del servicio.
</t>
  </si>
  <si>
    <t xml:space="preserve">- Afectación financiera que impacte el presupuesto de la entidad
- Aplicación de medidas de control (sanciones)
- Incumplimiento al no alcanzar las metas de Plan Distrital de Desarrollo
</t>
  </si>
  <si>
    <t xml:space="preserve">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t>
  </si>
  <si>
    <t>-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Presentar los  avances en la ejecución de la planeación institucional y presupuestal al Comité Institucional de Gestión y Desempeño
- Actualizar el mapa de riesgos Direccionamiento Estratégico</t>
  </si>
  <si>
    <t>- Jefe Oficina Asesora de Planeación
- Jefe Oficina Asesora de Planeación
- Los profesionales de la  Oficina Asesora de Planeación
- Jefe Oficina Asesora de Planeación
- Jefe Oficina Asesora de Planeación</t>
  </si>
  <si>
    <t>-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
- Memorando de solicitud de ajustes de la planeación institucional
- Evidencia de reunión de revisión o retroalimentación al proceso, proyecto o política 
- Acta de reunión de  comité institucional de Gestión y Desempeño
- Mapa de riesgo  Direccionamiento Estratégico, actualizado.</t>
  </si>
  <si>
    <t>Creación del mapa de riesgos, incorporando el anterior denominado "Omisión en el monitoreo y evaluación de la Planeación Institucional" ya que es un control de este riesgo.</t>
  </si>
  <si>
    <t>Se ajusto la explicación del riesgo.
Se actualiza el control relacionado con el procedimiento 4202000-PR-365 "Actualización presupuestal de los Proyectos de Inversión", debido a que el procedimiento fue actualizado.
Se reprograman el plan de mejoramiento definido, teniendo en cuenta lo establecido en la acción preventiva 17 en el aplicativo SIG.</t>
  </si>
  <si>
    <t>•Actividad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
•Nombre del riesgo: se complemento el riesgo incluyendo la ejecución presupuestal.
•Causas internas, externas y efectos: Se ajustaron las causas internas y externas y los efectos de conformidad con los cambios realizados en la matriz DOFA del proceso.
•Actividades de control preventivo y detectivo: Se validaron los controles definidos en los procedimientos y se calificaron.
•Se actualizaron los controles preventivos y detectivos de acuerdo con las ultimas  versiones de los procedimientos  2210111-PR-182 y 2210111-PR-365
•Plan de contingencia:  Se validaron las actividades definidas en caso de que el riesgo se presente.
• Se decidió reducir el riesgo y se formulan actividades con el fin de redefinir los controles en los respectivos procedimientos.</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</si>
  <si>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</si>
  <si>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Se asoció el riesgo al proyecto de inversión 7873 Fortalecimiento de la capacidad institucional de la Secretaría General.</t>
  </si>
  <si>
    <t>En el marco de la actualización del procedimiento 4202000-PR-365 " Modificaciones al presupuesto de los proyectos de inversión", se actualizó el control de la actividad 2, la cual se fortaleció en cuanto a los registros que quedan como aplicación del control, de conformidad con la observación identificada en la auditoría de calidad.</t>
  </si>
  <si>
    <t xml:space="preserve">Identificación del riesgo
Análisis antes de controles
Análisis de controles
Análisis después de controles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</si>
  <si>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actualizó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</si>
  <si>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Posibilidad de afectación reputacional por Pérdida de credibilidad de los grupos de valor y partes interesadas, debido a errores fallas o deficiencias  en  la formulación y actualización de la planeación institucional</t>
  </si>
  <si>
    <t>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t>
  </si>
  <si>
    <t>-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
- Solicitar a cada dependencia líder de los  Planes Institucionales,  política o proyecto de inversión, en el que se haya materializado el riesgo, la modificación de los Planes políticas o proyectos, de acuerdo con los lineamientos de la Oficina Asesora de Planeación
- Verificar que se realizaron los ajustes de modificación en los planes, políticas o proyectos de acuerdo con los lineamientos establecidos
- Definir  una estrategia de comunicación para informar la situación y las decisiones tomadas o acciones emprendidas para subsanarlas.
- Actualizar el mapa de riesgos Direccionamiento Estratégico</t>
  </si>
  <si>
    <t>-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
- Memorando de solicitud de ajustes de la planeación institucional
- Evidencia de reunión de revisión o retroalimentación al proceso, proyecto o política 
- Evidencia de la estrategia de comunicación implementada
- Mapa de riesgo  Direccionamiento Estratégico, actualizado.</t>
  </si>
  <si>
    <t>Creación del mapa de riesgo</t>
  </si>
  <si>
    <t>Se ajusta la valoración inherente a Extrema en atención a la materialización del riesgo (probabilidad 2 improbable, impacto 5 catastrófico).
Se califica la probabilidad por frecuencia.
Se modifican las actividades de control y se califican.
Se ajusta la valoración residual a Moderada en atención a la calificación de las actividades de control (probabilidad 1 rara vez, impacto 3 moderado).
Se propuso un plan de mejoramiento que conlleva a una mitigación oportuna del riesgo.
Se propuso un plan de contingencia frente a la materialización del riesgo.</t>
  </si>
  <si>
    <t>Se ajusta la valoración inherente a Alta en atención a la materialización del riesgo (probabilidad 2 improbable, impacto 4 mayor).
De acuerdo con los controles, la valoración del riesgo después de estos pasa a "Baja" (Probabilidad 1 rara vez, impacto 2 menor)
Se actualizaron los controles de acuerdo con las nuevas versiones de los procedimientos 2210111-PR-182 y 2210111-PR-183.
Se reprograman el plan de mejoramiento definido, teniendo en cuenta lo establecido en la acción preventiva 17 en el aplicativo SIG.</t>
  </si>
  <si>
    <t xml:space="preserve">
•Actividad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
•Nombre del riesgo: Se cambio el nombre de riesgo incluyendo la categoría del riesgo y el evento definiéndose el siguiente riesgo: “Errores fallas o deficiencias en la formulación y actualización de la planeación institucional”.
•Causas internas, externas y efectos: Se ajustaron las causas internas y externas y los efectos de conformidad con los cambios realizados en la matriz DOFA del proceso.
•Probabilidad: se ajustó la calificación de la probabilidad en relación con la frecuencia en la que se ha presentado el riesgo con base en la nueva denominación del riesgo. 
•Impacto: Se cambió la calificación de algunas perspectivas de impacto ubicándose en la matriz de calor antes de controles en zona extrema. 
•Actividades de control preventivo y detectivo: Se validaron los controles definidos en los procedimientos y se calificaron.
•Plan de contingencia: Se validaron las actividades definidas en caso de que el riesgo se presente.
•Se actualizaron los controles preventivos y detectivos de acuerdo con las ultimas versiones de los procedimientos.
• Se decidió reducir el riesgo y se formulan actividades con el fin de redefinir los controles en los respectivos procedimientos.</t>
  </si>
  <si>
    <t xml:space="preserve">
Análisis después de controles
</t>
  </si>
  <si>
    <t>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t>
  </si>
  <si>
    <t xml:space="preserve">
•Actividad clave: Partiendo de la  actualización de la caracterización del Proceso Direccionamiento Estratégico se incluyó la siguiente actividad clave “”.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</si>
  <si>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</si>
  <si>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</si>
  <si>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Se retiran actividades de control detectivas PR-006 Auditorias internas de gestión y PR-361 Auditorias internas de calidad y se cambia la tipología del riesgo.</t>
  </si>
  <si>
    <t>Se actualiza la identificación del riesgo, actividad clave, las evidencias que soportan la probabilidad antes de controles, las actividades de control frente a la probabilidad y el impacto y las actividades después de controles.</t>
  </si>
  <si>
    <t>Se retiran actividades de control detectivas PR-006 Auditorias internas de gestión y PR-361 Auditorias internas de calidad.</t>
  </si>
  <si>
    <t>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t>
  </si>
  <si>
    <t xml:space="preserve">- Dificultad en la articulación de actividades comunes a las dependencias.
- La imagen institucional se ve afectada ante los usuarios que utilizan el servicio, si este no se presta adecuadamente. (pendiente a hoy)
</t>
  </si>
  <si>
    <t xml:space="preserve">- Pérdida de credibilidad institucional
- Desbalance de línea en planta de producción
</t>
  </si>
  <si>
    <t>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t>
  </si>
  <si>
    <t>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t>
  </si>
  <si>
    <t>Revisión y actualización de mapa de riesgos según el reporte de monitoreo efectuado a corte 31 de diciembre de 2019. Incluir actividades para el fortalecimiento de controles y acciones posteriores y de tratamiento del riesgo.</t>
  </si>
  <si>
    <t>Fila 60. Cambio de proyecto de inversión
Fila 126: Cambio ejecución a "Siempre"
Fila 128: Cambio ejecución a "Siempre"
Fila 142: Cambio ejecución a "Siempre"
Fila 176: Cambio automático a "Moderado"
Fila 214: Se borra AC32 - 2020
Fila 239: Se borra AC 32 - 2020
Fila 240: Se complementa nomenclatura de AP
Fila 241: Se complementa nomenclatura de AP</t>
  </si>
  <si>
    <t>Se ajustó la identificación del riesgo.
Se ajustó la redacción y evaluación de los controles según los criterios definidos.
Se incluyeron los controles correctivos.
Se ajustaron las acciones de contingencia.
Se actualizó el contexto de la gestión del proceso.</t>
  </si>
  <si>
    <t>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t>
  </si>
  <si>
    <t xml:space="preserve">- Posibles sanciones legales para la Secretaría General de la Alcaldía Mayor de Bogotá D.C.
- Afectar a la entidad emisora del acto o documento administrativo o la ciudadanía, al divulgar información errónea sobre decisiones de la Administración Distrital.
- La buena reputación de la Subdirección de Imprenta Distrital y por consiguiente la Secretaría General de la Alcaldía Mayor de Bogotá, D.C., se vería afectada, lo cual generaría desconfianza ante las partes interesadas.
- Sanciones para los funcionarios o servidores que intervienen en el proceso.
</t>
  </si>
  <si>
    <t>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t>
  </si>
  <si>
    <t>Revisión y actualización de mapa de riesgos según el reporte de monitoreo efectuado a corte 31 de diciembre de 2019.</t>
  </si>
  <si>
    <t>Fila 60. Se modifica proyecto de inversión.</t>
  </si>
  <si>
    <t xml:space="preserve">- Procesos misionales en el Sistema de Gestión de Calidad
- Procesos de apoyo operativo en el Sistema de Gestión de Calidad
</t>
  </si>
  <si>
    <t>Identificación del riesgo
Análisis antes de controles
Análisis de controles
Tratamiento del riesgo</t>
  </si>
  <si>
    <t xml:space="preserve">
Análisis antes de controles
Tratamiento del riesgo</t>
  </si>
  <si>
    <t>Fallas tecnológicas</t>
  </si>
  <si>
    <t>Creación del mapa de riesgos.</t>
  </si>
  <si>
    <t xml:space="preserve">
Análisis de controles
Análisis después de controles
</t>
  </si>
  <si>
    <t>Se realizan ajustes en la descripción de los controles, se elabora e incluyen 3  nuevos controles detectivo, lo que ajustó la escala de impacto  de mayor a moderada, así  mismo, la zona resultante disminuyó de mayor a moderado. Se incluye el Plan de Contingencia de TI</t>
  </si>
  <si>
    <t xml:space="preserve">Se incluye el proyecto de inversión 1181 “Rediseño de la arquitectura de la plataforma tecnológica en la Secretaría General” dado que posiblemente puede ser afectado
Se incluyen y se califican las perspectivas para los efectos definidos
Se elimina la actividad de control asociada a la resolución 130 de 2019 toda vez que la actividad se cumplió.
Se eliminan las acciones o el plan de mejoramiento para las actividades de control preventivas y detectivas  ya que todas fueron cerradas y se incluye la actividad 1 de la AC38 </t>
  </si>
  <si>
    <t>Se eliminan las actividades de control detectivas  asociadas al procedimiento de Auditorías Internas de Gestión PR-006 y el procedimiento de Auditorías Internas de Calidad PR-361.
Se ajustaron las fechas de finalización de la acción conforme a la reprogramación efectuada en el aplicativo SIG de  la actividad 1 de la acción correctiva No.3</t>
  </si>
  <si>
    <t>Se ajustaron las fechas de finalización de la acción conforme a la reprogramación efectuada en el aplicativo SIG de  la actividad 1 de la acción correctiva No.3</t>
  </si>
  <si>
    <t xml:space="preserve">- Constante cambio en la normatividad y exceso de la misma.
</t>
  </si>
  <si>
    <t xml:space="preserve">Identificación del riesgo
Análisis de controles
Análisis después de controles
</t>
  </si>
  <si>
    <t>Posibilidad de afectación reputacional por hallazgos de auditoría interna o externa, debido a supervisión inadecuada en el desarrollo de soluciones tecnológicas</t>
  </si>
  <si>
    <t xml:space="preserve">- Inadecuada identificación de necesidades para el desarrollo de soluciones tecnológicas.
- Inadecuada planeación para  el desarrollo de soluciones tecnológicas.
- La información necesaria  para el desarrollo de soluciones tecnológicas no es clara, completa y de calidad.
- Falta de conocimiento técnico, funcional y presupuestal para el desarrollo de soluciones tecnológicas
</t>
  </si>
  <si>
    <t xml:space="preserve">- Ineficiente ejecución presupuestal.
- Incumplimiento de metas de los proyectos de inversión  con componente TIC.
- Insatisfacción por parte de los usuarios internos y externos.
- Afectación de la imagen de las dependencias que involucran componentes TIC´s ante  la  Secretaría General.
- Posibles Hallazgos de auditorias
</t>
  </si>
  <si>
    <t>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t>
  </si>
  <si>
    <t>Se cambia tipo de riesgo, a tipo de riesgo de cumplimiento</t>
  </si>
  <si>
    <t>Se actualiza en la parte de probabilidad del riesgo por frecuencia, se registro de las evidencias que soportan la no materialización del riesgo.</t>
  </si>
  <si>
    <t>Posibilidad de afectación reputacional por la no detección de desviaciones críticas en la muestra establecida para las unidades auditables, debido a errores en la aplicación de los controles claves del proceso auditor</t>
  </si>
  <si>
    <t xml:space="preserve">- Errores en la aplicación de controles claves del procedimiento de auditoria
- Debilidad de las estrategias de sensibilización y apropiación de las normas, directrices, modelos y sistemas
</t>
  </si>
  <si>
    <t xml:space="preserve">- Constante actualización de directrices Nacionales y Distritales, que puedan afectar o limitar el proceso auditor
</t>
  </si>
  <si>
    <t xml:space="preserve">- Pérdida de confianza en la función de auditoria interna de gestión
</t>
  </si>
  <si>
    <t>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t>
  </si>
  <si>
    <t>-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
- Generar Plan de mejoramiento para la OCI
- Ajustar el informe de auditoria, según las objeciones válidas del líder del proceso auditado
- Actualizar el mapa de riesgos Evaluación del Sistema de Control Interno</t>
  </si>
  <si>
    <t>- Jefe Oficina de Control Interno
- Jefe de la Oficina de Control Interno
- Jefe de la Oficina de Control Interno
- Jefe Oficina de Control Interno</t>
  </si>
  <si>
    <t>-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
- Plan de mejoramiento
- Informe ajustado
- Mapa de riesgo  Evaluación del Sistema de Control Interno, actualizado.</t>
  </si>
  <si>
    <t>Se actualiza el contexto de la gestión del proceso.
Se identifica un riesgo único de gestión con la nueva estructura de identificación del riesgo.
Se evalúa la probabilidad por exposición.
Se evalúa el impacto.
Se redacta y evalúa la acción de control.
Se define controles correctivos.
Se define acciones de contingencia.</t>
  </si>
  <si>
    <t>Posibilidad de afectación reputacional por uso indebido de información privilegiada para beneficio propio o de un tercero, debido a debilidades en el proceder ético del auditor</t>
  </si>
  <si>
    <t xml:space="preserve">- Debilidades en el proceder ético del auditor
- Debilidad de las estrategias de sensibilización y apropiación de las normas, directrices, modelos y sistemas
</t>
  </si>
  <si>
    <t xml:space="preserve">- Pérdida de confianza de la labor de la Oficina de Control Interno
</t>
  </si>
  <si>
    <t xml:space="preserve">- Jefe de la Oficina de Control Interno
_______________
</t>
  </si>
  <si>
    <t>-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
- Retirar al auditor del trabajo que está realizando, si durante esa auditoria se materializa el riesgo
- Actualizar el mapa de riesgos Evaluación del Sistema de Control Interno</t>
  </si>
  <si>
    <t>- Jefe Oficina de Control Interno
- Jefe de la Oficina de Control Interno
- Jefe Oficina de Control Interno</t>
  </si>
  <si>
    <t>-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
- Comunicación de la reasignación
- Mapa de riesgo  Evaluación del Sistema de Control Interno, actualizado.</t>
  </si>
  <si>
    <t xml:space="preserve">Creación del mapa de riesgos.  </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</si>
  <si>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</si>
  <si>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 xml:space="preserve">Se actualiza el contexto de la gestión del proceso.
Se analizan los proyectos de inversión que posiblemente se afecten con la materialización del riesgo.
Se revisó y ajustó la información de causas internas, externas y efectos.
Se ajustó la calificación de la encuesta para corrupción manteniendo el mismo impacto.
Se calificó el impacto por perspectivas.
Se establecen acciones de tratamiento a 2020 producto de la valoración después de controles
</t>
  </si>
  <si>
    <t>Se ajusta la tipología del riesgo pasando de operativo a cumplimiento.
Se incluye la actividad de control para ""revisar la suscripción y/o renovación del compromiso de ética por parte del auditor</t>
  </si>
  <si>
    <t>Se define la propuesta de acciones de tratamiento a ejecutar durante la vigencia 2021</t>
  </si>
  <si>
    <t>Se indica que el riesgo no tiene proyectos de inversión vigentes asociados.
Se incluyen las acciones de tratamiento en el marco de la acción preventiva No 28</t>
  </si>
  <si>
    <t>Se redefine el riesgo, según la guía del DAFP.
Se define una acción de tratamiento.
Este riesgo absorbe el riesgo de corrupción: "Decisiones ajustadas a intereses propios o de terceros al Omitir la comunicación de hechos irregulares conocidos por la Oficina de Control Interno, para obtener beneficios a los que no haya lugar"</t>
  </si>
  <si>
    <t>Posibilidad de afectación reputacional por no lograr fortalecer la administración y la gestión pública distrital, debido a deficiencias al planificar, diseñar y/o ejecutar los cursos y/o diplomados de formación</t>
  </si>
  <si>
    <t xml:space="preserve">- Imagen institucional perjudicada ante las otras entidades del distrito.
- Deficiencia en la formación de los servidores públicos y por ende en el fortalecimiento de la gestión del distrito.                      
- Afectación en la cobertura de la oferta de los cursos y/o diplomados de formación.
- Afectación a la prestación del servicio en las entidades distritales.
- Insatisfacción de los usuarios que acceden a la oferta de cursos y/o diplomados de formación.
- Incumplimiento en las metas y objetivos institucionales.                                
- Disminución de recursos por la no ejecución presupuestal prevista para el desarrollo y ejecución de los cursos y/o diplomados de formación.
</t>
  </si>
  <si>
    <t xml:space="preserve">- Procesos misionales en el Sistema de Gestión de Calidad
</t>
  </si>
  <si>
    <t xml:space="preserve">- 7868 Desarrollo institucional para una gestión pública eficiente
</t>
  </si>
  <si>
    <t xml:space="preserve">Creación Mapa de riesgos </t>
  </si>
  <si>
    <t>Se incluyeron controles detectivos, las explicaciones del riesgo y de las valoraciones antes y después de controles del riesgo identificado</t>
  </si>
  <si>
    <t xml:space="preserve">"Se  incluyeron los controles que contiene la nueva versión del procedimiento, pasando de tener el riesgo valorado después de controles de moderado a bajo.
Se atendieron las recomendaciones de la retroalimentación del monitoreo de riesgos, bajando el impacto del riesgo frente a la imagen de una calificación 4 (mayor) a  3 (moderado).
Con el fortalecimiento de los controles se robusteció la solidez contribuyendo a que el riesgo se encuentre controlado en zona baja debido a  que se atienden los efectos más significativos.
Se actualizó la matriz DOFA."      </t>
  </si>
  <si>
    <t>Se retiraron los controles detectivos de auditorías. Se modificó la asociación del riesgo a proyectos de inversión, seleccionando la opción "Sin asociación a los proyectos de inversión".</t>
  </si>
  <si>
    <t>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t>
  </si>
  <si>
    <t>Posibilidad de afectación reputacional por no lograr fortalecer la administración y la gestión pública distrital, debido a deficiencias al planificar, diseñar y/o orientar las estrategias para el fortalecimiento de la administración y la gestión pública distrital</t>
  </si>
  <si>
    <t xml:space="preserve">- Imagen institucional perjudicada ante las otras entidades del distrito debido al desarrollo de estrategias que no apliquen a todas las entidades o no generen valor agregado a las mismas.
- Incumplimiento en las metas y objetivos institucionales.
- Insatisfacción de los usuarios que participan en la implementación de la estrategia.
- Generación de reprocesos en las entidades y organismos por falta de articulación entre las entidades líderes de políticas.
- Afectación en la  transferencia del conocimiento de las estrategias.
</t>
  </si>
  <si>
    <t>Se ajusta el objetivo del proceso de acuerdo con los ajustes realizados en la caracterización del proceso.</t>
  </si>
  <si>
    <t>Posibilidad de afectación reputacional por sanción de un ente de control o regulador , debido a errores (fallas o deficiencias) en la generación de la cuenta mensual de almacén con destino a la Subdirección Financiera</t>
  </si>
  <si>
    <t xml:space="preserve">- Dificultad en la articulación de actividades comunes a las dependencias.
- Los comprobantes de ingreso y egreso de bienes y consolidados que se requieren para preparar y generar la cuenta de almacén  no son oportunos, suficientes, claros, completos o de calidad.
- La información de entrada que se requiere para desarrollar las actividades no es completa o de calidad.
- Omisión o incumplimiento de procedimientos para agilizar trámites.
</t>
  </si>
  <si>
    <t xml:space="preserve">- Fallas  en software. 
- Las herramientas tecnológicas son insuficientes para atender las necesidades del proceso (Hardware: Equipos y herramientas. Software, sistemas de información aplicativos y soluciones ofimáticas es insuficiente.
</t>
  </si>
  <si>
    <t xml:space="preserve">- Entrega inoportuna de la cuenta mensual de almacén a la Subdirección Financiera.
- Retraso en el cierre contable mensual. 
- Retraso en la apertura de almacén.
- Incumplimiento de términos para el reporte a la Secretaría Distrital de Hacienda.
</t>
  </si>
  <si>
    <t xml:space="preserve">- Procesos de apoyo operativo en el Sistema de Gestión de Calidad
</t>
  </si>
  <si>
    <t>La valoración antes de controles por exposición tuvo como resultado "baja" sin embargo, en la escala de impacto quedó en "mayor" en consecuencia la zona resultante del riesgo quedo en zona "Alta".</t>
  </si>
  <si>
    <t>-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
- Revisar las diferencias presentadas en la información de la cuenta, remitidas por la Subdirección Financiera
- Solicitar soporte a la ingeniera(o) desarrollador(a) del SAI - SAE para realizar las modificaciones pertinentes. 
- Remisión de la cuenta con los ajustes requeridos.
- Actualizar el mapa de riesgos Gestión de Recursos Físicos</t>
  </si>
  <si>
    <t>-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
- Documentos revisados y escaneados en el SAI
- Correo con solicitud soporte del sistema de Información SAI a OTIC
- Documentos revisados y escaneados en el SAI
- Mapa de riesgo  Gestión de Recursos Físicos, actualizado.</t>
  </si>
  <si>
    <t>Se define una actividad de control como detectiva y definición de Plan de Contingencia.</t>
  </si>
  <si>
    <t xml:space="preserve">
Análisis antes de controles
Análisis después de controles
</t>
  </si>
  <si>
    <t>Al calificar la probabilidad de riesgos por frecuencia, disminuyó la probabilidad de probable a rara vez, en consecuencia, la zona resultante bajó de extrema a alta. 
La calificación de probabilidad bajó a rara vez (cuadrante 2 a 1)</t>
  </si>
  <si>
    <t xml:space="preserve">Identificación del riesgo
Análisis antes de controles
Análisis después de controles
</t>
  </si>
  <si>
    <t xml:space="preserve">Se incluyeron los proyectos de inversión que se pueden ver afectados.
En efectos se actualiza la perspectiva.
Se actualiza el análisis antes de los controles.
Se actualiza explicación después de los controles. </t>
  </si>
  <si>
    <t>Se actualizó el análisis después de controles.
Eliminación de auditorias como controles preventivos.</t>
  </si>
  <si>
    <t>Actualización de controles de acuerdo a las nuevas versiones de procedimientos.</t>
  </si>
  <si>
    <t>Se realiza actualización con respecto a categoría "Sin asociación a los proyectos de inversión"</t>
  </si>
  <si>
    <t>Se actualiza el contexto de la gestión del proceso.
Se ajusta la identificación del riesgo, ampliando el alcance con respecto a la nueva metodología.
Se incluye el riesgo errores (fallas o deficiencias) Cuenta Mensual de almacén,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</si>
  <si>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t>
  </si>
  <si>
    <t xml:space="preserve">- Dificultad en la articulación de actividades comunes a las dependencias.
- La información de entrada que se requiere para desarrollar las actividades no es completa o de calidad.
- Omisión o incumplimiento de procedimientos para agilizar trámites.
- Ingreso intencional de información errónea para lograr beneficios personales.
</t>
  </si>
  <si>
    <t xml:space="preserve">- Presiones o motivaciones individuales, sociales o colectivas que inciten a realizar conductas contrarias al deber ser.
- Conflicto de Intereses por Amiguismo o Clientelismo
</t>
  </si>
  <si>
    <t xml:space="preserve">- Pérdida o hurto de bienes muebles.
- Sanción por parte del ente de control u otro ente regulador.
- Interrupción de operaciones internas de un (1) día.
- Bienes sin cubrimiento de pólizas.
- Ingreso de bienes con características diferentes a las contratadas.
- Pérdida de la imagen o credibilidad institucional.
- Investigaciones disciplinarias, fiscales y/o penales.
</t>
  </si>
  <si>
    <t>La valoración antes de controles bajó la probabilidad del riesgo de improbable a muy baja por frecuencia; sin embargo, en la escala de impacto continúa como Alta, es decir podría tener una perdida de la información que critica puede ser recuperada de forma parcial o incompleta.</t>
  </si>
  <si>
    <t>-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
- Revisar las inconsistencias presentadas.
- Realizar el reporte al responsable del proceso.
- Realizar las gestiones pertinentes para corregir las inconsistencias presentadas.
- Actualizar el mapa de riesgos Gestión de Recursos Físicos</t>
  </si>
  <si>
    <t>-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
- Evidencia de reunión o acta de revisión.
- Reporte de inconsistencias
- Documentos con las gestiones efectuadas.
- Mapa de riesgo  Gestión de Recursos Físicos, actualizado.</t>
  </si>
  <si>
    <t xml:space="preserve">Se definen algunos controles como detectivos. Lo que permitió el ajuste de la matriz de valoración después de controles en la escala de impacto de moderado a menor. De igual forma, la zona resultante cambio de moderada a baja. Se elabora plan de contingencia. </t>
  </si>
  <si>
    <t>Identificación del riesgo
Análisis antes de controles
Análisis después de controles
Tratamiento del riesgo</t>
  </si>
  <si>
    <t xml:space="preserve">Se incluyó una causa externa "Cambios constantes en la normativa vigente" y se eliminó la debilidad del "Debe implementarse plan de contingencia en caso de materializarse un riesgo" dentro del contexto. 
Al calificar la probabilidad de riesgos por frecuencia, disminuyó la probabilidad de probable a rara vez y bajo la zona resultante de extrema a alta. 
Disminuye la probabilidad del cuadrante 2 al 1.
Se incluyó la acción No. 1 de la acción correctiva No. 36 en todas las actividades de control. </t>
  </si>
  <si>
    <t xml:space="preserve">Se incluyeron los proyectos de inversión que se pueden ver afectados.
Se ajustaron las causas internas, externas y efectos
En efectos se actualiza la perspectiva.
</t>
  </si>
  <si>
    <t>Se realizo cambio en la identificación del riesgo con respecto a cambio de proceso a de corrupción.
Se realizo cambio en el nombre del riesgo.
Se cambio el análisis antes de controles
Se cambio el análisis después de controles</t>
  </si>
  <si>
    <t>Se realizó cambió de la identificación del riesgo
Se actualizaron los análisis antes de controles
se actualizaron los análisis después de controles
se creó acción preventiva para tratamiento del riesgo
Eliminación de auditorias como controles preventivos</t>
  </si>
  <si>
    <t>Se realiza actualización con respecto a categoría "Sin asociación a los proyectos de inversión"
Se realiza cargue de acción preventiva</t>
  </si>
  <si>
    <t>Se actualiza mapa de riesgos incluyendo las acciones preventivas vigentes #819 y #820 registradas en la herramienta CHIE.</t>
  </si>
  <si>
    <t>Se actualiza el contexto de la gestión del proceso.
Se ajusta la identificación del riesgo, ampliando el alcance con respecto a la nueva metodología.
Se incluye el riesgo errores (fallas o deficiencias) en el ingreso y/o salida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</si>
  <si>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t>
  </si>
  <si>
    <t xml:space="preserve">- Desviación de recursos públicos.
- Detrimento patrimonial.
- Investigaciones disciplinarias, fiscales y/o penales.
- Pérdida de la imagen o credibilidad institucional.
- Inoportunidad para la correcta investigación de posibles hechos de corrupción.
- Inoportunidad para reporte a las aseguradoras.
</t>
  </si>
  <si>
    <t>-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
-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
- Solicitar informe con modo, tiempo y lugar de los hechos relacionados con el presunto desvío de recursos físicos 
- Actualizar el mapa de riesgos Gestión de Recursos Físicos</t>
  </si>
  <si>
    <t>-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
- Informe de los hechos enviado mediante memorando o correo electrónico a la Oficina de Control Interno Disciplinario y Subsecretaría Corporativa.
- Informe de los hechos 
- Mapa de riesgo  Gestión de Recursos Físicos, actualizado.</t>
  </si>
  <si>
    <t>Definición del plan de contingencia.</t>
  </si>
  <si>
    <t>Se incluyó una causa externa "Cambios constantes en la normativa vigente".
Al calificar la probabilidad de riesgos por frecuencia, disminuyó la probabilidad de probable a rara vez y en consecuencia bajo la zona resultante de extrema a alta. 
La calificación de probabilidad bajó a rara vez (cuadrante 2 a 1)</t>
  </si>
  <si>
    <t>Se actualizó el análisis después de controles
Eliminación de auditorias como controles preventivos</t>
  </si>
  <si>
    <t>Se actualiza el contexto de la gestión del proceso.
Se ajusta la identificación del riesgo, ampliando el alcance con respecto a la nueva metodología.
Se incluye el riesgo errores (fallas o deficiencias) en el control y seguimiento de bienes, junto con sus controles y demás características.
Se define la probabilidad por exposición.
Se ajustó la calificación del impacto.
Se ajustó la redacción y evaluación de los controles según los criterios definidos.
Se incluyeron los controles correctivos.
Se ajustaron las acciones de contingencia.</t>
  </si>
  <si>
    <t xml:space="preserve">- Dificultad en la articulación de actividades comunes a las dependencias.
</t>
  </si>
  <si>
    <t>5. Fortalecer la prestación del servicio a la ciudadanía con oportunidad, eficiencia y transparencia, a través del uso de la tecnología y la cualificación de los servidores.</t>
  </si>
  <si>
    <t xml:space="preserve">- 7870 Servicio a la ciudadanía, moderno, eficiente y de calidad
</t>
  </si>
  <si>
    <t>El proceso estima que el riesgo se ubica en una zona baja, debido a que la frecuencia con la que se realizó la actividad clave asociada al riesgo durante el último año se presentó (1) vez, frente a su materialización podrían presentarse efectos menores para el proceso.</t>
  </si>
  <si>
    <t>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t>
  </si>
  <si>
    <t>Creación y aprobación del mapa de riesgos del proceso Gestión del Sistema Distrital de Servicio a la Ciudadanía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</si>
  <si>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moderada (anteriormente extrema), la valoración después de controles continúa en zona de riesgo baja
Se incluye plan de contingencia</t>
  </si>
  <si>
    <t>Se identificó el proyecto de inversión posiblemente afectado con la posible materialización del riesgo
Se incluyen perspectivas para los efectos(consecuencias) identificados</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</si>
  <si>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del control detectivo.
Se ajustó la explicación de la valoración obtenida después de controles.</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</si>
  <si>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</si>
  <si>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inadecuado seguimiento a las actividades, debido a errores (fallas o deficiencias) en el seguimiento de la gestión de las entidades que hacen parte del Sistema Unificado Distrital de Inspección, Vigilancia y Control (SUDIVC).	</t>
  </si>
  <si>
    <t xml:space="preserve">- Desconocimiento por parte de algunos funcionarios acerca de las funciones de la entidad y elementos de la plataforma estratégica.
</t>
  </si>
  <si>
    <t xml:space="preserve">- Incumplimiento de objetivos y metas institucionales. 
- Errores en la consolidación, análisis y presentación de informes de gestión del SUDIVC.  
- Hallazgos por parte de entes de control.
- Retrasos en la elaboración de informes de gestión del SUDIVC.  
</t>
  </si>
  <si>
    <t>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t>
  </si>
  <si>
    <t>Se analizan y se ajustan causas internas y externas de acuerdo a las fortalezas, oportunidades, debilidades y amenazas identificadas por el proceso.
Se modifica la redacción del riesgo
Se analiza y actualiza la evaluación de la frecuencia e impacto de acuerdo a la nueva herramienta de gestión de riesgos
Se actualiza la valoración del riesgo quedando en zona de riesgo baja (anteriormente extrema) 
Se actualiza la valoración residual a baja (anteriormente moderada) 
Se incluyen y evalúan nuevas actividades de control
Se incluye plan de contingencia</t>
  </si>
  <si>
    <t>Se modifica la redacción de la actividad clave según actualización de la caracterización del proceso
Se modifica la redacción del riesgo
Se analizan y se ajustan causas internas y externas de acuerdo a las fortalezas, oportunidades, debilidades y amenazas identificadas por el proceso.
Se modifica la redacción de las actividades de control, de acuerdo al instructivo 4222100-IN-059</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</si>
  <si>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ajustó la redacción de los controles preventivos y detectivo.</t>
  </si>
  <si>
    <t>Se ajustó proyectos de inversión posiblemente afectados, teniendo en cuenta que el riesgo no esta asociado a los riesgos del proyecto de inversión.</t>
  </si>
  <si>
    <t>Se ajustó la redacción de las actividades de control preventivo y detectivo, acorde con la actualización efectuada al procedimiento 2212500-PR-310..</t>
  </si>
  <si>
    <t>Posibilidad de afectación reputacional por no prestación del servicio, debido a interrupciones en el modelo multicanal que impidan a la ciudadanía acceder a la oferta institucional de trámites y servicios de las entidades que hacen parte de la Red CADE</t>
  </si>
  <si>
    <t>Daños a activos fijos/ eventos externos</t>
  </si>
  <si>
    <t xml:space="preserve">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t>
  </si>
  <si>
    <t>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t>
  </si>
  <si>
    <t>Se analizan y se ajustan causas internas y externas de acuerdo a las fortalezas, oportunidades, debilidades y amenazas identificadas por el proceso,
Se analiza y actualiza la evaluación de la frecuencia e impacto de acuerdo a la nueva herramienta de gestión de riesgos,
Se actualiza la valoración del riesgo quedando en zona de riesgo baja (anteriormente alta), la valoración después de controles continúa en zona de riesgo baja,
Se incluyen, ajustan y califican actividades de control,
Se incluye plan de contingencia</t>
  </si>
  <si>
    <t xml:space="preserve">Identificación del riesgo
Análisis antes de controles
Análisis de controles
</t>
  </si>
  <si>
    <t xml:space="preserve">Se modifican causas internas: se incluye caída de la plataforma de la Línea 195, eliminándola de causas externas.
Efectos: se eliminaron efectos que estaban escritos de forma repetida: insatisfacción ciudadana y el incremento de reclamaciones ciudadanas.
En Matriz de Valoración antes de controles: el impacto en cuanto a gestión de procesos, pasó a moderado dado que se modificaron las calificaciones en los diferentes aspectos: financiero, medidas de control interno, operativo, información y cumplimiento.
Modificación de la redacción, se direcciona al PR036 y al instructivo, las actividades de control.
Modificación segundo control, cambió de quien autoriza Director por (profesional responsable de punto de atención) PRP; se modifican las fuentes de información características definidas para la prestación del servicio por condiciones en la prestación del servicio.
Modificación del tercer control relacionado con la Línea 195: se incorpora como documento el contrato interadministrativo de operación de la línea a cambio del PR036, los datos hacen relación al contrato involucrado al personal de ETB, con operador de la Línea 195. </t>
  </si>
  <si>
    <t>Se identificó el proyecto de inversión posiblemente afectado con la posible materialización del riesgo
Se incluyen perspectivas para los cinco efectos(consecuencias) identificados
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
Se realiza análisis antes de controles y se modifica la probabilidad con el criterio de frecuencia donde el riesgo pasa de:  "nunca o no se ha presentado en los últimos 4 años (1)" "se presentó al menos una vez en los últimos 2 años (3)";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
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
Se ajusta el plan de contingencia a ser aplicado en el evento de que se materialice el riesgo, adicionando una acción</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</si>
  <si>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identificaron dos controles detectivos propios para el proceso
Se ajustaron los controles preventivos acorde a la versión actualizada del procedimiento. 
Se ajustó la explicación de la valoración obtenida después de controles.</t>
  </si>
  <si>
    <t>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t>
  </si>
  <si>
    <t>Se ajustó la descripción de las actividades de control en cuanto a los registros establecidos como evidencia y el responsable " Profesional responsable SuperCADE" a "Profesional responsable CADE y SuperCADE".</t>
  </si>
  <si>
    <t>Se ajustan los controles detectivos y preventivos en coherencia con la actualización del procedimiento Administración del Modelo Multicanal de Servicio a la Ciudadanía (2213300-PR-036) versión 14.</t>
  </si>
  <si>
    <t xml:space="preserve">Se ajustan los controles detectivos y preventivos en coherencia con la actualización del procedimiento Administración del Modelo Multicanal de Servicio a la Ciudadanía (2213300-PR-036) versión 15.				</t>
  </si>
  <si>
    <t>Se actualiza el contexto de la gestión del proceso.
Se ajusta la identificación del riesgo, modificando la actividad clave relacionada.
Se define la probabilidad por exposición.
Se ajusta la calificación del impacto.
Se ajusta la redacción y evaluación de los controles según los criterios definidos.
Se incluyeron los controles correctivos..</t>
  </si>
  <si>
    <t>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</si>
  <si>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baja (anteriormente extrema),
Se actualiza la valoración residual quedando en zona de riesgo baja (anteriormente moderada),
Se incluyen, ajustan y califican actividades de control,
Se incluye plan de contingencia</t>
  </si>
  <si>
    <t>Se modifica el nombre del riesgo eliminando los términos de articulación y coordinación, dejando solo el seguimiento. 
La explicación del riesgo se modifica en cuanto a redacción.
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
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
Análisis antes de controles: cambia la valoración antes de controles de baja a moderada.
En la explicación de valoración obtenida se modifica la redacción.
Se modifica la redacción de la explicación de la valoración obtenida después de controles.
En las acciones en caso de que el riesgo se presente, se modifica la redacción.</t>
  </si>
  <si>
    <t>Se identificó el proyecto de inversión posiblemente afectado con la posible materialización del riesgo
Se incluyen perspectivas para los cinco efectos(consecuencias) identificados.
Se modificó la redacción de la acción de contingencia.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</si>
  <si>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
Se ajustaron los controles preventivos acorde a la versión actualizada del procedimiento. 
Se ajustó la explicación de la valoración obtenida después de controles.</t>
  </si>
  <si>
    <t>Se eliminó causa externa: "Alta rotación en las entidades del personal responsable de las relaciones interinstitucionales".
Se modificó la redacción de la actividad de control detectiva eliminando la Guía GS078 de apoyo a la supervisión y cambiando la evidencia.
Se modificó actividad de control detectiva relacionada con el cambio o rotación de personal responsable de seguimiento contractual en la entidad con la cual está asignado como supervisor.
Se incluyó actividad de control detectiva relacionada con posible incumplimiento de las obligaciones establecidas en los convenios y contratos.</t>
  </si>
  <si>
    <t>Se ajustan los controles detectivos y preventivos en coherencia con la actualización del procedimiento Administración del Modelo Multicanal de Servicio a la Ciudadanía (2213300-PR-036) versión 15.</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</si>
  <si>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ajusta la redacción de las acciones de contingencia.</t>
  </si>
  <si>
    <t xml:space="preserve">- Presiones o motivaciones de los ciudadanos que incitan al servidor público a realizar conductas contrarias al deber ser.
</t>
  </si>
  <si>
    <t>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t>
  </si>
  <si>
    <t>Se analizan y se ajustan causas internas y externas de acuerdo a las fortalezas, oportunidades, debilidades y amenazas identificadas por el proceso.
Se ajusta la redacción del riesgo, para precisar que el riesgo se presenta en la Red CADE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</si>
  <si>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ajusta la redacción de los puntos de control, acorde con la nueva versión del procedimiento 2212200-PR-254 "Soporte técnico y funcional del Sistema Distrital para la Gestión de Peticiones Ciudadanas"
Se realiza ajuste en fechas de la acción preventiva.
Se disminuye el impacto residual en un cuadrante debido a que los controles detectivos atacan los efectos más significativos.</t>
  </si>
  <si>
    <t xml:space="preserve">Identificación del riesgo
Análisis después de controles
</t>
  </si>
  <si>
    <t>Se identificó el proyecto de inversión posiblemente afectado con la posible materialización del riesgo
Se incluyen perspectivas para los efectos(consecuencias) identificados
En tratamiento del riesgo, se modifica la opción de manejo a “aceptar</t>
  </si>
  <si>
    <t>Se asoció el nuevo proyecto de inversión 7870 "Servicio a la ciudadanía, moderno, eficiente y de calidad".
Se ajusta el nombre del riesgo, pues a partir de la versión 10 del procedimiento  2212200-PR-254 no se definirán los tiempos de atención en el mismo, sino a través de una publicación en el SGP.
Se ajusta la explicación del riesgo indicando dónde se encuentran definidos los tiempos a partir de la versión 10 del procedimiento 2212200- PR 254.
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</si>
  <si>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t>
  </si>
  <si>
    <t>Posibilidad de afectación reputacional por inconformidad de las partes interesadas objeto de medición, debido a errores (fallas o deficiencias) en la medición y análisis de la calidad en la prestación de los servicios en los diferentes canales de servicio a la Ciudadanía</t>
  </si>
  <si>
    <t xml:space="preserve">- Baja confiabilidad de la información recopilada.
- Errores en la emisión de notificaciones y oficios dirigidos a entidades distritales por incumplimiento en criterios de calidad.
- Pérdida de liderazgo de la Secretaría General y deterioro de la imagen Institucional.
- Incumplimiento de compromisos con entidades frente a la retroalimentación de la calidad del servicio.
- Incumplimiento de objetivos y metas institucionales.
- Hallazgos por parte de entes de control.
</t>
  </si>
  <si>
    <t>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t>
  </si>
  <si>
    <t>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t>
  </si>
  <si>
    <t>Se analizan y se ajustan causas internas y externas de acuerdo a las fortalezas, oportunidades, debilidades y amenazas identificadas por el proceso.
Se ajusta el nombre del riesgo omitiendo lo relacionado con la encuesta de satisfacción 
Se analiza y ajusta la evaluación de la frecuencia e impacto de acuerdo a la nueva herramienta de gestión de riesgos
Se actualiza la valoración del riesgo quedando en zona de riesgo moderada (anteriormente alta), la valoración después de controles continúa en zona de riesgo baja,  
Se incluye plan de contingencia</t>
  </si>
  <si>
    <t>Se realiza actualización en la redacción de la actividades preventivas y detectivas; específicamente en las fuentes de información debido a que se modificó el  Procedimiento Seguimiento y Medición de Servicio a la Ciudadanía 2212200-PR-044  a la versión 12</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</si>
  <si>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identificó un control detectivos propios para el proceso</t>
  </si>
  <si>
    <t>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t>
  </si>
  <si>
    <t xml:space="preserve">- Insatisfacción de la Ciudadanía respecto a la prestación de los servicios por parte de las entidades del Sistema Distrital de Servicio a la Ciudadanía.
- Incumplimiento de objetivos y metas institucionales.
- Pérdida de liderazgo de la Secretaría General y deterioro de la imagen Institucional.
</t>
  </si>
  <si>
    <t>Se analizan y se ajustan causas internas y externas de acuerdo a las fortalezas, oportunidades, debilidades y amenazas identificadas por el proceso.
Se ajusta el nombre del riesgo y se omite encuesta de satisfacción 
Se analiza y ajusta la evaluación de la frecuencia e impacto de acuerdo a la nueva herramienta de gestión de riesgos
Se actualiza la valoración del riesgo quedando en zona de riesgo moderada (anteriormente extrema)
Se actualiza la valoración residual a baja (anteriormente moderada)  
Se incluye plan de contingencia</t>
  </si>
  <si>
    <t>Actualización del riesgo "Incumplimiento parcial de compromisos en la cualificación de los servidores públicos en actitudes, destrezas, habilidades y conocimientos de servicio a la Ciudadanía, al igual que en competencias de IVC" pasando a "Incumplimiento parcial de compromisos en el total de los servidores públicos a cualificar en actitudes, destrezas, habilidades y conocimientos de servicio a la Ciudadanía".
Se ajusta la información relacionada con las fechas de inicio y terminación de la Acción preventiva 33.</t>
  </si>
  <si>
    <t>Se identificó el proyecto de inversión posiblemente afectado con la posible materialización del riesgo
Se incluyen perspectivas para los efectos(consecuencias) identificados
En tratamiento del riesgo, se modifica la opción de manejo a “aceptar”</t>
  </si>
  <si>
    <t xml:space="preserve">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t>
  </si>
  <si>
    <t>Posibilidad de afectación reputacional por inconformidad de los usuarios del sistema, debido a errores (fallas o deficiencias) en el análisis y direccionamiento a las peticiones ciudadanas</t>
  </si>
  <si>
    <t xml:space="preserve">- Insatisfacción de la ciudadanía por las demoras en la recepción de respuestas por parte de las entidades distritales.
- Reprocesos por mal direccionamiento de peticiones ciudadanas.
- Pérdida de liderazgo y deterioro de la imagen Institucional.
</t>
  </si>
  <si>
    <t>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t>
  </si>
  <si>
    <t>Se analizan y se ajustan causas internas y externas de acuerdo a las fortalezas, oportunidades, debilidades y amenazas identificadas por el proceso.
Se analiza y ajusta la evaluación de la frecuencia e impacto de acuerdo a la nueva herramienta de gestión de riesgos
Se actualiza la valoración del riesgo quedando en zona de riesgo alta (anteriormente extrema), la valoración después de controles continúa en zona de riesgo moderada, 
Se incluye plan de contingencia</t>
  </si>
  <si>
    <t>Se incluye una nueva causa interna "Desconocimiento por parte de los Servidores acerca de los tiempos de gestión de las peticiones ciudadanas pendientes por atender en la dependencia."
Se ajusta un punto de control preventivo, acorde con la versión 07 del procedimiento "Gestión de peticiones ciudadanas", pues en la versión anterior correspondía a la actividad ID7, el cual corresponde al punto de control del ID4.
Se ajustan las fechas de inicio y terminación de la acción preventiva No 34, puesto que en el documento a elaborar, se incluyen los lineamiento para la elaboración del informe de solicitudes de acceso a la información.
Se incluye la acción preventiva No. 43 de 2018.</t>
  </si>
  <si>
    <t>Se ajusta la redacción del riesgo a "Errores (fallas o deficiencias) en el análisis y direccionamiento de las peticiones ciudadanas".
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
En el análisis antes de controles, se realiza ajuste en la calificación de la probabilidad, por tanto, se presenta movimiento en un cuadrante en la escala, así como en la explicación de la valoración obtenida.  	
Se ajusta un punto de control preventivo, acorde con la versión 08 del procedimiento "Gestión de peticiones ciudadanas", pues en la versión anterior correspondía a la actividad ID7, el cual corresponde al punto de control del ID4.
El análisis después de controles presenta modificación debido a la calificación de la frecuencia, se actualizan la redacción de la valoración obtenida
Se identificó el proyecto de inversión posiblemente afectado con la posible materialización del riesgo
Se incluyen perspectivas para los efectos(consecuencias) identificados
En el tratamiento del riesgo, las acciones preventivas No 34 y 43 fueron cerradas y por ende se excluyen de la ficha. 
Se modifica la opción de manejo a “aceptar”</t>
  </si>
  <si>
    <t xml:space="preserve">Se asoció el nuevo proyecto de inversión 7870 "Servicio a la ciudadanía, moderno, eficiente y de calidad".
Se ajusta la explicación del riesgo para que sea acorde con el nombre del riesgo.
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t>
  </si>
  <si>
    <t>Se cambio la opción de manejo de aceptar a reducir.</t>
  </si>
  <si>
    <t>Se ajustó proyectos de inversión posiblemente afectados, teniendo en cuenta que el riesgo no esta asociado a los riesgos del proyecto de inversión.
Se ajustó acción de tratamiento de acuerdo con lo registrado en el aplicativo SIG.</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</si>
  <si>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cambió la opción de manejo del riesgo a "aceptar".</t>
  </si>
  <si>
    <t xml:space="preserve">Se ajustan los controles detectivos y preventivos en coherencia con la actualización del procedimiento Direccionamiento de Peticiones Ciudadanas (2212200-PR-291) versión 12.
</t>
  </si>
  <si>
    <t>Posibilidad de afectación reputacional por pérdida de credibilidad y confianza en la Secretaría General, debido a realización de cobros indebidos durante la prestación del servicio en el canal presencial de la Red CADE dispuesto para el servicio a la ciudadanía</t>
  </si>
  <si>
    <t xml:space="preserve">- Alta rotación de personal generando retrasos en la curva de aprendizaje.
- Debilidades en la comunicación clara y unificada en diferentes niveles de la entidad.
</t>
  </si>
  <si>
    <t xml:space="preserve">- Procesos de control en el Sistema de Gestión de Calidad
</t>
  </si>
  <si>
    <t>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t>
  </si>
  <si>
    <t>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</si>
  <si>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Gestores de transparencia e integridad de la Dirección del Sistema Distrital de Servicio a la Ciudadana.
_______________
</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</si>
  <si>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</si>
  <si>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Se modifica la redacción de explicación del riesgo, debido a que la interacción persé no genera la materialización del riesgo.
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
La probabilidad se incrementa en dos cuadrantes de acuerdo al análisis realizado según información de los últimos dos años, pasando a moderado y valoración moderada
En el análisis de controles se ajusta la redacción de los controles, acorde a lo establecido en el  procedimiento 036 e instructivo 064.
Se modifica la frecuencia, ya que en la operación los profesionales responsables de punto (PRP) ejercen los controles diariamente y no por demanda. 
Se actualiza la fecha de terminación de la acción según aplicativo SIG</t>
  </si>
  <si>
    <t>Se identificó el proyecto de inversión posiblemente afectado con la materialización del riesgo
Se incluyen perspectivas para los efectos(consecuencias) identificados
Se realiza la calificación del impacto del riesgo mediante al botón "perspectivas de impacto".
Se cambia la causa "Debilidades en la aplicación de los puntos de control - precisar contexto, ver guía" por "Intereses Personales"
Se modifica la frecuencia, debido a que un hallazgo de la Oficina de Control Interno, se presentó  hace más de tres años, se modifican las evidencias
Teniendo en cuenta que se presenta la necesidad de reducir el riesgo, se identifica y se formula el plan de tratamiento, consistente en una acción preventiva</t>
  </si>
  <si>
    <t>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</si>
  <si>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Se ajustó la fecha de finalización de la acción "Realizar sensibilización sobre el código de integridad a los servidores del canal presencial Red CADE", de acuerdo con la fecha de cierre de la acción en el aplicativo SIG.</t>
  </si>
  <si>
    <t>Se ajustó proyectos de inversión posiblemente afectados, teniendo en cuenta que el riesgo no esta asociado a los riesgos del proyecto de inversión.
Se incluyó actividad de control preventivo mensual por parte de los responsables de punto de atención.
Se incluyó actividad de control detectivo bimestral por parte del Director del Sistema Distrital de Servicio a la Ciudadanía.
Se ajustó acción de tratamiento de acuerdo con lo registrado en el aplicativo SIG.</t>
  </si>
  <si>
    <t>Se ajustan los controles detectivos y preventivos en coherencia con la actualización del procedimiento Administración del Modelo Multicanal de Servicio a la Ciudadanía (2213300-PR-036) versión 14.
Se ajusta la fecha de inicio de la Acción Preventiva # 31, de acuerdo con la información registrada en los aplicativos SIG y CHIE.</t>
  </si>
  <si>
    <t>Se actualiza el contexto de la gestión del proceso.
Se ajusta la identificación del riesgo.
Se ajusta la calificación del impacto.
Se ajusta la redacción y evaluación de los controles según los criterios definidos.
Se incluyeron los controles correctivos.
Se define acción de contingencia.</t>
  </si>
  <si>
    <t>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t>
  </si>
  <si>
    <t xml:space="preserve">- Generación de reprocesos y desgaste administrativo.
- Investigaciones disciplinarias, fiscales y/o penales.
- Percepción negativa de la Ciudadanía frente a la entidad.
</t>
  </si>
  <si>
    <t>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t>
  </si>
  <si>
    <t>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t>
  </si>
  <si>
    <t xml:space="preserve">- Gestor de integridad de la Dirección Distrital de Calidad del Servicio.
_______________
</t>
  </si>
  <si>
    <t xml:space="preserve">- Servidores de la DDCS sensibilizados en el Código de Integridad
_______________
</t>
  </si>
  <si>
    <t xml:space="preserve">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
</t>
  </si>
  <si>
    <t>Se realiza actualización en la redacción de la actividad preventiva; específicamente, en la fuente de información, debido a que se modificó el  Procedimiento Seguimiento y Medición de Servicio a la Ciudadanía 2212200-PR-044 a su versión 12.
Se da cumplimiento a la actividad para fortalecer al riesgo, respecto de la documentación de un nuevo punto de control
Se actualiza la fecha de terminación de la acción según aplicativo SIG</t>
  </si>
  <si>
    <t>Identificación del riesgo
Análisis después de controles
Tratamiento del riesgo</t>
  </si>
  <si>
    <t>Se identificó el proyecto de inversión posiblemente afectado con la posible materialización del riesgo
Se incluyen perspectivas para los efectos(consecuencias) identificados
Se realiza la calificación del impacto del riesgo mediante al botón "perspectivas de impacto".
Teniendo en cuenta que se presenta la necesidad de reducir el riesgo, se identifica y se formula el plan de tratamiento, consistente en una acción preventiva</t>
  </si>
  <si>
    <t>Se ajustaron los controles preventivos acorde a la versión actualizada del procedimiento. _x000D_
Se retiraron  los controles detectivos atendiendo a la observación realizada por la Oficina de Control Interno relacionada con los controles asociados a los procedimientos de auditorías de gestión y auditorias de calidad. 
Se asoció el nuevo proyecto de inversión 7870 "Servicio a la ciudadanía, moderno, eficiente y de calidad".
Se eliminaron los controles detectivos  asociados a los procedimientos de auditoria de gestión y auditorias de calidad, atendiendo a la observación realizadas por la Oficina de Control  Interno. Se identifico un control detectivo propio  del proceso.</t>
  </si>
  <si>
    <t xml:space="preserve">
Se ajustó la periodicidad de la actividad de control de mensual a bimestral, esto con el fin de alinear la gestión del riesgo con lo estipulado en el procedimiento (2212200-PR-044).
Se ajustó la fecha de finalización de la acción "Realizar sensibilización sobre el código de integridad a los servidores de la Dirección Distrital de Calidad del Servicio", de acuerdo con la fecha de cierre de la acción en el aplicativo SIG.
</t>
  </si>
  <si>
    <t>Se actualiza el contexto de la gestión del proceso.
Se ajusta la identificación del riesgo.
Se ajusta la calificación del impacto.
Se ajusta la redacción y evaluación de los controles según los criterios definidos.
Se incluyeron los controles correctivos..</t>
  </si>
  <si>
    <t>Posibilidad de afectación reputacional por hallazgos de entes de control internos o externos, debido a incumplimiento de compromisos en la ejecución de las jornadas de cualificación a los servidores públicos</t>
  </si>
  <si>
    <t xml:space="preserve">- Incumplimiento de objetivos y metas institucionales. 
- Hallazgos por parte de entes de control.
</t>
  </si>
  <si>
    <t>Creación y aprobación de la ficha del riesgo proveniente del riesgo "Incumplimiento parcial de compromisos en la cualificación de los servidores públicos en actitudes, destrezas, habilidades y conocimientos de servicio a la Ciudadanía, al igual que en competencias de IVC" Inicialmente compartido con la Dirección Distrital de Calidad del Servicio.</t>
  </si>
  <si>
    <t>Se identificó el proyecto de inversión posiblemente afectado con la posible materialización del riesgo
Se incluyen perspectivas para los efectos(consecuencias) identificados
En tratamiento del riesgo, se modifica la opción de manejo a “reducir", por consiguiente se incluyeron 2 acciones de tratamiento para las actividades de control que no presentaron solidez fuerte</t>
  </si>
  <si>
    <t>Se asoció el nuevo proyecto de inversión 7870 "Servicio a la ciudadanía, moderno, eficiente y de calidad".
Se cambio la tipología del riesgo de" cumplimiento" a "operativo"
Se eliminaron los controles detectivos  asociados a los procedimientos de auditoria de gestión y auditorias de calidad, atendiendo a la observación realizadas por la Oficina de Control  Interno y se identifico un control detectivo propio. 
Se ajustó la redacción de los preventivos.
Se ajustó la explicación de la valoración obtenida después de controles.</t>
  </si>
  <si>
    <t>Se ajustó la fecha de finalización de la acción "Estructurar y formalizar el control en el procedimiento "Gestión, seguimiento y coordinación del Sistema Unificado Distrital de Inspección, Vigilancia y Control", de acuerdo con la fecha de cierre de la acción en el aplicativo SIG.</t>
  </si>
  <si>
    <t xml:space="preserve">Se ajustó la redacción del control preventivo y detectivo acorde con la actualización efectuada en el procedimiento 2212500-PR-310.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</si>
  <si>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 acción de contingencia.
Se cambió la opción de manejo del riesgo a "aceptar".</t>
  </si>
  <si>
    <t>Posibilidad de afectación económica (o presupuestal) por información inconsistente en los cobros a las entidades, debido a errores (fallas o deficiencias) en la elaboración de facturas por el uso de los espacios de los CADE y SuperCADE</t>
  </si>
  <si>
    <t xml:space="preserve">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t>
  </si>
  <si>
    <t>Creación de la ficha del riesgo proveniente del riesgo "Errores (fallas o deficiencias) en la elaboración  de facturas y cuentas de cobro de los espacios de la RED CADE".</t>
  </si>
  <si>
    <t>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t>
  </si>
  <si>
    <t>Se ajustan los controles detectivos y preventivos en coherencia con la actualización del procedimiento Facturación y cobro por concepto de uso de espacios en los SUPERCADE y CADE (422000-PR-377) versión 03.</t>
  </si>
  <si>
    <t>Se ajustan los controles detectivos y preventivos en coherencia con la actualización del procedimiento Facturación y cobro por concepto de uso de espacios en los SUPERCADE y CADE (422000-PR-377) versión 04.</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</si>
  <si>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ajustó la redacción de las acciones de contingencia.</t>
  </si>
  <si>
    <t>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t>
  </si>
  <si>
    <t xml:space="preserve">- Alta rotación de personal generando retrasos en la curva de aprendizaje.
- Falta de actualización de algunos sistemas (interfaz, accesibilidad, disponibilidad) que interactúan con los procesos.
- Aplicación errónea de criterios e instrucciones establecidas para la realización de las actividades relacionadas con la función archivística del Archivo Patrimonial del Distrito
- Cadenas de revisión, validación y aprobación que  retrasan la gestión.
-  La planta de personal asignada al proceso no es suficiente para la gestión del mismo
</t>
  </si>
  <si>
    <t xml:space="preserve">-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</si>
  <si>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Insatisfacción frente al servicio de consulta del patrimonio documental de Bogotá y frente al préstamo de documentos históricos a nivel interno.
- Pérdida de confianza y credibilidad con el manejo de la documentación patrimonial del Distrito																												
- Eventual afectación de la disponibilidad y recuperación oportuna de los documentos de valor patrimonial
- Deterioro en la documentación patrimonial del distrito																												
- Posibles investigaciones y sanciones de entes de control o entes reguladores, por eventual incumplimiento de requisitos legales relacionados con la función archivística del patrimonio documental de Bogotá.
</t>
  </si>
  <si>
    <t xml:space="preserve">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t>
  </si>
  <si>
    <t>Creación del Riesgo</t>
  </si>
  <si>
    <t xml:space="preserve">Se realizó la valoración antes y después de controles frente a frecuencia e impacto.
Se incluyen controles detectivos frente al riesgo.
Se propuso un plan de contingencia frente a la materialización del riesgo.																					
																																						</t>
  </si>
  <si>
    <t xml:space="preserve">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t>
  </si>
  <si>
    <t>Cambia redacción procedimiento de consulta y gestión de las solicitudes internas
Se incluye control de calidad frente al procedimiento de digitalización
Acciones de tratamiento se modifican</t>
  </si>
  <si>
    <t>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</si>
  <si>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eliminó el impacto relacionado con la afectación del reporte de indicador del proyecto de inversión 1125, teniendo en cuenta que ya finalizó el proyecto.</t>
  </si>
  <si>
    <t>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</si>
  <si>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</si>
  <si>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t>
  </si>
  <si>
    <t xml:space="preserve">-  La planta de personal asignada al proceso no es suficiente para la gestión del mismo
- No hay distribución equitativa y objetiva de responsabilidades y tareas.
</t>
  </si>
  <si>
    <t xml:space="preserve">- Falta de continuidad en los programas y proyectos entre administraciones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</si>
  <si>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Pérdida de confianza y credibilidad por parte de los usuarios del servicio.
- Generación de reprocesos
</t>
  </si>
  <si>
    <t>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t>
  </si>
  <si>
    <t xml:space="preserve">- Presentar una situación de conflicto de intereses y no manifestarla
- Debilidades en los controles de los procedimientos
- Sistemas de información susceptibles a manipulación indebida
- Desconocimiento de la ley mediante interpretaciones subjetivas de las normas vigentes para evitar o postergar su aplicación
</t>
  </si>
  <si>
    <t xml:space="preserve">- Presiones ejercidas por terceros y o ofrecimientos de prebendas, gratificaciones o dadivas.
- Presiones o motivaciones individuales, sociales o colectivas, que inciten a la realizar conductas contrarias al deber ser.
</t>
  </si>
  <si>
    <t xml:space="preserve">- Perdida de confianza, credibilidad y transparencia frente al manejo de la documentación patrimonial del Distrito																																																
- Posibles investigaciones y sanciones de entes de control o entes reguladores													
- Detrimento, pérdida, uso indebido, perjuicio o deterioro de documentos de valor patrimonial
</t>
  </si>
  <si>
    <t xml:space="preserve">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</si>
  <si>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</si>
  <si>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Se ajusto el nombre del riesgo
Se realizó la valoración antes y después de controles frente a frecuencia e impacto.
Se incluyen controles detectivos frente al riesgo.
Se propuso un plan de contingencia frente a la materialización del riesgo. </t>
  </si>
  <si>
    <t>1.Se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</si>
  <si>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t>
  </si>
  <si>
    <t xml:space="preserve">Se modifica la fecha de finalización de las acciones preventivas número 6 y 23, conforme a las fechas de finalización reprogramadas en el aplicativo SIG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</si>
  <si>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acciones de tratamiento.</t>
  </si>
  <si>
    <t xml:space="preserve">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t>
  </si>
  <si>
    <t xml:space="preserve">- Cadenas de revisión, validación y aprobación que  retrasan la gestión.
- La planta de personal asignada al proceso no es suficiente para la gestión del mismo
- No contar con el equipo interdisciplinario (ingeniero, archivista, abogado, restaurador y conservador)
</t>
  </si>
  <si>
    <t xml:space="preserve">- No hay suficiente personal calificado para el desarrollo de la gestión documental en las entidades del distrito.
- El posicionamiento de la gestión documental no es considerado estratégico a nivel directivo en las entidades del Distrito Capital.
- Desconocimiento del propósito, el funcionamiento, los productos y servicios que ofrece el proceso por parte de los usuarios del proceso
- Cambios en la normatividad legal que afecten la operación del proceso y requieran ajustes en poco tiempo para su cumplimiento
</t>
  </si>
  <si>
    <t xml:space="preserve">- Inducir a las entidades en errores en la función archivística.
- Pérdida de credibilidad por parte de las otras entidades del Distrito y privadas que cumplen funciones públicas
- Pérdida de documentos del Distrito Capital de valor patrimonial por brindar un inadecuado servicio.
- Incumplimiento en la normatividad archivística vigente
</t>
  </si>
  <si>
    <t xml:space="preserve">
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t>
  </si>
  <si>
    <t xml:space="preserve">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																															</t>
  </si>
  <si>
    <t>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</si>
  <si>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con relación al cambio de nombre del procedimiento.
Se realizó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</si>
  <si>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ajustan los tramites y OPAS posiblemente afectados, eliminando Impresión de artes gráficas para las entidades del distrito capital. Lo anterior teniendo en cuenta, que el proceso no realiza impresión de artes gráficas para ninguna entidad del distrito.
4. El proyecto de inversión posiblemente afectado por la materialización del riesgo, es el proyecto 1125 fortalecimiento y modernización de la gestión pública distrital.
5. Se diligencia la columna de perspectivas en la identificación de efectos.
6. Se modifica en causas externas el agente generador de “políticos” a “personal”, frente a la causa externa Insuficiente personal idóneo de los responsables de la gestión documental en las entidades Distritales.
7. Se modifica la explicación de la valoración del riesgo obtenido antes de controles.
8. Conforme a la actualización de los procedimientos realizados en la vigencia 2019, se mantienen los controles preventivos y detectivos, eliminando el monitoreo ambiental ya que está dentro de la actividad de asistencias técnicas.
9. Se modifica la explicación de la valoración del riesgo obtenido después de controles.
10. Se incluyen en el SIG nuevas acciones preventivas y detectivas para el año 2020.
11. Se ajusta el plan contingente.</t>
  </si>
  <si>
    <t>1. Se incluyen en el SIG nuevas acciones preventivas y detectivas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</si>
  <si>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</si>
  <si>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</si>
  <si>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t>
  </si>
  <si>
    <t xml:space="preserve">- Uso indebido del poder para la emisión de conceptos técnicos favorables.
- Conflicto de intereses.
- No hay distribución equitativa y objetiva de responsabilidades y tareas.
</t>
  </si>
  <si>
    <t xml:space="preserve">- Presiones ejercidas por terceros y o ofrecimientos de prebendas, gratificaciones o dadivas.
- Presiones o motivaciones individuales, sociales o colectivas, que inciten a la realizar conductas contrarias al deber ser.
- No hay conciencia en las entidades del distrito del verdadero impacto de la gestión documental.
</t>
  </si>
  <si>
    <t xml:space="preserve">- Pérdida de credibilidad del ente rector en materia archivística.
- Daño a la imagen reputacional de la entidad por incumplimiento en la emisión de conceptos técnicos de contratación.
- Sanciones disciplinarias, fiscales y penales.
</t>
  </si>
  <si>
    <t xml:space="preserve">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t>
  </si>
  <si>
    <t>Se ajustó el nombre del riesgo
Se realizó la valoración antes y después de controles frente a frecuencia e impacto.
Se incluyen controles detectivos frente al riesgo.
Se propuso un plan de contingencia frente a la materialización del riesgo.</t>
  </si>
  <si>
    <t>Se incluyen en el SIG nuevas acciones preventivas para el año 2021.</t>
  </si>
  <si>
    <t>Se retiraron los controles detectivos de auditorías.
Se realizó reprogramación de las fechas de inicio de las acciones de tratamiento definidas para la vigencia 2021.
Se modificó la asociación del riesgo a proyectos de inversión, seleccionando la opción "Sin asociación a los proyectos de inversión"
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t>
  </si>
  <si>
    <t>Se modifica la fecha de finalización de la acción preventiva número 12, conforme a la fecha de finalización reprogramada en el aplicativo SIG</t>
  </si>
  <si>
    <t>Se actualiza el contexto de la gestión del proceso. 
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Se ajustó la redacción y evaluación de los controles según los criterios definidos. 
Se incluyeron los controles correctivos. 
Se ajustaron las acciones de contingencia. 
Se definieron acciones de tratamiento.</t>
  </si>
  <si>
    <t>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t>
  </si>
  <si>
    <t xml:space="preserve">- Disposición y consulta de la normatividad, falta un normograma integral con  la totalidad y clasificación de las normas.
- Confusión entre normas y directrices a nivel institucional como Secretaría General y directrices a nivel Distrital.
</t>
  </si>
  <si>
    <t xml:space="preserve">- Constante actualización de directrices Nacionales y Distritales que no surten suficientes procesos de socialización. 
-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</si>
  <si>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</si>
  <si>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Creación del riesgo.</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</si>
  <si>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tomó como opción de manejo del riesgo "Aceptar", dado que queda en una zona baja después de controles y se establecieron acciones de contingencia.</t>
  </si>
  <si>
    <t>Se adicionó el "Incumplimiento en los términos judiciales y extrajudiciales" como causa del riesgo.
Se adicionaron nuevas evidencias que respaldan la no materialización del riesgo.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t>
  </si>
  <si>
    <t xml:space="preserve">Se incluye la relación con los proyectos de inversión posiblemente afectados (Proyecto 1125) 
Se incluyeron las perspectivas para los efectos </t>
  </si>
  <si>
    <t>Se elimina el control detectivo asociado con auditorías internas de gestión.</t>
  </si>
  <si>
    <t>Se modificó la casilla de proyectos de inversión asociados, para lo cual, se realizó análisis conjunto con la Oficina Asesora de Planeación, en la cual se concluyó que Gestión Jurídica es transversal y ninguno de los riesgos están asociados.</t>
  </si>
  <si>
    <t>Se realizó la actualización de los controles detectivos y preventivos</t>
  </si>
  <si>
    <t>Se actualizó el contexto del proceso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
Se definió como opción de tratamiento aceptar el riesgo.</t>
  </si>
  <si>
    <t xml:space="preserve">Se ajustó la identificación del riesgo, según los parámetros de redacción.
Se complementó y validó el análisis de causas, así como las consecuencias que se pueden ocasionar con la materialización del riesgo </t>
  </si>
  <si>
    <t>Posibilidad de afectación reputacional por interposición de demandas y emisión de decisiones contrarias a los intereses de la Secretaría General, debido a errores (fallas o deficiencias) en la emisión de actos administrativos de carácter general</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</si>
  <si>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acto administrativo que puede llegar a generar análisis incompleto.
</t>
  </si>
  <si>
    <t xml:space="preserve">- Eventos que afecten la situación jurídica de la organización debido al  incumplimiento o desacato de la normatividad legal.
- Afectación reputacional por decisiones adversas que identificaron falta de información en la emisión de los actos administrativos de carácter general.
- Hallazgos por parte de los Entes de Control.
</t>
  </si>
  <si>
    <t>-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
- Acto Administrativo con observaciones.
- Mapa de riesgo  Gestión Jurídica, actualizado.</t>
  </si>
  <si>
    <t xml:space="preserve">
Análisis antes de controles
Análisis de controles
</t>
  </si>
  <si>
    <t>Se adicionaron nuevas evidencias que respaldan la no materialización del riesgo.
Se ajustó la redacción del control preventivo acorde con lo documentado en el procedimiento de "Elaboración y revisión de actos administrativos".</t>
  </si>
  <si>
    <t xml:space="preserve">Identificación del riesgo
Análisis antes de controles
</t>
  </si>
  <si>
    <t>Se incluye la relación con los proyectos de inversión posiblemente afectados (todos los proyectos) 
Se incluyeron las perspectivas para los efectos 
Se ajustó la valoración del impacto del riesgo, sin embargo, se mantiene en (4 mayor)</t>
  </si>
  <si>
    <t>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t>
  </si>
  <si>
    <t xml:space="preserve">- Disposición y consulta de la normatividad, falta un normograma integral con  la totalidad y clasificación de las normas.
- Confusión entre normas y directrices a nivel institucional como Secretaría General y directrices a nivel Distrital.
- Falta de información allegada dentro de los antecedentes del conceptos y/o consultas que puede llegar a generar análisis incompleto.
- Divergencias en lo resuelto por los operadores judiciales en casos análogos que generan inseguridad jurídica.
</t>
  </si>
  <si>
    <t xml:space="preserve">- Eventos que afecten la situación jurídica de la organización debido al  incumplimiento o desacato de la normatividad legal.
- Afectación reputacional por decisiones adversas que identificaron falta de información en la emisión de los conceptos y/o consultas.
- Hallazgos por parte de los Entes de Control.
- Necesidad de la emisión de concepto y/o consulta que unifique criterios.
</t>
  </si>
  <si>
    <t>-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 Proyecto de concepto o consulta con observaciones
- Mapa de riesgo  Gestión Jurídica, actualizado.</t>
  </si>
  <si>
    <t>Se modificó el nombre del riesgo eliminando el término "consultas"
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redujo la valoración del riesgo después de controles
Se tomó como opción de manejo del riesgo "Aceptar", dado que queda en una zona baja después de controles y se establecieron acciones de contingencia.</t>
  </si>
  <si>
    <t>Se adicionaron nuevas evidencias que respaldan la no materialización del riesgo.
Se incluyó 1 control preventivo que se encuentra documentado en el procedimiento de "Emisión de conceptos jurídicos".
Se ajustó la redacción del control preventivo existente, acorde con lo documentado en el procedimiento de "Emisión de conceptos jurídicos".</t>
  </si>
  <si>
    <t>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t>
  </si>
  <si>
    <t xml:space="preserve">- Disposición y consulta de la normatividad, falta un normograma integral con  la totalidad y clasificación de las normas 
- Confusión entre normas y directrices a nivel institucional como Secretaría General y directrices a nivel Distrital
- Posible configuración de Conflicto de Interés entre el apoderado de la Secretaría General y los demandantes
</t>
  </si>
  <si>
    <t xml:space="preserve">- Eventos que afecten la situación jurídica de la organización debido al  incumplimiento o desacato de la normatividad legal que constituirían detrimento patrimonial por pago de condenas
- Adelantar Planes de Acción en le marco de la Política de Prevención del Daño Antijurídico y análisis de impacto litigioso
- Afectación reputacional por decisiones adversas que identificaron acciones u omisiones de funcionarios y/o colaboradores de la Entidad
- Hallazgos por parte de los Entes de Control
</t>
  </si>
  <si>
    <t>Se analizó la probabilidad del riesgo por frecuencia dado que ya se tiene trazabilidad de éste.
Se incluyeron 4 controles preventivos que se encuentran documentados en el procedimiento de "Gestión Jurídica para la defensa de los intereses de la Secretaría General".
Se ajustó la redacción de los controles preventivos acorde con lo documentado en el procedimiento de "Gestión Jurídica para la defensa de los intereses de la Secretaría General".
Se ajustó la fecha de terminación de las acciones propuestas según el Aplicativo SIG.</t>
  </si>
  <si>
    <t>Se incluye la relación con los proyectos de inversión posiblemente afectados (Proyecto 1125) 
Se incluyó la acción de tratamiento para la vigencia 2020</t>
  </si>
  <si>
    <t>Se definen acciones de tratamiento a 2021.</t>
  </si>
  <si>
    <t>Se asocian las actividades de control a fortalecer para las acciones propuestas, así mismo, se ajustaron las fechas.</t>
  </si>
  <si>
    <t>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t>
  </si>
  <si>
    <t xml:space="preserve">- Fallas de conectividad e interoperabilidad. 
- Fallos y caídas del servidor que soporta la plataforma LMS.
- Obsolescencia tecnológica.
- Falta de Coherencia entre lo documentado en los procesos y la ejecución.																																												
</t>
  </si>
  <si>
    <t xml:space="preserve">- Altos costos de la tecnología.  
- Fenómenos naturales o climáticos que pongan en riesgo la infraestructura, continuidad de prestación de servicios de la entidad, confidencialidad, integridad y disponibilidad de la información. 
</t>
  </si>
  <si>
    <t xml:space="preserve">- Falla en los equipos de computo que soportan la información de misión critica de la entidad, que podría causar pérdida de información.
- Interrupción en la prestación de servicios tecnológicos y de atención a la ciudadanía. 
- Daños o destrucción de activos que afectan el patrimonio de la Entidad.
- Quejas o reclamos por parte de los usuarios.
</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</si>
  <si>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</si>
  <si>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Posibilidad de afectación reputacional por baja disponibilidad de los servicios tecnológicos, debido a errores (Fallas o Deficiencias)  en la administración y gestión de los recursos de infraestructura tecnológica</t>
  </si>
  <si>
    <t xml:space="preserve">- Falla daño en los equipos de computo que soportan la información de misión critica de la entidad, que podría causar pérdida de información.
- Incumplimiento en los niveles de atención de servicios que ocasionan pérdida de imagen en los usuarios internos y externos de la entidad.
- Interrupción en la prestación de servicios tecnológicos y de atención a la ciudadanía. 
- Daños o destrucción de activos que afectan el patrimonio de la Entidad.
- Quejas o reclamos por parte de los usuarios.
</t>
  </si>
  <si>
    <t>La valoración del riesgo antes de control quedó en escala de probabilidad por frecuencia "MEDIA" y continúa de impacto MODERADO, toda vez que afecta los aspectos: financiero bajo, indisponibilidad de la información lo que lo continúa ubicando al riesgo en zona resultante  MODERADO.</t>
  </si>
  <si>
    <t>Nuevo riesgo</t>
  </si>
  <si>
    <t>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</si>
  <si>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Así mismo, se ajustaron e incluyeron nuevas actividades de control detectivas asociadas al procedimiento PR-101 “Gestión de incidentes tecnológicos”. 
Se incluye una nueva acción  en todas las actividades correctivas y preventivas cuya programación es para 2021.</t>
  </si>
  <si>
    <t>Se elimina el  proyecto de inversión  y se selecciona "Sin asociación a los proyectos de inversión", teniendo en cuenta que el riesgo no se encuentra asociado en el perfil del proyecto de inversión actual.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t>
  </si>
  <si>
    <t xml:space="preserve">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</si>
  <si>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 xml:space="preserve">- Pérdida de credibilidad hacia la entidad de parte de los servidores, contratistas y visitantes.
- Deficiencias y omisiones en la elaboración y actualización de los lineamientos y actividades relacionados con la Seguridad y Salud en el Trabajo.
- Sanción por parte del ente de control u otro ente regulador.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</si>
  <si>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</si>
  <si>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</si>
  <si>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Director(a) de Talento Humano
- Profesional Universitario de Talento Humano. 
- Profesional Universitario de Talento Humano. 
- Profesional Universitario de Talento Humano. 
- Director(a) de Talento Humano</t>
  </si>
  <si>
    <t>Se analiza que por los controles establecidos la probabilidad de ocurrencia disminuyo considerablemente, además de que posibilita un constante seguimiento a este riesgo.
Se incluyen causas internas y externas (incluyendo las DOFA) y complementan consecuencias.
Se ajusta la valoración antes de controles a Alta
Se incluyen causas externas y agente generador del riesgo
Se ajusta el nombre del riesgo y se incluye la explicación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</si>
  <si>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dos (2) actividades de las tres (3) planeadas inicialmente dentro de la acción preventiva No. 26.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</si>
  <si>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El proyecto de inversión posiblemente afectado por la materialización del riesgo, es el proyecto 1125 fortalecimiento y modernización de la gestión pública distrital.
Se diligencia la columna de perspectivas en la identificación de efectos.
Se realiza el cambio por: “Ningún otro proceso en el Sistema de Gestión de Calidad” en Seleccione o mencione otros procesos del SGC posiblemente afectados.</t>
  </si>
  <si>
    <t>Se realiza recategorización de la probabilidad de frecuencia de materialización del riesgo.</t>
  </si>
  <si>
    <t xml:space="preserve">Se retiraron los controles detectivos de auditorías y se modificó la asociación del riesgo a proyectos de inversión que se pueden afectar posiblemente tras la materialización del riesgo. </t>
  </si>
  <si>
    <t>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t>
  </si>
  <si>
    <t>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t>
  </si>
  <si>
    <t>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t>
  </si>
  <si>
    <t xml:space="preserve">Se modificó la fecha de finalización de la acción de tratamiento "Alinear actividades y puntos de control del procedimiento   4232000-PR-372 - Gestión de Peligros, Riesgos y Amenazas  con los controles preventivos y detectivos definidos en el mapa de riesgo del proceso de Gestión de Seguridad y Salud en el Trabajo" pasando del 01-08-2022 al 30-06-2022, unificándola con las fechas definidas para esta misma acción en las fichas de riesgos No 1, 2 y 3.  </t>
  </si>
  <si>
    <t xml:space="preserve">Posibilidad de afectación reputacional por pérdida de la credibilidad en el compromiso ambiental de la Entidad, debido a decisiones erróneas o no acertadas en la formulación del PIGA y su plan de acción </t>
  </si>
  <si>
    <t xml:space="preserve">- Inadecuada determinación de los controles operacionales para mitigar los impactos y riesgos ambientales.
- No contar con la línea base de implementación del PIGA de la vigencia anterior.
- Dificultad en la apropiación de políticas ambientales.
- Omisiones en la Identificación de aspectos y valoración de Impactos.
- Las personas que formulan el PIGA y su plan de acción no tienen los conocimientos requeridos o suficientes.
- Alta rotación de personal y dificultades en la transferencia de conocimiento entre los servidores y/o contratistas que participan en el proceso, en virtud de vinculación, retiro o reasignación de roles.
</t>
  </si>
  <si>
    <t xml:space="preserve">- Cambios constantes en la normativa aplicable al proceso. 
- Demora por parte de los entes de control en materia ambiental en la atención de los trámites y requerimientos de la Secretaría General.
- Afectación de la formulación del Plan, debido a emergencias sanitarias/pandemias
</t>
  </si>
  <si>
    <t xml:space="preserve">- Pérdida o inadecuada utilización de recursos.
- Pérdida de imagen institucional por inadecuado manejo ambiental en las sedes de la Secretaría General. 
- Posibles hallazgos por parte de las autoridades, entes o instancias de control ambiental.
- Falencias en la implementación del Sistema de Gestión Ambiental de la Entidad.
- Falencia en la formulación de metas para el siguiente cuatrienio.
</t>
  </si>
  <si>
    <t>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t>
  </si>
  <si>
    <t>Dado que el riesgo se ubicaba en una zona baja desde la valoración inicial, las actividades de control contribuyen a mantener la probabilidad (Muy baja 1) y el impacto (2 menor).  Por lo tanto el resultado después de los controles continúa siendo (Bajo).</t>
  </si>
  <si>
    <t>Se ajustó en Proyectos de inversión posiblemente afectados, dado que el riesgo no tiene asociación dentro del perfil del Proyecto de inversión "Fortalecimiento de la capacidad institucional de la Secretaría General".
Se eliminaron las acciones 2020 teniendo en cuenta que ya estaban cerradas y se incluyó la Acción Preventiva No. 2 de 2021.</t>
  </si>
  <si>
    <t xml:space="preserve">Se eliminó la acción preventiva No. 2 teniendo en cuenta que se cerró el 30 de junio de 2021 y se incluye la acción de mejora 827 registrada en CHIE. </t>
  </si>
  <si>
    <t>Se actualiza el contexto de la gestión del proceso
Se ajusta la identificación del riesgo, ampliando su alcance
Se define la probabilidad por exposición
Se ajustó la calificación del impacto
Se ajustó la redacción y evaluación de los controles según los criterios definidos
Se incluyeron los controles correctivos 
Se ajustaron las acciones de contingencia</t>
  </si>
  <si>
    <t xml:space="preserve">- Insatisfacción por parte de las dependencias de la Entidad, otras entidades del Distrito y usuarios de los servicios.
- Pérdida de activos o información por fallas en la seguridad física.
- Interrupciones en actividades programadas de la Entidad.
</t>
  </si>
  <si>
    <t>Se determina la probabilidad (Alta)  teniendo en cuenta el número de veces que se ejecuta la actividad clave durante el año. El impacto (Moderado) obedece al análisis de las consecuencias de las diferentes perspectivas de acuerdo con la metodología.</t>
  </si>
  <si>
    <t>Se determina la probabilidad (Muy baja 1) ya que las actividades de control preventivas son fuertes y mitigan la mayoría de las causas. El impacto  (2 menor) ya que las actividades de control cubren los efectos más significativos.</t>
  </si>
  <si>
    <t>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t>
  </si>
  <si>
    <t>Se ajustó el nombre del riesgos según los servicios
Se ajustó la actividad clave del riesgo 
Se ajustó la calificación de probabilidad de factible a frecuente, lo que redujo la escala de probable a rara vez, en consecuencia disminuyó la zona resultante de externa a alta.
Se incluyó una actividad de control referente a uso de espacios
La valoración del riesgo después de controles se redujo de alto a moderado.
Se ajustaron las fechas de finalización de las acciones</t>
  </si>
  <si>
    <t>Se incluyeron los proyectos de inversión que se pueden ver afectados.
Se ajustaron las causas internas, externas y efectos
Se eliminó un riesgo estratégico que se puede ver afectado.
Se modificó la frecuencia. Su resultado incrementó la escala de insignificante a catastrófico.
Se incluyó el punto de control de Supervisión de contratos
Se modificó la fecha de cierre de acciones de acuerdo con el aplicativo SIG</t>
  </si>
  <si>
    <t xml:space="preserve">Se realiza el ajuste a las actividades de control preventivas No. 3 y la actividad de control detectiva No. 5 y 7 del procedimiento 153, se incluyen las actividades de control detectivo No. 5 y 8 del procedimiento No. 152.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</si>
  <si>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se ha presentado más de una vez en el presente año, así mismo se registran las evidencias que soportan su elección para la vigencia 2020.
Se incluyó una nueva acción preventiva asociada a la revisión integral del riesgo para la vigencia  2021.</t>
  </si>
  <si>
    <t xml:space="preserve">Se ajusta la actividad 16 como actividad de control, conforme con la actividad 2 de la acción preventiva No. 2 asociada al proceso Gestión de Servicios Administrativos. </t>
  </si>
  <si>
    <t xml:space="preserve">- Manipulación de la caja menor por personal no autorizado.
- Falta de integridad del funcionario encargado del manejo de caja menor.
- Intereses personales.
- Abuso de poder.
- Incumplimiento del Manual para el manejo y control de cajas menores
</t>
  </si>
  <si>
    <t xml:space="preserve">- Falsedad en los documentos aportados para la legalización del gasto.
- Presiones o exigencias irregulares por parte de terceros
</t>
  </si>
  <si>
    <t xml:space="preserve">- Detrimento patrimonial.
- Investigaciones disciplinarias, fiscales y/o penales.
- Pérdida de credibilidad y desconfianza en el proceso.
- Afectación de la póliza de manejo.
- Enriquecimiento ilícito de contratistas y/o servidores púbicos
</t>
  </si>
  <si>
    <t>Se determina la probabilidad (Muy baja 1)  teniendo en cuenta que no se he presentado en los últimos cuatro años. El impacto (Mayor 4) obedece a la afectación de la imagen y las sanciones por entes de control que se puedan generar por la materialización del riesgo.</t>
  </si>
  <si>
    <t>Se determina la probabilidad (Muy baja (1)) ya que las actividades de control preventivas son fuertes y mitigan la mayoría de las causas. El riesgo no disminuye el impacto.</t>
  </si>
  <si>
    <t>Se ajustó la calificación de probabilidad de factible a frecuente, lo que redujo su escala de probabilidad de probable a rara vez.
Se ajustaron los controles preventivos y detectivos conforme al procedimiento.
Se ajustaron las fechas de finalización de las acciones</t>
  </si>
  <si>
    <t>Se modificaron las causas del riesgo y agentes generadores.
Se modificó la valoración del impacto y se realizó por la valoración de perspectivas
Se ajustaron las fechas de las acciones y se define plan de mejoramiento para la vigencia
Se modificó el Plan de contingencia</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</si>
  <si>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14 y 17, conforme con la actualización del procedimiento.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</si>
  <si>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incluyó una nueva acción preventiva asociada a la revisión integral del riesgo para la vigencia  2021.</t>
  </si>
  <si>
    <t>Se actualiza el contexto de la gestión del proceso
Se ajusta la identificación del riesgo, ampliando su alcance
Se define la probabilidad por frecuencia
Se ajustó la calificación del impacto
Se ajustó la redacción y evaluación de los controles según los criterios definidos
Se incluyeron los controles correctivos 
Se ajustaron las acciones de contingencia</t>
  </si>
  <si>
    <t>Posibilidad de afectación reputacional por ausencia o retrasos  en los mantenimientos de las edificaciones, maquinaria y equipos de la Entidad, debido a decisiones erróneas o no acertadas en la priorización para su intervención</t>
  </si>
  <si>
    <t xml:space="preserve">- Dificultades en el  seguimiento  frente al estado de avance de los contratos de mantenimiento suscritos y en ejecución, pertenecientes al proceso.
- Inadecuada planeación para el mantenimiento
- Alta rotación de personal y dificultades en la transferencia de conocimiento entre los servidores y/o contratistas que participan en el proceso, en virtud de vinculación, retiro o reasignación de roles.
- Se requiere revisar, ajustar, simplificar actividades y reasignar labores internas, en la información documentada del proceso.
</t>
  </si>
  <si>
    <t xml:space="preserve">- Riesgos de daño a la infraestructura física de la entidad por situaciones de orden público y/o desastres naturales.
- Falta de recursos que podría darse por los recortes presupuestales que influiría notablemente en la sostenibilidad del proceso.
- Los clientes pueden realizar solicitudes fuera del alcance del proceso y hacer evaluaciones subjetivas.
</t>
  </si>
  <si>
    <t xml:space="preserve">- Detrimento patrimonial
- Insatisfacción por parte de los usuarios interno y externos
- Pérdida de confianza por parte de los usuarios internos y externos
- Incumplimiento de metas establecidas
</t>
  </si>
  <si>
    <t>Creación del mapa de riesgos. Se identifica nuevo riesgo, dando  respuesta a la acción preventiva No, 51. Se define plan de mitigación.</t>
  </si>
  <si>
    <t>Se ajustó la calificación de probabilidad de factible a frecuente,  lo que redujo su escala de probabilidad de posible a rara vez y en consecuencia disminuyó zona resultante de  extrema a alta.
Se ajustaron las fechas de finalización de las acciones</t>
  </si>
  <si>
    <t>Se modifica la categoría en el nombre del riesgo y su descripción.
Se incluyen los proyectos de inversión posiblemente afectados.
Se ajustan las causas y efectos y se incluyen sus perspectivas.
Se ajusta el Plan de contingencia.
Se ajustan las fechas de las acciones de acuerdo con el aplicativo SIG.</t>
  </si>
  <si>
    <t xml:space="preserve">Se ajusta la categoría del riesgo.
Se realiza el ajuste a las actividades de control preventivas No. 2, 5 y 6, se incluyen las actividades de control detectivo No. 9 y 10.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</si>
  <si>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Posibilidad de afectación reputacional por incumplimiento en la entrega de comunicaciones oficiales y tramite de actos administrativos, debido a errores (fallas o deficiencias) en la gestión, trámite y/o expedición de los mismos</t>
  </si>
  <si>
    <t xml:space="preserve">- Incumplimiento de los tiempos de entrega por parte del prestador de servicio postal.
</t>
  </si>
  <si>
    <t xml:space="preserve">- Reprocesos en la entrega de comunicaciones al usuario final.
- Incumplimiento de las funciones o legal por vencimiento de términos en la entrega de comunicaciones oficiales.
- Presentación de peticiones de la ciudadanía y demás partes interesadas o grupos de interés.
</t>
  </si>
  <si>
    <t>La valoración del riesgo antes de controles por la técnica de exposición arrojó un nivel medio, toda vez que existe la posibilidad de que suceda , sin embargo, dentro de la escala de impacto se ubicó en menor, en consecuencia el riesgo se ubica en la zona resultante "Moderado".</t>
  </si>
  <si>
    <t>Se ajustaron las actividades preventivas y detectivas acorde con la última actualización realizada a los procedimientos del proceso.
Se retiraron las actividades detectivas asociadas a los procedimientos de Auditorias de gestión y auditorías de calidad.
Se ajustaron las fechas de finalización de las acciones, teniendo en cuenta la información reportada en el aplicativo SIG y en los seguimientos, cierre y reprogramación remitidos mediante memorando a la Oficina Asesora de Planeación.</t>
  </si>
  <si>
    <t>Se actualiza el contexto de la gestión del proceso.
Se ajusta la identificación del riesgo.
Se define la probabilidad por exposición.
Se ajustó la calificación del impacto.
Se ajustó la redacción y evaluación de los controles según los criterios definidos.
Se ajustan los controles preventivos y detectivos.
Se incluyeron los controles correctivos.
Se ajustaron las acciones de contingencia.</t>
  </si>
  <si>
    <t>Se actualizaron las fechas de finalización de las acciones acorde con el aplicativo SIG y los memorandos de solicitud de cierre y reprogramación.</t>
  </si>
  <si>
    <t>Se actualiza el contexto de la gestión del proceso.
Se ajusta la identificación del riesgo.
Se define la probabilidad por exposición.
Se ajusta la calificación del impacto.
Se ajusta la redacción y evaluación de los controles según los criterios definidos.
Se incluyeron los controles correctivos.
Se cambió la opción de manejo del riesgo a "aceptar".
Se ajusta la redacción de las acciones de contingencia.</t>
  </si>
  <si>
    <t xml:space="preserve">- Cambios de estructura organizacional que afecten el desempeño del proceso de gestión documental.
- Altos costos de la tecnología.  
</t>
  </si>
  <si>
    <t>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t>
  </si>
  <si>
    <t xml:space="preserve">- Evidencias de sensibilizaciones realizadas
_______________
</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</si>
  <si>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Así mismo se replantearon las acciones asociadas a las actividades de control preventivo.
Se ajustaron las fechas de terminación de las acciones acorde con las fechas del aplicativo SIG.  Así mismo, se actualizó la información de acciones de acuerdo con las acciones registradas en el aplicativo SIG.
Se incluyen acciones de contingencia.</t>
  </si>
  <si>
    <t>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t>
  </si>
  <si>
    <t xml:space="preserve">- Re proceso al emitir el acto administrativo cuando se debe realizar una aclaraciones, correcciones o modificaciones en la decisión final.
- Pérdida de credibilidad por parte de los usuarios del procedimiento de Gestión de Situaciones Administrativas.
</t>
  </si>
  <si>
    <t>8. Fomentar la innovación y la gestión del conocimiento, a través del fortalecimiento de las competencias del talento humano de la entidad, con el propósito de mejorar la capacidad institucional y su gestión.</t>
  </si>
  <si>
    <t>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t>
  </si>
  <si>
    <t>Se incluyen causas internas y externas (incluyendo las DOFA) y complementan consecuencias.
Se ajusta el nombre del riesgo y se incluye la explicación del riesgo.
Se incluyen causas externas.
Se ajusta la valoración antes de controles a moderada
Se incluyeron análisis de controles detectivos.
Se definen acciones de contingencia.
Se ajusta la valoración después de controles a baja.</t>
  </si>
  <si>
    <t>Se incluye un control detectivo relacionado con evidenciar la materialización del riesgo a través del Subcomité de Autocontrol.</t>
  </si>
  <si>
    <t xml:space="preserve">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</si>
  <si>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</si>
  <si>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t>
  </si>
  <si>
    <t xml:space="preserve">- Re proceso al emitir el acto administrativo cuando se debe realizar una aclaraciones, correcciones o modificaciones en la decisión final.
- Generar hallazgos por parte de un ente de control.
- Reclamaciones que impliquen investigaciones disciplinarias.
- Sanciones económicas a favor del/de la exservidor/a de acuerdo al fallo judicial.
</t>
  </si>
  <si>
    <t xml:space="preserve">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		</t>
  </si>
  <si>
    <t>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t>
  </si>
  <si>
    <t>Se incluyen causas internas y externas (incluyendo las DOFA) y complementan consecuencias.
Análisis antes de controles alta
Se ajusta el nombre del riesgo y se incluye la explicación del riesgo.
Se incluyen causas externas.
Análisis después de controles baja.
Se incluyeron análisis de controles detectivos.
Se definen acciones de contingencia.</t>
  </si>
  <si>
    <t>1. El proyecto de inversión posiblemente afectado por la materialización del riesgo, es el proyecto 1125 fortalecimiento y modernización de la gestión pública distrital.
2. Se diligencia la columna de perspectivas en la identificación de efectos.
3. Se ajusta la explicación de la valoración del riesgo antes y después de controles.</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</si>
  <si>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t>
  </si>
  <si>
    <t>Ejecutar el Plan Estratégico de Talento Humano</t>
  </si>
  <si>
    <t>Posibilidad de afectación reputacional por quejas interpuestas por los/as servidores/as públicos/as de la entidad, debido a incumplimiento parcial de compromisos  en la ejecución de las actividades establecidas en el Plan Estratégico de Talento Humano</t>
  </si>
  <si>
    <t xml:space="preserve">- Incumplimiento por parte de proveedores externos para el desarrollo de las actividades contenidas en el Plan Estratégico de Talento Humano.
- Variaciones, declaración de estados de emergencia nacional, cambios inesperados en el contexto político, normativo y legal, que afecten  la operación de la Entidad y la prestación del servicio.
</t>
  </si>
  <si>
    <t xml:space="preserve">- Posibles hallazgos por parte de entes de control.
- Incumplimiento en las metas de la dependencia
- Afectación de la ejecución presupuestal de la Secretaría General
- Perdida de credibilidad por los/as servidores/as públicos/as de la entidad.
</t>
  </si>
  <si>
    <t>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</si>
  <si>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t>
  </si>
  <si>
    <t>Se tiene en cuenta que los controles se hacen mes a mes, tanto por la Directora de talento Humano como por la Oficina Asesora de Planeación, por ello el nivel de valoración del riesgo baja antes y después de los controles.
Análisis DOFA
Se incluyen causas externas y agente generador del riesgo
Se ajusta la valoración antes de controles a moderada
Se incluyeron análisis de controles detectivos.
Se definen acciones de contingencia.
Se ajusta la valoración después de controles a baja</t>
  </si>
  <si>
    <t>1. El proyecto de inversión posiblemente afectado por la materialización del riesgo, es el proyecto 1125 fortalecimiento y modernización de la gestión pública distrital.
2. Se incluye el riesgo estratégico “Incumplimiento o atraso en los programas, proyectos y gestión de la Secretaria General”. 
3. Se diligencia la columna de perspectivas en la identificación de efectos.
4. Se ajusta la explicación de la valoración del riesgo obtenido después de controles.
5. Se modifica el control preventivo: "El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 Cambiando la frecuencia de bimestralmente a mensualmente conforme a la actividad No.12. del procedimiento.
6. Se incluyen nuevas acciones preventivas y detectivas.</t>
  </si>
  <si>
    <t>Se modifica el control preventivo: "El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 especificando las fuentes de información verificable en términos de la ejecución del Plan Institucional de Bienestar Social e Incentivos - PIB. La solicitud se realizó a través del memorando No 3-2020-28413.</t>
  </si>
  <si>
    <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t>
  </si>
  <si>
    <t xml:space="preserve">- Conflicto de intereses.
- Desconocimiento de los principios y valores institucionales.
- Aplicación errónea en algunos casos  de criterios o instrucciones para la realización
de actividades.
- Amiguismo.
</t>
  </si>
  <si>
    <t xml:space="preserve">- Presiones o motivaciones individuales, sociales o colectivas, que inciten a la realizar conductas contrarias al deber ser.
</t>
  </si>
  <si>
    <t xml:space="preserve">- Detrimento de los principios de la función pública.
- Pérdida de legitimidad de la Administración Distrital.
- Pérdida de imagen institucional.
- Propicia escenarios de conflictos.
- Investigaciones disciplinarias, fiscales y/o penales.
- Sanciones disciplinarias.
- Incumplimiento de las metas y objetivos de la dependencia.
- Pago de indemnizaciones como resultado de demandas.
- Generación de reprocesos y desgaste administrativo.
</t>
  </si>
  <si>
    <t xml:space="preserve">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</si>
  <si>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</si>
  <si>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Análisis DOFA
Se ajusta la valoración antes de controles a Alta
Se incluyen causas externas y agente generador del riesgo.
Se incluyeron análisis de controles detectivos.
Se ajusta la valoración después de controles a Alta</t>
  </si>
  <si>
    <t xml:space="preserve">Se adicionan actividades de prevención que se realizan mensualmente dentro del procedimiento.
Se cambia la acción después de los controles conforme al Informe de la Oficina de Control Interno por nuevas. </t>
  </si>
  <si>
    <t>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t>
  </si>
  <si>
    <t>Se definen acciones de tratamiento a implementar para el riesgo en la vigencia 2021.</t>
  </si>
  <si>
    <t xml:space="preserve">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t>
  </si>
  <si>
    <t xml:space="preserve">Se incluyó acción de tratamiento a implementar en el marco a la actualización del procedimiento 2211300-PR-221. </t>
  </si>
  <si>
    <t>Se actualizó el contexto de la gestión del proceso.
Se ajustó la identificación del riesgo. 
Se ajustó la redacción y evaluación de los controles según los criterios definidos.
Se incluyeron los controles correctivos.
Se ajustaron las acciones de contingencia.  
Se definieron las acciones de tratamiento.</t>
  </si>
  <si>
    <t xml:space="preserve">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t>
  </si>
  <si>
    <t xml:space="preserve">- Desviación de los recursos públicos 
- Detrimento patrimonial
- Investigaciones disciplinarias, fiscales y/o penales
- Generación de reprocesos y desgaste administrativo.
</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</si>
  <si>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</si>
  <si>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Se incluye la nueva causa "Fallas en la conectividad con los servidores de la Entidad" según la actualización de la DOFA del proceso.
Se adicionan actividades de prevención que se realizan mensualmente dentro del procedimiento.
Se cambia la acción después de los controles conforme el Informe de la Oficina de Control Interno por nuevas.</t>
  </si>
  <si>
    <t>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t>
  </si>
  <si>
    <t>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t>
  </si>
  <si>
    <t>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</si>
  <si>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t>
  </si>
  <si>
    <t xml:space="preserve">
Se actualizó el contexto de la gestión del proceso.
Se ajustó la identificación del riesgo.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Se definieron las acciones de tratamiento.
</t>
  </si>
  <si>
    <t xml:space="preserve">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t>
  </si>
  <si>
    <t>Posibilidad de afectación reputacional por pérdida de confianza por parte de los/as trabajadores/as y las organizaciones sindicales, debido a incumplimiento parcial de compromisos durante la ejecución de la estrategia para la atención individual y colectivas de trabajo</t>
  </si>
  <si>
    <t xml:space="preserve">- Posibles hallazgos por parte de entes de control.
- Afectación de la imagen institucional
- Pago de indemnizaciones como resultado de demandas.
</t>
  </si>
  <si>
    <t>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t>
  </si>
  <si>
    <t>Se ajustan actividades de control en términos de segregación de responsabilidades, quedando así: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t>
  </si>
  <si>
    <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t>
  </si>
  <si>
    <t xml:space="preserve">- Afectación en la imagen institucional al no verse promovido el teletrabajo como una modalidad laboral 
</t>
  </si>
  <si>
    <t>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t>
  </si>
  <si>
    <t>Garantizar el registro adecuado y oportuno de los hechos económicos de la Entidad, que permita elaborar y presentar los Estados Financieros.</t>
  </si>
  <si>
    <t xml:space="preserve">Posibilidad de afectación reputacional por hallazgos y sanciones impuestas por órganos de control, debido a errores (fallas o deficiencias) en el registro adecuado y oportuno de los hechos económicos de la entidad </t>
  </si>
  <si>
    <t xml:space="preserve">- Los funcionarios no son conscientes del la importancia de su revisión, análisis y registro adecuados de  la información.
- Entrega inoportuna de información de entrada para analizar y registrar adecuadamente los hechos económicos.
- La información de entrada que se requiere para el registro no es suficiente, clara, completa ni de calidad.
- Desconocimiento, falta de compromiso por parte de las personas responsables de suministrar la información.
</t>
  </si>
  <si>
    <t xml:space="preserve">- Cambio en los criterios impartidos por el órgano rector contable (Dirección Distrital de Contabilidad de la Secretaría Distrital de Hacienda).
</t>
  </si>
  <si>
    <t xml:space="preserve">- Pérdida de credibilidad en el reporte de estados financieros de la entidad.
- Incumplimiento normativo en el registro de información.
- Inoportunidad en la disponibilidad de información. 
- Sanciones por parte del ente de control u otro ente regulador.
- No fenecimiento de la cuenta fiscal por parte del ente de control.
</t>
  </si>
  <si>
    <t>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t>
  </si>
  <si>
    <t>-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
- Analizar el grado de impacto del error presentado y prepara informe al líder del proceso  para toma de decisiones
- Realizar los ajustes en los sistemas de información correspondientes.
- Generar los reportes que reflejen los ajustes.
- Actualizar el mapa de riesgos Gestión Financiera</t>
  </si>
  <si>
    <t>-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 Decisión de realizar el ajuste de acuerdo al grado de complejidad
- Comprobante contable - aplicativo correspondiente
- Balance de prueba ajustado
- Mapa de riesgo  Gestión Financiera, actualizado.</t>
  </si>
  <si>
    <t>Actualización de los riesgos del proceso</t>
  </si>
  <si>
    <t>Se incluyeron las perspectivas para los efectos de la materialización del riesgo.
Se modifica la valoración del riesgo antes de controles, teniendo en cuenta que no se ha materializado durante el año en curso.
Se ajusta la explicación de la valoración obtenida antes y después de controles.</t>
  </si>
  <si>
    <t>Se ajusto la acción de proyectos de inversión respecto a la situación vigente</t>
  </si>
  <si>
    <t>Se ajustaron todas las actividades de control de acuerdo con la modificación realizada en el  procedimiento  Gestión Contable 2211400-PR-025   con versión 16</t>
  </si>
  <si>
    <t>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</si>
  <si>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 xml:space="preserve">Posibilidad de afectación reputacional por  hallazgos y sanciones impuestas por órganos de control  y la secretaria distrital de hacienda, debido a incumplimiento parcial de compromisos en la presentación de Estados Financieros </t>
  </si>
  <si>
    <t xml:space="preserve">- Los funcionarios no son conscientes de la presentación de los estados financieros de la Entidad a la Secretaría Distrital de Hacienda.
- No socializar a  las dependencias la importancia de la entrega oportuna de la información financiera
- La entrega no oportuna de la información financiera por parte de las dependencias
- No verificar la oportunidad y la calidad de la entrega de la información financiera por parte de las dependencias
</t>
  </si>
  <si>
    <t xml:space="preserve">- Fallas en la disponibilidad de los aplicativos.
</t>
  </si>
  <si>
    <t xml:space="preserve">- Sanciones por parte del ente de control u otro ente regulador.
- Inoportunidad en la disponibilidad de información. 
- Imagen institucional perjudicada.
</t>
  </si>
  <si>
    <t>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</si>
  <si>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
- Se analiza la situación presentada y se buscan alternativas con la Secretaría Distrital de Hacienda.
- Se presentan los estados financieros ante la Secretaría Distrital de Hacienda de manera extemporánea.
- Establecer un cronograma para controlar el cumplimiento de las etapas de consolidación, registro, suscripción y reporte a fin de evitar la ocurrencia del incumplimiento
- Actualizar el mapa de riesgos Gestión Financiera</t>
  </si>
  <si>
    <t>-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 Solución conjunta con la Secretaría Distrital de Hacienda
- Estados Financieros presentados
- Cronograma  con las etapas de la consolidación, registro, suscripción y reporte
- Mapa de riesgo  Gestión Financiera, actualizado.</t>
  </si>
  <si>
    <t>Se incluyeron las perspectivas para los efectos de la materialización del riesgo.
Se ajusta la explicación de la valoración obtenida antes y después de controles.</t>
  </si>
  <si>
    <t>Gestionar los Certificados de Disponibilidad Presupuestal y de Registro Presupuestal</t>
  </si>
  <si>
    <t>Posibilidad de afectación reputacional por  hallazgos y sanciones impuestas por órganos de control, debido a errores (fallas o deficiencias) al gestionar los Certificados de Disponibilidad Presupuestal y de Registro Presupuestal</t>
  </si>
  <si>
    <t xml:space="preserve">- Errores involuntarios al transcribir la información de la solicitud del CDP.
- La Información de entrada no es suficiente, clara, completa y de calidad.
- Entrega inoportuna de solicitudes para gestionar adecuadamente los Certificados de Disponibilidad Presupuestal y de Registro Presupuestal.
- Presiones o exigencias externas al proceso que afectan la gestión de Certificados de Disponibilidad Presupuestal y de Registro Presupuestal.
- Falta de articulación entre los Sistemas de Información internos de la Secretaría General lo que genera la doble digitación de información.
</t>
  </si>
  <si>
    <t xml:space="preserve">- Incumplimiento normativo.
- Interrupción o atraso en las operaciones de la entidad.
- Intervención por parte de organismos de control.
- Imagen institucional afectada.
</t>
  </si>
  <si>
    <t>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</si>
  <si>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
- Informar a la dependencia solicitante el error presentado en la expedición del CDP.
- Anular, sustituir, cancelar el certificado de CDP
- Actualizar el mapa de riesgos Gestión Financiera</t>
  </si>
  <si>
    <t>-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
- Correo electrónico
- Certificado nuevo
- Mapa de riesgo  Gestión Financiera, actualizado.</t>
  </si>
  <si>
    <t>Se elimina la causa "Las personas que realizan la actividad no cuentan con la experticia suficiente para expedir el CDP y CRP" y se incluye "Errores involuntarios al transcribir la información."
Se realizó actualización de la frecuencia debido a la materialización del riesgo, por tanto la valoración antes de controles pasó de "alta" a "extrema"
En el análisis de controles, se modificó la evaluación del control respecto a su ejecución, pasando de "fuerte" a "moderado"
En el análisis después de controles, se presentó desplazamiento en la valoración después de controles pasando de "baja" a "moderada"
Se complemento el plan de contingencia de acuerdo con lo reportado en el monitoreo
Se implementa una acción preventiva como plan de tratamiento del riesgo.</t>
  </si>
  <si>
    <t>Se incluyeron las perspectivas para los efectos de la materialización del riesgo.
Se modifica la valoración del riesgo antes de controles, teniendo en cuenta que no se ha materializado durante el año en curso.
Se actualiza la fecha de cierre del plan de mejoramiento del riesgo y se unifican las acciones para el mejoramiento del control no fuerte..
Se ajusta la explicación de la valoración obtenida antes y después de controles.</t>
  </si>
  <si>
    <t>Se incluyen soportes para la probabilidad establecida, producto de las auditorías, los seguimientos y la retroalimentación.
Se reprograma la fecha de terminación para la acción de tratamiento.
Se incluye una acción para actualizar el procedimiento Gestión de certificados de registro presupuestal (CRP) 4233200-PR-346 respecto al seguimiento mensual a los saldos de CRPs, lo cual no es realizado de forma semanal.</t>
  </si>
  <si>
    <t>Se ajusto la acción de proyectos de inversión respecto a la situación vigente
Se reprogramaron las actividades asociadas a la acción preventiva # 44
Se definió la acción preventiva # 26</t>
  </si>
  <si>
    <t>Se reprogramaron las actividades asociadas a las acciones preventivas #44 y #26</t>
  </si>
  <si>
    <t xml:space="preserve">
Análisis después de controles
Tratamiento del riesgo</t>
  </si>
  <si>
    <t>Se reprogramaron las actividades asociadas a las acciones preventivas #44 y #26
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t>
  </si>
  <si>
    <t>Coordinar las actividades necesarias para garantizar el pago de las obligaciones adquiridas por la Secretaria General de conformidad con las normas vigentes</t>
  </si>
  <si>
    <t xml:space="preserve">Posibilidad de afectación económica (o presupuestal) por sanción moratoria o pago de  intereses, debido a errores (fallas o deficiencias) en el pago oportuno de las obligaciones adquiridas por la Secretaria General            </t>
  </si>
  <si>
    <t xml:space="preserve">- Errores involuntarios en la liquidación de las cuentas.
- Entrega inoportuna de solicitudes de pago.
- La Información de entrada no es suficiente, clara, completa y de calidad.
- Presión por parte de personas externas al proceso que afectan el normal desarrollo de la gestión de pago.
</t>
  </si>
  <si>
    <t xml:space="preserve">- Congelamiento de recursos programados y no ejecutados.
- Sanciones por parte del ente de control u otro ente regulador.
- Incumplimiento de metas y objetivos institucionales afectando la ejecución presupuestal.
- Inconformismo, reclamaciones o quejas esporádicas por el no pago de la obligación.
</t>
  </si>
  <si>
    <t>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t>
  </si>
  <si>
    <t>-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
- verifica la conformidad de los documentos soporte de pago y solicita a la dependencia los ajustes que se requieran. Una vez subsanado aplica el procedimiento de acuerdo con los lineamientos  impartidos por la secretaria general y  la secretaria de hacienda distrital
- Informar  a la dependencia cuando se generen intereses moratorios por cuentas por pagar radicadas
- Actualizar el mapa de riesgos Gestión Financiera</t>
  </si>
  <si>
    <t>- Reporte de monitoreo indicando la materialización del riesgo de Posibilidad de afectación económica (o presupuestal) por sanción moratoria o pago de  intereses, debido a errores (fallas o deficiencias) en el pago oportuno de las obligaciones adquiridas por la Secretaria General            
- Documentos soportes y registros en el sistema Bogdata
- Memorando o correo electrónico informando los intereses moratorios generados
- Mapa de riesgo  Gestión Financiera, actualizado.</t>
  </si>
  <si>
    <t>Se actualiza el contexto de la gestión del proceso
Se ajusta la probabilidad teniendo en cuenta la materialización del riesgo.
Se incluyen soportes para la probabilidad establecida, producto de las auditorías, los seguimientos y la retroalimentación.
Se define una nueva acción para actualizar el procedimiento Gestión de pagos 2211400-PR-333 indicando que el control se realiza a través del Sistema Hacendario Presupuestal y no OPGET.</t>
  </si>
  <si>
    <t>Se ajusto la acción de proyectos de inversión respecto a la situación vigente
Se programaron las actividades asociadas a la acción preventiva # 16</t>
  </si>
  <si>
    <t>Se reprogramó la actividad asociada a la acción preventiva #16</t>
  </si>
  <si>
    <t>Se ajustaron todas las actividades de control de acuerdo con la modificación realizada en el  procedimiento  2211400-PR-333 Gestión de pagos versión 06
Se reprogramó la actividad asociada a la acción preventiva #16</t>
  </si>
  <si>
    <t>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</si>
  <si>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Coordinar las actividades necesarias para garantizar el pago de las obligaciones adquiridas por la Secretaría General, de conformidad con las normas vigentes.</t>
  </si>
  <si>
    <t xml:space="preserve">Posibilidad de afectación reputacional por  hallazgos y sanciones impuestas por órganos de control, debido a realizar cobros indebidos en el pago de las cuentas de cobro, no realizar descuentos o pagar valores superiores en beneficio propio o de un tercero a que no hay lugar  </t>
  </si>
  <si>
    <t xml:space="preserve">- Conflicto de interés.
- Posibilidad que los controles de seguimiento no sean eficientes y permitan filtrar información sobre las características o el pago a realizar.
- Los funcionarios no son conscientes de los efectos legales y disciplinarios que podría tener la presentación de conductas dudosas.
- Información de entrada manipulada para efectuar los pagos.
- Interpretación inadecuada de la normatividad relacionada con las política tributarias, para favorecer intereses propios o particulares.
- Presiones indebidas para tramitar cuentas de cobro.
</t>
  </si>
  <si>
    <t xml:space="preserve">- Presiones o motivaciones individuales, sociales o colectivas que inciten a realizar conductas contrarias al deber ser.
</t>
  </si>
  <si>
    <t xml:space="preserve">- Perjuicio de la imagen institucional a nivel distrital.
- Sanciones legales y disciplinarias.
- Hallazgos por parte de órganos de control.
- Registro de hechos económicos no fidedigno.
- Reproceso de actividades para el pago de obligaciones y sus correspondientes registros.
- Estados financieros no razonables.
- Detrimento del presupuesto.
</t>
  </si>
  <si>
    <t xml:space="preserve">- Direccionamiento Estratégico
- Contratación
- Procesos de control en el Sistema de Gestión de Calidad
</t>
  </si>
  <si>
    <t>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t>
  </si>
  <si>
    <t>-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
- Solicitar ante la Tesorería Distrital la liquidación de los valores no descontados, intereses de mora y sanción (si hay lugar) correspondientes.
- Expedir el recibo de código de barras a través del aplicativo de Tesorera Distrital de conceptos varios, generando los valores a consignar.
- Realizar la consignación de los valores pendientes y remitir al expediente de contratación.
- Realizar el registro contable de los reintegros.
- Actualizar el mapa de riesgos Gestión Financiera</t>
  </si>
  <si>
    <t>-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
- Oficio a la Tesorería Distrital solicitando la liquidación de los valores no descontados, intereses de mora y sanción (si hay lugar) correspondientes.
- Recibo de código de barras a través del aplicativo de Tesorera Distrital de conceptos varios.
- Recibo de consignación y oficio o memorando enviado a la Dirección de contratación.
- Registro en el aplicativo contable.
- Mapa de riesgo  Gestión Financiera, actualizado.</t>
  </si>
  <si>
    <t>Nuevo riesgo identificado.</t>
  </si>
  <si>
    <t>Se incluyen soportes para la probabilidad establecida, producto de las auditorías, los seguimientos y la retroalimentación.
Se reprograma la fecha de terminación para la acción de tratamiento.</t>
  </si>
  <si>
    <t>Se ajusto la acción de proyectos de inversión respecto a la situación vigente
Se reprogramaron las actividades asociadas a la acción preventiva # 30</t>
  </si>
  <si>
    <t>Se reprogramaron las actividades asociadas a la acción preventiva #30</t>
  </si>
  <si>
    <t>Se reprogramaron las actividades asociadas a la acción preventiva #30
Se ajustaron todas las actividades de control de acuerdo con la modificación realizada en el  procedimiento   2211400-PR-333 Gestión de pagos versión 06</t>
  </si>
  <si>
    <t xml:space="preserve">
Se actualiza el contexto de la gestión del proceso
Se ajusta la descripción del riesgo, dejándola mas clara y precisa
Se define la probabilidad por exposición.
Se ajustó la calificación del impacto.
Se ajustó la redacción y evaluación de los controles según los criterios definidos.
Se incluyeron los controles correctivos.
Se ajustaron las acciones de contingencia.</t>
  </si>
  <si>
    <t>Garantizar el registro adecuado y oportuno de los hechos económicos de la Entidad, que permite elaborar y presentar los estados financieros.</t>
  </si>
  <si>
    <t xml:space="preserve">Posibilidad de afectación reputacional por  hallazgos y sanciones impuestas por órganos de control, debido a uso indebido de información privilegiada para el inadecuado registro de los hechos económicos, con el fin de obtener beneficios propios o de terceros  </t>
  </si>
  <si>
    <t xml:space="preserve">- Conflicto de interés.
- No se tienen establecidos controles adecuados para el tratamiento de la información sobre los hechos económicos.
- Los funcionarios no son conscientes de los efectos legales y disciplinarios que podría tener la presentación de conductas dudosas.
- Información de entrada manipulada para registrar los hechos económicos.
- Interpretación inadecuada de la normatividad relacionada con las política contables, para favorecer intereses propios o particulares.
</t>
  </si>
  <si>
    <t xml:space="preserve">- Perjuicio de la imagen institucional a nivel distrital.
- Sanciones legales y disciplinarias.
- Hallazgos por parte de órganos de control.
- No fenecimiento de la cuenta.
- Registro de hechos económicos no fidedigno.
- Reproceso de actividades para el registro de hechos económicos.
- Estados financieros no razonables.
</t>
  </si>
  <si>
    <t xml:space="preserve">- Direccionamiento Estratégico
- Gestión de Recursos Físicos
- Gestión Estratégica de Talento Humano
- Contratación
</t>
  </si>
  <si>
    <t>-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
- Realizar los ajustes correspondientes al registro contable indebido, o complementar la información que corresponda a los hechos reales.
- Reportar el registro contable para el siguiente periodo.
- Actualizar el mapa de riesgos Gestión Financiera</t>
  </si>
  <si>
    <t>-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
- Registro contable ajustado en LIMAY.
- Comprobante de contabilidad.
- Mapa de riesgo  Gestión Financiera, actualizado.</t>
  </si>
  <si>
    <t>Se ajusto la acción de proyectos de inversión respecto a la situación vigente
Se reprogramaron las actividades asociadas a la acción preventiva # 31</t>
  </si>
  <si>
    <t>Se reprogramaron las actividades asociadas a las acciones preventivas # 44 y #26</t>
  </si>
  <si>
    <t>Se reprogramaron las actividades asociadas a la acción preventiva #31</t>
  </si>
  <si>
    <t xml:space="preserve"> Se reprogramaron las actividades asociadas a la acción preventiva #31</t>
  </si>
  <si>
    <t>Se reprogramaron las actividades asociadas a la acción preventiva #31
Se ajustaron todas las actividades de control de acuerdo con la modificación realizada en el  procedimiento  Gestión Contable 2211400-PR-025   con versión 16</t>
  </si>
  <si>
    <t>Director(a) Distrital de Relaciones Internacionales</t>
  </si>
  <si>
    <t>Realizar la gestión de coordinación para la aprobación de la acción con el sector/entidad e instancia de la alcaldía y actores internacionales para el Distrito y Bogotá Región.
Fase (Actividad); Implementar un plan de relacionamiento y cooperación internacional del distrito.</t>
  </si>
  <si>
    <t>Posibilidad de afectación reputacional por información inoportuna, deficiente o insuficiente , debido a errores (fallas o deficiencias) en asistencia técnica a los sectores y/o entidades en relacionamiento, cooperación y posicionamiento internacional</t>
  </si>
  <si>
    <t xml:space="preserve">- Los sistemas de información son sistemas aislados. Se recopila la misma información varias veces y al no tener mecanismos estándar de comunicación no es posible orquestar servicios más complejos que puedan ser reutilizados y de mayor valor para la entidad.
</t>
  </si>
  <si>
    <t xml:space="preserve">- La inestabilidad de la conectividad, indisponibilidad de servidores de información y vulnerabilidad en la seguridad informática. 
</t>
  </si>
  <si>
    <t xml:space="preserve">- Perdida de credibilidad y reputación de la DDRI  con actores Locales, Nacionales e Internacionales.
</t>
  </si>
  <si>
    <t>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
Por lo anterior, la posibilidad de materialización del riesgo es baja, resultado obtenido de una probabilidad de moderada (3), con un impacto bajo (2), en relación con el cumplimiento de metas y objetivos de la Entidad.</t>
  </si>
  <si>
    <t xml:space="preserve">Teniendo en cuenta los controles aplicados al proceso, el resultado frente a la probabilidad del riesgo (según mapa de calor), se ubica en una zona baja (probabilidad  1 e  Impacto 2).
Es de señalar que, ante su potencial materialización, podrían disminuirse los efectos, aplicando las acciones de contingencia, mitigando el impacto en el objetivo del proceso de Internacionalización.
</t>
  </si>
  <si>
    <t>- Director(a) Distrital de Relaciones Internacionales
- Profesional de la Dirección Distrital de Relaciones Internacionales
- Director(a) Distrital de Relaciones Internacionales / Subdirección de Proyección Internacional
- Director(a) Distrital de Relaciones Internacionales / Subdirección de Proyección Internacional
- Director(a) Distrital de Relaciones Internacionales</t>
  </si>
  <si>
    <t>Creación del mapa de riesgos del proceso</t>
  </si>
  <si>
    <t>Se adicionaron causas de acuerdo con el análisis de la matriz DOFA
Se realizó el análisis de probabilidad por frecuencia y por tanto se redujo la valoración del riesgo antes de controles
Se incluyó la descripción o explicación del riesgo
Se adicionaron como controles detectivos, las auditorías de gestión y calidad realizadas por Control Interno
Se tomó como opción de manejo del riesgo "Aceptar", dado que queda en una zona baja después de controles y se establece acción de contingencia</t>
  </si>
  <si>
    <t>Se identifica el proyecto de inversión que posiblemente se puede ver afectado por el riesgo.
Para cada uno de los efectos (consecuencias) se identifican las perspectivas.</t>
  </si>
  <si>
    <t xml:space="preserve">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
Se modifica el objetivo del procedimiento
Se realiza nuevamente el análisis DOFA
Se modificaron las causas a raíz del los cambios a la matriz DOFA
Se modificó la descripción y explicación del riesgo
Se modificaron los controles preventivos y detectivos acorde con las modificaciones de los controles en los procedimientos del proceso
</t>
  </si>
  <si>
    <t>Realizar el acompañamiento y monitoreo durante la implementación de la acción, programa o proyecto de cooperación, relacionamiento y posicionamiento internacional 
 Fase (Actividad); Desarrollar acciones de participación en redes de ciudad, campañas y plataformas de organismos multilaterales.</t>
  </si>
  <si>
    <t>Posibilidad de afectación reputacional por aplicación errónea de criterios o instrucciones para la realización de las actividades, debido a errores (fallas o deficiencias) en el desarrollo de las acciones de cooperación, relacionamiento y posicionamiento internacional.</t>
  </si>
  <si>
    <t xml:space="preserve">- Falta de información y apropiación de los objetivos de desarrollo y transformación de ciudad.  La cultura organizacional está centrada en los procesos y procedimientos en los cuales cada quien interviene.
</t>
  </si>
  <si>
    <t xml:space="preserve">- Falta de continuidad en los programas y proyectos entre administraciones
</t>
  </si>
  <si>
    <t xml:space="preserve">- Pérdida de confianza por parte de los actores Internacionales y por lo tanto Bogotá pierde relevancia en dicho ámbito.
</t>
  </si>
  <si>
    <t>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
Ante su potencial materialización, podrían disminuirse los efectos, aplicando las acciones de contingencia, en caso de requerirse que mitigan el impacto en el objetivo del proceso de Internacionalización.</t>
  </si>
  <si>
    <t>Teniendo en cuenta los controles aplicados al proceso, el resultado frente a la probabilidad del riesgo (según mapa de calor), se ubica en una zona baja (probabilidad 1 e Impacto 1).
Es de señalar que, ante su potencial materialización, podrían disminuirse los efectos, aplicando las acciones de contingencia, mitigando el impacto en el objetivo del proceso de Internacionalización.</t>
  </si>
  <si>
    <t>- Director(a) Distrital de Relaciones Internacionales
- Profesional de  la Dirección Distrital de Relaciones Internacionales
- Profesional de  la Dirección Distrital de Relaciones Internacionales  y/o Subdirección de proyección Internacional
- Director(a) Distrital de Relaciones Internacionales / Subdirección de Proyección Internacional
- Director(a) Distrital de Relaciones Internacionales</t>
  </si>
  <si>
    <t>Se modifica el objetivo del procedimiento
Se realiza nuevamente el análisis DOFA
Se modificaron las causas a raíz del los cambios a la matriz DOFA
Se modificó la descripción y explicación del riesgo
Se modificaron los controles preventivos y detectivos como resultado de las modificaciones de los controles en los procedimientos del proceso</t>
  </si>
  <si>
    <t>Posibilidad de afectación económica (o presupuestal) por sanción de un ente de control, debido a fallas o deficiencias en el otorgamiento de la Atención o Ayuda Humanitaria Inmediata</t>
  </si>
  <si>
    <t xml:space="preserve">- Deficiencia en los conocimientos del profesional que realiza la valoración para el otorgamiento de atención o ayuda humanitaria inmediata.
- Inadecuada aplicación del procedimiento y los documentos técnicos asociados
- Inexistencia de restricciones en la evaluación de criterios de otorgamiento de ayuda o asistencia humanitaria en el sistema de información.
</t>
  </si>
  <si>
    <t xml:space="preserve">- La población que solicita el otorgamiento de atención o ayuda humanitaria omite información o brinda información imprecisa
- Influencia por parte de terceros para suministrar información inadecuada en la solicitud de otorgamiento de atención o ayuda humanitaria
- Información desactualizada en los sistemas de información del distrito y la nación
- Debido a la situación de inmediatez que dicta la ley 1448 de 2011, no es posible realizar un análisis detallado de la solicitud. 
-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
</t>
  </si>
  <si>
    <t xml:space="preserve">- Vulneración de los derechos a la población víctima del conflicto armado.
- Investigaciones disciplinarias por parte de los organismos de control.
- Afectación en la imagen institucional.
- Sanciones económicas a la Secretaria General.
- Indebida ejecución de los recursos asociados al otorgamiento de atención o ayuda humanitaria inmediata.
</t>
  </si>
  <si>
    <t>1. Implementar estrategias y acciones que aporten a la construcción de la paz, la reparación, la memoria y la reconciliación en Bogotá región.</t>
  </si>
  <si>
    <t xml:space="preserve">- 7871 Construcción de Bogotá-región como territorio de paz para las víctimas y la reconciliación
</t>
  </si>
  <si>
    <t>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t>
  </si>
  <si>
    <t xml:space="preserve">Creación del riesgo.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</si>
  <si>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control preventivo asociado al riesgo, de acuerdo con ajuste realizado en el procedimiento respectivo.
Se modificó el cuadrante de ubicación del riesgo después de controles 
Se estableció plan de contingencia</t>
  </si>
  <si>
    <t>Se adicionaron nuevas evidencias que respaldan la no materialización del riesgo, manteniendo la valoración inicial.
Se establece la opción de tratamiento "reducir" definiendo una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</si>
  <si>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definió una nueva actividad de control frente a la probabilidad para el riesgo de gestión.
Las acciones ejecutadas en la vigencia anterior fueron eliminadas del mapa de riesgos.</t>
  </si>
  <si>
    <t>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t>
  </si>
  <si>
    <t>De acuerdo con la Guía de administración del riesgo se modifica la opción de manejo del riesgo a "ACEPTAR" debido a la valoración del riesgo después de la aplicación de los controles.
Adicionalmente se modificó el nombre utilizado como soporte a "Matriz de seguimiento AHI (mes) y correo electrónico" en la evidencia del los controles.
Se retiro la acción de tratamiento 50 de 2020 debido al cumplimiento de su término.</t>
  </si>
  <si>
    <t>Se ajustó el análisis del riesgo en su explicación y nombre, así como sus causas y efectos.
Se verificó la probabilidad e impacto a partir de los responsables que conocen el riesgo en la operación.
Se ajustaron los controles a nivel preventivo y detectivo.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</si>
  <si>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t>
  </si>
  <si>
    <t>Posibilidad de afectación reputacional por bajo nivel de implementación de la Política Publica de Víctimas en el Distrito Capital , debido a deficiencias en el seguimiento a la implementación del Plan de Acción Distrital a través del SDARIV</t>
  </si>
  <si>
    <t xml:space="preserve">- No contar con un procedimiento claro que establezca los parámetros para realiza el seguimiento a la implementación de la Política Pública de Víctimas en el distrito.
</t>
  </si>
  <si>
    <t xml:space="preserve">- Entrega de información incompleta, insuficiente por parte de las entidades que conforman el SDARIV.
- Deficiente oferta institucional y presupuesto por parte de las entidades para la implementación de la Política Pública de Víctimas.
- Ausencia de regulación a nivel nacional que oriente a las entidades territoriales sobre el proceso de seguimiento a la implementación de la política publica de víctimas 
</t>
  </si>
  <si>
    <t xml:space="preserve">- Ausencia de información sobre la implementación de la Política Pública de Víctimas en el Distrito que dificulta la toma de decisiones acertadas.
- Que la política pública de víctimas no contribuya al goce efectivo de derechos de la población.
- Incumplimiento por parte de las entidades en relación a los compromisos adquiridos en el Plan Distrital de Desarrollo y el Plan de Acción Distrital.
- Contribución insuficiente por parte Distrito Capital en los procesos de seguimiento y evaluación que realiza el orden nacional frente al cumplimiento de la Política Pública de Víctimas  
</t>
  </si>
  <si>
    <t xml:space="preserve">El proceso estima que el riesgo inherente se ubica en la zona moderada, debido a que la frecuencia con la que se realiza la actividad clave asociada al riesgo es trimestral, sin embargo, ante su materialización, podría presentarse afectaciones en la imagen  </t>
  </si>
  <si>
    <t>Se complementaron las causas asociadas al riesgo
Se realizó el análisis de probabilidad por frecuencia y por tanto se redujo la valoración del riesgo antes de controles
Se adicionaron como controles detectivos, las auditorías de gestión y calidad realizadas por Control Interno
Se modificó el cuadrante de ubicación del riesgo después de controles
Se estableció plan de contingencia</t>
  </si>
  <si>
    <t xml:space="preserve">"Se retira el proyecto 1156 ""Bogotá Mejor para las Víctimas, la Paz y la reconciliación"" y se incluye el nuevo proyecto 7871 ""Construcción de Bogotá-región como territorio de paz para las víctimas y la reconciliación"" asociado al proceso.
Se retiran los dos controles detectivos transversales asociados a los procedimientos de ""Auditorías internas de gestión"" y ""Auditorias internas de calidad"" y se identificó un control detectivo propio para el proceso."               </t>
  </si>
  <si>
    <t>"Se ajusto el análisis del riesgo en su explicación y nombre, así como sus causas y efectos.
Se verifico la probabilidad e impacto a partir de los responsables que conocen el riesgo en la operación.
Se ajustarnos los controles a nivel preventivo y detectivo."</t>
  </si>
  <si>
    <t xml:space="preserve">Se definió el plan de tratamiento.
                                                 </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</si>
  <si>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reprograman las fechas de finalización de las acciones de mejora</t>
  </si>
  <si>
    <t>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</si>
  <si>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</si>
  <si>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</si>
  <si>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Investigaciones disciplinarias, fiscales y/o penales.
- Afectación de la igualdad de los ciudadanos para hacer uso de sus derechos.
- Afectación del presupuesto asignado para el otorgamiento de atención o ayuda humanitaria inmediata
</t>
  </si>
  <si>
    <t xml:space="preserve">- Controles preventivos automáticos implementados en el sistema de información de víctimas de Bogotá - SIVIC
_______________
</t>
  </si>
  <si>
    <t>Se realizó el análisis de probabilidad por frecuencia y por tanto se redujo la valoración del riesgo antes de controles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</si>
  <si>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Se adicionaron nuevas evidencias que respaldan la no materialización del riesgo, manteniendo la valoración inicial.
Se establece la acción de tratamiento para incluir un control detectivo adicional en el procedimiento "Otorgar ayuda y atención humanitaria inmediata"</t>
  </si>
  <si>
    <t>Se identifica el proyecto de inversión que posiblemente se puede ver afectado por el riesgo.
Para cada uno de los efectos (consecuencias) se identifican las perspectivas.
Se identifican las perspectivas de impacto para el riesgo.
Se definió una nueva actividad de control frente a la probabilidad para el riesgo de gestión.
Se definió una nueva actividad para fortalecer la gestión del riesgo según la valoración.
Las acciones ejecutadas en la vigencia anterior fueron eliminadas del mapa de riesgos.</t>
  </si>
  <si>
    <t>Adicionalmente se modificó el nombre utilizado como soporte a "Matriz de seguimiento AHI (mes) y correo electrónico" en la evidencia de los controles.
Se retiró la acción de tratamiento 50 de 2020 debido al cumplimiento de su término.
Se creó acción AP 17 del 2021 como parte del tratamiento del riesgo.</t>
  </si>
  <si>
    <t>Se actualiza el contexto de la gestión del proceso.
Se ajusta la identificación del riesgo
Se define la probabilidad por exposición.
Se ajustó la calificación del impacto.
Se ajustó la redacción y evaluación de los controles según los criterios definidos.
Se incluyeron los controles correctivos.
Se ajustaron las acciones de contingencia.
Se formulo acción de tratamiento</t>
  </si>
  <si>
    <t>Fortalecer las capacidades institucionales para una Gestión pública efectiva y articulada, orientada a la generación de valor público para los grupos de interés.</t>
  </si>
  <si>
    <t>1. Fortalecer el Sistema de coordinación y articulación institucional interna y externa.
2. Posicionar la gestión pública distrital a través de la gestión del conocimiento y la innovación.
3. Fortalecer la gestión y desempeño para generar valor púbico en nuestros grupos de interés.
4. Afianzar la transparencia para mayor efectividad en la gestión pública distrital.</t>
  </si>
  <si>
    <t>Subsecretaria Distrital de Fortalecimiento Institucional</t>
  </si>
  <si>
    <t>Desarrollo y fortalecimiento institucional</t>
  </si>
  <si>
    <t>Fase (actividad): Implementar 100% de la estrategia para el fortalecimiento del Sistema de Coordinación Distrital</t>
  </si>
  <si>
    <t>Posibilidad de afectación reputacional por pérdida de la credibilidad ante las entidades y organismos distritales, debido a  fallas al estructurar, articular y orientar la implementación de estrategias</t>
  </si>
  <si>
    <t>Operacionales</t>
  </si>
  <si>
    <t xml:space="preserve">- --  Capacidad (Talento humano/conocimiento/valores)
- Dificultades en la transferencia de conocimiento entre los servidores que se vinculan y retiran de la entidad.
- Elementos de actividades actuales no contemplados en el modelo de operación.
- Debilidades en la comunicación clara y unificada en diferentes niveles de la entidad.
- Alta rotación de personal generando retrasos en la curva de aprendizaje.
- Falta articulación entre las diferentes herramientas en las que están contenidos los productos y servicios.
</t>
  </si>
  <si>
    <t xml:space="preserve">- Recorte de recursos financieros que impiden las ejecución de metas establecidas en el cuatrienio.
- Cambios de administración, no continuidad en los procesos. 
- Constante actualización de directrices Nacionales y Distritales que no surten suficientes procesos de socialización. 
- Dificultades en la coordinación de las diferentes secretarias para la prestación de servicios públicos o ejecución de programas, así como la articulación con Entidades del orden nacional
- Dificultades en la coordinación de las diferentes secretarias para la prestación de servicios públicos o ejecución de programas, así como la articulación con Entidades del orden nacional
</t>
  </si>
  <si>
    <t xml:space="preserve">- Perjuicio de la imagen institucional frente a parámetros en la calidad de los servicios prestados, su oportunidad y eficacia de cara a los grupos de valor e interés.
- Menores asignaciones presupuestales por la no ejecución del presupuesto asignado al proyecto
</t>
  </si>
  <si>
    <t>6. Conocer los referentes internacionales de gestión pública, a través de estrategias de cooperación y articulación, para lograr que la administración distrital mejore su gestión pública y posicione las buenas prácticas que realiza.
3. Consolidar una gestión pública eficiente, a través del desarrollo de capacidades institucionales, para contribuir a la generación de valor público.</t>
  </si>
  <si>
    <t>Se determina un nivel de posibilidad (3) media de riesgo inherente  pues del propósito depende el enfoque de las estrategias del proyecto.  El impacto (3) moderado obedece a que de presentarse generaría incumplimiento en las metas establecidas.</t>
  </si>
  <si>
    <t>Se determina un nivel de posibilidad (1) de riesgo residual  debido a  las instancias de seguimiento con que cuenta la Secretaría General y los controles de la gerencia del proyecto.  El impacto Menor (2) obedece a que de presentarse generaría incumplimiento en las metas establecidas.</t>
  </si>
  <si>
    <t>-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
- deberá revisar y/o establecer cambios en las estrategias con  el fin de subsanar las desviaciones encontradas, en el marco del procedimiento 4202000-PR-348 Formulación, programación y seguimiento a los proyectos de inversión
- verifican el avance físico en magnitud y presupuesto de las metas del proyectos de inversión y procederán a actualizar los planes, alcances o estrategias que correspondan para garantizar el cumplimiento de las metas,  enmarcados en la funciones de los Subcomités de autocontrol
- Actualizar el mapa de riesgos 7868 Desarrollo institucional para una gestión pública eficiente</t>
  </si>
  <si>
    <t>- Subsecretaria Distrital de Fortalecimiento Institucional
- Gerente del Proyecto
- Gerente del Proyecto
- Subsecretaria Distrital de Fortalecimiento Institucional</t>
  </si>
  <si>
    <t>- Reporte de monitoreo indicando la materialización del riesgo de Posibilidad de afectación reputacional por pérdida de la credibilidad ante las entidades y organismos distritales, debido a  fallas al estructurar, articular y orientar la implementación de estrategias
- Modificación a la programación del proyecto - Hoja de Vida de meta o indicador
- Modificación a la programación del proyecto - Hoja de Vida de meta o indicador
- Mapa de riesgo  7868 Desarrollo institucional para una gestión pública eficiente, actualizado.</t>
  </si>
  <si>
    <t>Actualización de  los riesgos del proyecto 7868 de acuerdo con la metodología de gestión de riesgos de proyectos.</t>
  </si>
  <si>
    <t>Actualización de  los riesgos del proyecto 7868 de acuerdo con la actualización del  Procedimiento 2210111-PR-214 Gestión del riesgo.</t>
  </si>
  <si>
    <t>Fase (componente): Lineamientos técnicos</t>
  </si>
  <si>
    <t xml:space="preserve">Posibilidad de afectación reputacional por perdida de  confianza de las entidades distritales, debido a que los productos y servicios  del proyecto  generen impactos  adversos en la gestión  para  las entidades </t>
  </si>
  <si>
    <t xml:space="preserve">- --  Capacidad (Talento humano/conocimiento/valores)
- Falta articulación entre las diferentes herramientas en las que están contenidos los productos y servicios.
- Debilidades en la comunicación clara y unificada en diferentes niveles de la entidad.
- Debilidades en la comunicación clara y unificada en diferentes niveles de la entidad.
</t>
  </si>
  <si>
    <t xml:space="preserve">- Recorte de recursos financieros que impiden las ejecución de metas establecidas en el cuatrienio.
- Pérdida de credibilidad y de confianza que dificulte el ejercicio de las funciones de la Secretaría General. 
-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</si>
  <si>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 Perjuicio de la imagen institucional frente a parámetros en la calidad de los servicios prestados, su oportunidad y eficacia de cara a los grupos de valor e interés.
- Menores asignaciones presupuestales por la no ejecución del presupuesto asignado al proyecto
</t>
  </si>
  <si>
    <t>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t>
  </si>
  <si>
    <t>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t>
  </si>
  <si>
    <t>-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
- deberá revisar y/o establecer ajustes en los productos de cada una de  las metas, en el marco del procedimiento 4202000-PR-348 Formulación, programación y seguimiento a los proyectos de inversión
- verifican el avance físico en magnitud  de las metas del proyecto  de inversión y procederán a actualizar los  alcances de productos definidos en cada una de las  metas,  enmarcados en la funciones de los Subcomités de autocontrol
- Actualizar el mapa de riesgos 7868 Desarrollo institucional para una gestión pública eficiente</t>
  </si>
  <si>
    <t>- Reporte de monitoreo indicando la materialización del riesgo de Posibilidad de afectación reputacional por perdida de  confianza de las entidades distritales, debido a que los productos y servicios  del proyecto  generen impactos  adversos en la gestión  para  las entidades 
- Modificación a la programación del proyecto - Hoja de Vida de meta o indicador
- Modificación a la programación del proyecto - Hoja de Vida de meta o indicador
- Mapa de riesgo  7868 Desarrollo institucional para una gestión pública eficiente, actualizado.</t>
  </si>
  <si>
    <t>Fase (propósito): Fortalecer las capacidades institucionales para una Gestión pública efectiva y articulada, orientada a la generación de valor público para los grupos de interés</t>
  </si>
  <si>
    <t>Posibilidad de afectación reputacional por incumplimiento en la ejecución de las actividades del proyecto , debido a una deficiente gestión en la planeación y seguimiento de las metas del proyecto</t>
  </si>
  <si>
    <t xml:space="preserve">- Dificultades en la transferencia de conocimiento entre los servidores que se vinculan y retiran de la entidad.
- Falta articulación entre las diferentes herramientas en las que están contenidos los productos y servicios.
- Debilidades en la comunicación clara y unificada en diferentes niveles de la entidad.
- Alta rotación de personal generando retrasos en la curva de aprendizaje.
</t>
  </si>
  <si>
    <t xml:space="preserve">- La no articulación institucional puede llegar ha afectar el desarrollo de una adecuada orientación para que la población victima del conflicto armado y excombatientes conozcan y hagan uso de la oferta institucional 
</t>
  </si>
  <si>
    <t xml:space="preserve">- Incumplimiento en las metas propuestas en el proyecto de inversión
</t>
  </si>
  <si>
    <t>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t>
  </si>
  <si>
    <t>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t>
  </si>
  <si>
    <t>-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
- deberá revisar y/o establecer ajustes en los planes de trabajo de cada una de las metas proyecto de inversión en el marco del procedimiento 4202000-PR-348 Formulación, programación y seguimiento a los proyectos de inversión
- verifican el avance físico en magnitud y presupuesto de las metas del proyectos de inversión y procederán a actualizar los planes de cada de una de las metas.
- Actualizar el mapa de riesgos 7868 Desarrollo institucional para una gestión pública eficiente</t>
  </si>
  <si>
    <t>- Reporte de monitoreo indicando la materialización del riesgo de Posibilidad de afectación reputacional por incumplimiento en la ejecución de las actividades del proyecto , debido a una deficiente gestión en la planeación y seguimiento de las metas del proyecto
- Modificación a la programación del proyecto - Hoja de Vida de meta o indicador
- Modificación a la programación del proyecto - Hoja de Vida de meta o indicador
- Mapa de riesgo  7868 Desarrollo institucional para una gestión pública eficiente, actualizado.</t>
  </si>
  <si>
    <t xml:space="preserve">- Incumplimiento en las metas y objetivos institucionales en la implementación del modelo de gobierno abierto.
- Detrimento patrimonial por incumplimiento en la ejecución presupuestal.
- Pérdida de imagen institucional en el orden nacional o distrital
- Hallazgos o sanciones disciplinaria, legales y administrativas.
- Perdida de la confianza ciudadana en la administración distrital.
</t>
  </si>
  <si>
    <t>Creación del riesgo Posibilidad de desarticulación interinstitucional para desarrollar el modelo de Gobierno Abierto</t>
  </si>
  <si>
    <t>Actualización de las fechas de las acciones "Documentar la naturaleza y características de la coordinación GAB" y Documentar las evidencias resultado de los controles en el marco del Sistema de Gestión de Calidad".</t>
  </si>
  <si>
    <t xml:space="preserve">
Se actualizó el contexto del proyecto de inversión
Se actualizó la identificación del riesgo teniendo en cuenta los cambios sugeridos por la Guía para la administración de riesgos de Gestión, corrupción y proyectos de inversión.
Se realizó el análisis de controles de la probabilidad por el criterio de exposición y se actualizo la valoración del impacto.
Se definieron nuevos controles al riesgo y se realizó su respectiva calificación.
Se realizó el análisis después de controles teniendo en cuenta la valoración obtenida con los controles definidos.
Se definió el plan de contingencia para el riesgo identificado.</t>
  </si>
  <si>
    <t xml:space="preserve">- Insuficiencia de estrategias institucionales para ejercer la democracia digital, el control social y el aprovechamiento de información pública, en el marco de la transparencia, la colaboración y la participación.
- Descentralización de la información distrital relacionada con los pilares de gobierno abierto.
</t>
  </si>
  <si>
    <t>Posibilidad de afectación reputacional por falta de coordinación entre las entidades que lideran el modelo, debido a decisiones inadecuadas para la implementación del modelo de Gobierno Abierto de Bogotá</t>
  </si>
  <si>
    <t>Creación del riesgo Posibilidad de que se tomen decisiones inadecuadas para la implementación del modelo de Gobierno Abierto de Bogotá</t>
  </si>
  <si>
    <t>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t>
  </si>
  <si>
    <t>- Jefe Oficina Consejería de Comunicaciones
- Jefe Oficina Consejería de Comunicaciones
- Solicitante de la campaña y profesionales de la Oficina Consejería de Comunicaciones (Agencia en casa y audiovisual)
- Profesionales y Jefe de la Oficina Consejería de Comunicaciones
- Jefe Oficina Consejería de Comunicaciones</t>
  </si>
  <si>
    <t>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t>
  </si>
  <si>
    <t>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 se elimina, ya que es una acción que contempla varias líneas argumentativas con un alcance mayor a los controles definidos para el riesgo de corrupción.</t>
  </si>
  <si>
    <t xml:space="preserve">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t>
  </si>
  <si>
    <t>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t>
  </si>
  <si>
    <t>Se realiza reprogramación del cumplimiento de la acción 2 "(AP# 114 Aplicativo CHIE) Adelantar la actualización de la 4231000-GS-081-Guía para la estructuración de estudios previos" la cual queda para cumplimiento el 31/08/2022.</t>
  </si>
  <si>
    <t>Se eliminó la actividad de control N° 4, de tipo detectivo, asociada al procedimiento PR-195 "Interventoría y/o supervisión".</t>
  </si>
  <si>
    <t>Se actualizaron las actividades de control N° 3 y 5, de tipo detectivo, que se encuentran documentadas en el procedimiento PR-382 Manejo de Caja Menor, que fue actualizado en enero de 2022 a su versión 02, para su correspondencia exacta en forma de redacción.</t>
  </si>
  <si>
    <t>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t>
  </si>
  <si>
    <t xml:space="preserve">Se ajustan los controles detectivos y preventivos en coherencia con la actualización del procedimiento Direccionamiento de Peticiones Ciudadanas (2212200-PR-291) versión 13.
</t>
  </si>
  <si>
    <t>Jefe de Oficina Jurídica</t>
  </si>
  <si>
    <t>Oficina Jurídica</t>
  </si>
  <si>
    <t>Jefe Oficina de Control Disciplinario Interno</t>
  </si>
  <si>
    <t>Oficina de Control Disciplinario Interno</t>
  </si>
  <si>
    <t>Se modificaron controles preventivos y detectivos en su redacción y características, de acuerdo con la actualización de los procedimientos PR-282, PR-362, PR-073 e instructivo IN-044.</t>
  </si>
  <si>
    <t xml:space="preserve">Se modificaron controles preventivos y detectivos en su redacción y características, de acuerdo con la actualización del  instructivo de Visitas guiadas en el Archivo de Bogotá 4213200-IN-071 </t>
  </si>
  <si>
    <t xml:space="preserve">
Se modificaron controles preventivos en su redacción, de acuerdo con la actualización  del  procedimiento Ingreso de Transferencias Secundarias al Archivo General de Bogotá D.C. 2215300-PR-282</t>
  </si>
  <si>
    <t xml:space="preserve">Se modificaron controles preventivos y detectivos en su redacción y características, de acuerdo con la actualización del procedimiento PR-299,  
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
Se actualizó la fecha de finalización de la acción 1094, de acuerdo a la reprogramación de la misma. </t>
  </si>
  <si>
    <t>Se ajustaron los controles conforme a la actualización del procedimiento</t>
  </si>
  <si>
    <t>Blancos borrar si 54</t>
  </si>
  <si>
    <t>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t>
  </si>
  <si>
    <t>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t>
  </si>
  <si>
    <t>Se determina la probabilidad de ocurrencia de este riesgo como  "muy baja", teniendo en cuenta que se definieron 6 controles (3 preventivos) (3 detectivos)  y ante su materialización, podrían disminuirse los efectos, aplicando las acciones de contingencia.</t>
  </si>
  <si>
    <t>Se determina la probabilidad de ocurrencia de este riesgo como  "muy baja", teniendo en cuenta que se definieron 9 controles (4 preventivos) (5 detectivos)  y ante su materialización, podrían disminuirse los efectos, aplicando las acciones de contingencia.</t>
  </si>
  <si>
    <t xml:space="preserve">- Visitas guiadas en el Archivo de Bogotá (OPA)
</t>
  </si>
  <si>
    <t xml:space="preserve">- Programas de formación virtual para servidores públicos del Distrito Capital (OPA)
</t>
  </si>
  <si>
    <t xml:space="preserve">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t>
  </si>
  <si>
    <t>07/19/2018</t>
  </si>
  <si>
    <t>8/05/20218</t>
  </si>
  <si>
    <t>Se actualizó la identificación del riesgo teniendo en cuenta los cambios sugeridos en la versión vigente de la Guía para la administración de riesgos de Gestión, corrupción y proyectos de inversión</t>
  </si>
  <si>
    <t xml:space="preserve">- La plataforma actual donde se desarrollan las ofertas de formación virtual no se ajusta a soluciones flexibles y de última tecnología.
- No se revisan adecuadamente o no se tienen en cuenta los insumos establecidos para determinar las necesidades existentes que permiten definir los cursos y/o diplomados a diseñar de manera que aporten al fortalecimiento de la gestión distrital y sean útiles para los usuarios.
- Cambios internos (administrativos y rotación de personal) que impacta la continuidad en la implementación de las estrategias y la transferencia del conocimiento.
- Falencias u omisiones al momento de revisar los contenidos de las estrategias. 
- Falta de seguimiento a la adecuada y oportuna ejecución del plan de trabajo de las estrategias. 
</t>
  </si>
  <si>
    <t xml:space="preserve">- Falta de conocimiento de las tendencias digitales para la divulgación de información.
- Débil orientación para la consulta de los documentos soporte de la gestión del proceso, mejorar su adecuación, e implementar medidas para su fácil consulta y recuperación.
</t>
  </si>
  <si>
    <t xml:space="preserve">- Deficiencias en la información de entrada para la realización de la campaña, estrategia o pieza comunicacional.
- Desconocimiento de la metodología y lineamientos en materia de comunicaciones.
- Ausencia de control en la aprobación de las campañas, estrategias y/o piezas comunicacionales.
- Débil orientación para la consulta de los documentos soporte de la gestión del proceso, mejorar su adecuación, e implementar medidas para su fácil consulta y recuperación.
</t>
  </si>
  <si>
    <t>18/02/201</t>
  </si>
  <si>
    <t>La probabilidad de riesgo se ubica en zona baja, teniendo en cuenta que la actividad clave asociada al riesgo se ejecuta de forma mensual (12 veces). El impacto es leve ya que los efectos de la materialización del riesgo no generan grandes consecuencias.</t>
  </si>
  <si>
    <t>El resultado de la probabilidad es Muy baja, dado que el riesgo no se ha materializado y se tienen 4 controles preventivos. Es impacto es leve ya que se dispone de un control correctivo para disminuir la calificación.</t>
  </si>
  <si>
    <t>- Jefe de Oficina Jurídica
- Comité de Conciliación
- Jefe de Oficina Jurídica</t>
  </si>
  <si>
    <t>Se ajustó el número de veces que se ejecuta la actividad clave  en un periodo de un año
Se ajustaron los controles de conformidad con la versión 8 del procedimiento PR-355 "Gestión Jurídica para la Defensa de los Intereses de la Secretaría General"</t>
  </si>
  <si>
    <t>La probabilidad de riesgo se ubica en zona baja, teniendo en cuenta que la actividad clave asociada al riesgo se ejecuta de forma diaria (1108 veces). El impacto es leve ya que los efectos de la materialización del riesgo no generan grandes consecuencias.</t>
  </si>
  <si>
    <t>El resultado de la probabilidad es Baja, dado que el riesgo no se ha materializado y se tienen 2 controles preventivos. Es impacto es leve ya que se dispone de un control correctivo para disminuir la calificación.</t>
  </si>
  <si>
    <t>- Jefe de Oficina Jurídica
- Secretario(a) General
- Jefe de Oficina Jurídica</t>
  </si>
  <si>
    <t>Se ajusto el número de veces que se ejecuta la actividad clave  en un periodo de un año
Se ajustaron los controles de conformidad con la nueva versión del procedimiento 4203000-PR-357 "Elaboración o revisión de actos administrativos"</t>
  </si>
  <si>
    <t>La probabilidad de riesgo se ubica en zona baja, teniendo en cuenta que la actividad clave asociada al riesgo se ejecuta de forma mensual (18 veces). El impacto es leve ya que los efectos de la materialización del riesgo no generan grandes consecuencias.</t>
  </si>
  <si>
    <t>El resultado de la probabilidad es Baja, dado que el riesgo no se ha materializado y se tiene 1 control preventivo. Es impacto es leve ya que se dispone de un control correctivo para disminuir la calificación.</t>
  </si>
  <si>
    <t>-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
- Devuelve a la Oficina Jurídica para que realice los ajustes
- Actualizar el mapa de riesgos Gestión Jurídica</t>
  </si>
  <si>
    <t>- Jefe de Oficina Jurídica
- Jefe de Oficina Jurídica
- Jefe de Oficina Jurídica</t>
  </si>
  <si>
    <t>Se ajustó el número de veces que se ejecuta la actividad clave en el periodo de un año</t>
  </si>
  <si>
    <t>La probabilidad de riesgo se ubica en zona Muy baja, teniendo en cuenta que el riesgo no se materializó durante los últimos 4 años. El impacto es moderado de acuerdo al resultado obtenido de diligenciar la encuesta.</t>
  </si>
  <si>
    <t>El resultado de la probabilidad es Muy baja, dado que el riesgo no se ha materializado y se tienen 4 controles preventivos. Es impacto es leve ya que se dispone de 3 controles correctivos para disminuir la calificación.</t>
  </si>
  <si>
    <t xml:space="preserve">- Jefe de Oficina Jurídica 
- Comité de Conciliación. 
_______________
</t>
  </si>
  <si>
    <t>-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
-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
- Estudia, evalúa y analiza el caso, realiza recomendaciones para prevenir la recurrencia de la causa que originó el proceso o la sentencia lo cual se consigna en el acta de Comité de Conciliación
- Actualizar el mapa de riesgos Gestión Jurídica</t>
  </si>
  <si>
    <t>- Jefe de Oficina Jurídica
- Comité de Conciliación
- Comité de Conciliación
- Jefe de Oficina Jurídica</t>
  </si>
  <si>
    <t>-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
- Acta de Comité de Conciliación
- Acta de Comité de Conciliación
- Mapa de riesgo  Gestión Jurídica, actualizado.</t>
  </si>
  <si>
    <t>Posibilidad de afectación reputacional por inconformidad de los usuarios (entidades) del sistema distrital para la gestión de peticiones, debido a incumplimiento parcial de compromisos en la atención de soporte funcional en los tiempos promedio definidos</t>
  </si>
  <si>
    <t xml:space="preserve"> 10/09/2018</t>
  </si>
  <si>
    <t xml:space="preserve">21/10/2019    
    </t>
  </si>
  <si>
    <t xml:space="preserve">01/09/2020    
    </t>
  </si>
  <si>
    <t>Actualización en la redacción de los riesgos del proyecto e identificación de tipo de controles</t>
  </si>
  <si>
    <t>Asesoría Técnica y Proyectos en Materia TIC</t>
  </si>
  <si>
    <t>Asesorar  Técnicamente  y  formular  Proyectos  en  materia  TIC,  para  la  ejecución  del  Plan  Distrital  de  Desarrollo  y  las  Políticas, Directrices  y  Lineamientos  TIC  en  el  Distrito  Capital.</t>
  </si>
  <si>
    <t>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t>
  </si>
  <si>
    <t>Jefe de Oficina Alta Consejería Distrital de Tecnologías de la Información y las Comunicaciones -TIC-</t>
  </si>
  <si>
    <t>Definir las asesorías técnicas y formular los proyectos en materia TIC y de Transformación digital
Fase:(propósito): Generar valor público para la ciudadanía, la Secretaria General y sus grupos de interés, mediante el uso y aprovechamiento estratégico de TIC)</t>
  </si>
  <si>
    <t>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t>
  </si>
  <si>
    <t xml:space="preserve">- La identificación de necesidades que se requiere para la prestación de una asesoría y/o formulación de proyectos no es suficiente, clara, completa y de calidad.
- Desconocimiento por parte de algunos servidores acerca de las funciones de la oficina y del proceso.
</t>
  </si>
  <si>
    <t xml:space="preserve">- Recorte de recursos financieros que dificulta la ejecución de metas establecidas en el cuatrienio.
- Falta de coordinación entre los gobiernos locales, distrital y nacional.
</t>
  </si>
  <si>
    <t>-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
- Analizar los errores que se evidenciaron en la definición de la asesoría y formulación del proyecto
- Se reformula el proyecto  y se pasa para su revisión y aprobación
- Actualizar el mapa de riesgos Asesoría Técnica y Proyectos en Materia TIC</t>
  </si>
  <si>
    <t>-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
- Jefe de Oficina Alta Consejería Distrital de Tecnologías de la Información y las Comunicaciones -TIC-</t>
  </si>
  <si>
    <t>-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 Documento de análisis de errores 
- Proyecto reformulado
- Mapa de riesgo  Asesoría Técnica y Proyectos en Materia TIC, actualizado.</t>
  </si>
  <si>
    <t>Se modificó el nombre del riesgo conforme a la nueva forma de operar del proceso. 
Se ajustaron las causas del riesgo conforme al nuevo análisis efectuado a los antecedentes y comportamiento del riesgo.
Se ajusta la explicación del riesgo de acuerdo a la nueva realidad del proceso.
Se ajustó al nuevo proyecto de inversión 7872, teniendo en cuenta que el riesgo está directamente asociado al proyecto de inversión.
Se ajustaron las actividades de control conforme a la actualización del procedimiento.</t>
  </si>
  <si>
    <t>30/11/2021</t>
  </si>
  <si>
    <t xml:space="preserve">Ejecutar y hacer seguimiento a los Proyectos en materia TIC y la transformación digital
Fase: (actividad): Incorporar los principios de diseño de servicios de la política de gobierno digital priorizados por la Alta Consejería Distrital de TIC 
-Implementar el ciclo de la formulación para una política pública de Bogotá territorio Inteligente; bajo los lineamientos del CONPES
-Acompañar el diseño de las agendas de transformación digital 
-Hacer seguimiento a las agendas de transformación Digital)
</t>
  </si>
  <si>
    <t>Posibilidad de afectación reputacional por perdida de credibilidad y confianza de las entidades y la ciudadanía, debido a incumplimiento de compromisos en la ejecución y seguimiento a los proyectos en materia TIC  y transformación digital</t>
  </si>
  <si>
    <t xml:space="preserve">- Falta de seguimiento en la etapa de ejecución del proyecto
- Desconocimiento técnico por parte del líder del proyecto
</t>
  </si>
  <si>
    <t xml:space="preserve">- Reprocesos en el desarrollo de los proyectos
- Incumplimiento metas (Plan de desarrollo, proyecto de inversión) y objetivos institucionales
- Perdida de credibilidad entidades y usuarios
</t>
  </si>
  <si>
    <t>-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
- Identificar las causas de porque se incumplió  la ejecución de un proyecto
- Formular acciones preventivas o correctivas
- Ajustar el plan de trabajo con los tiempos en que se cumplirá el proyecto
- Actualizar el mapa de riesgos Asesoría Técnica y Proyectos en Materia TIC</t>
  </si>
  <si>
    <t>- Jefe de Oficina Alta Consejería Distrital de Tecnologías de la Información y las Comunicaciones -TIC-
- Jefe Oficina de la Alta Consejería Distrital de TIC, Asesora de despacho, profesional especializado
- Jefe Oficina de la Alta Consejería Distrital de TIC, Asesora de despacho, profesional especializado
- Jefe Oficina de la Alta Consejería Distrital de TIC, Asesora de despacho, profesional especializado
- Jefe de Oficina Alta Consejería Distrital de Tecnologías de la Información y las Comunicaciones -TIC-</t>
  </si>
  <si>
    <t>-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
- Causas de incumplimiento identificadas
- Acción formulada en el aplicativo Sistema Integrado de Gestión
- Plan de trabajo actualizado 
- Mapa de riesgo  Asesoría Técnica y Proyectos en Materia TIC, actualizado.</t>
  </si>
  <si>
    <t>Ejecutar las Asesorías Técnicas y Proyectos en materia TIC y Transformación digital</t>
  </si>
  <si>
    <t xml:space="preserve">- Amiguismo o clientelismo con el fin de favorecer un tercero para que sin cumplimiento de requisitos se viabilice un Proyecto.
- Desconocimiento o incumplimiento del procedimiento 1210200-PR-306, en especial los puntos de control (actividad 8).
- Conflicto de intereses.
</t>
  </si>
  <si>
    <t xml:space="preserve">- Pérdidas financieras por mala utilización de recursos en los Proyectos
- Investigaciones disciplinarias.
- Pérdida credibilidad por parte de la entidades interesadas.
- Desviaciones en los Objetivos, el Alcance y el Cronograma del Proyecto.
- Interrupciones en la ejecución del Proyecto.
</t>
  </si>
  <si>
    <t xml:space="preserve">- (AP# 1084 Aplicativo CHIE)  Revisar los formatos asociados al procedimiento, en busca de identificar mejoras que permitan fortalecer la gestión del riesgo.
- (AP# 1085 Aplicativo CHIE) PAA220-010-01 (Daruma): Verificar la implementación de los formatos ajustados.
_______________
</t>
  </si>
  <si>
    <t xml:space="preserve">- Profesionales responsables de Riesgos en la ACDTIC
- Profesionales responsables de Riesgos en la ACDTIC
_______________
</t>
  </si>
  <si>
    <t xml:space="preserve">- Reunión de revisión de Formatos.
- Reunión de verificación implementación  de Formatos.
_______________
</t>
  </si>
  <si>
    <t xml:space="preserve">15/03/2022
01/07/2022
_______________
</t>
  </si>
  <si>
    <t xml:space="preserve">30/06/2022
30/12/2022
_______________
</t>
  </si>
  <si>
    <t>-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
- realiza informe del hecho identificado y remite mediante memorando a las oficinas competentes
- Actualizar el mapa de riesgos Asesoría Técnica y Proyectos en Materia TIC</t>
  </si>
  <si>
    <t>- Jefe de Oficina Alta Consejería Distrital de Tecnologías de la Información y las Comunicaciones -TIC-
- Jefe Oficina de la Alta Consejería Distrital de TIC
- Jefe de Oficina Alta Consejería Distrital de Tecnologías de la Información y las Comunicaciones -TIC-</t>
  </si>
  <si>
    <t>-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
- Memorando e informe
- Mapa de riesgo  Asesoría Técnica y Proyectos en Materia TIC, actualizado.</t>
  </si>
  <si>
    <t>Comunicación Pública</t>
  </si>
  <si>
    <t>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t>
  </si>
  <si>
    <t>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t>
  </si>
  <si>
    <t xml:space="preserve">Elaborar el plan de comunicaciones institucional garantizando el desarrollo de las acciones de comunicación pública identificadas y planeadas para la vigencia, generando bienestar en los servidores públicos y confianza en la en la administración distrital.	</t>
  </si>
  <si>
    <t xml:space="preserve">- Falta de información sobre factores de satisfacción de servidores y ciudadanía.
- Respuestas a temáticas emergentes no previsibles dentro de la planeación de comunicaciones.
- Necesidad de revisión del proceso y procedimientos para posible simplificación de actividades, identificación de cuellos de botella y detalle en las actividades.
</t>
  </si>
  <si>
    <t>-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en el informe de monitoreo a la Oficina Asesora de Planeación.
- Solicitar a las dependencias la información para consolidar el Plan de Comunicaciones.
- Estructurar el Plan de Comunicaciones.
- Divulgar el Plan de Comunicaciones.
- Ejecutar el Plan de Comunicaciones y realizar seguimiento respectivo.
- Actualizar el mapa de riesgos Comunicación Pública</t>
  </si>
  <si>
    <t>-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	
- Comunicaciones escritas.
- Plan de Comunicaciones.
- Estrategia de divulgación del Plan de Comunicaciones, implementada.
- Campañas del Plan de Comunicaciones ejecutadas y reporte del Plan de Acción Institucional.
- Mapa de riesgo  Comunicación Pública, actualizado.</t>
  </si>
  <si>
    <t>Se actualiza la matriz DOFA.
Se ajustan las causas del riesgo.
Se ajusta el diseño de los controles, según las actividades 2,4 y 6 del procedimiento Comunicación Corporativa.
Se incluye la actividad de control 8 del procedimiento Comunicación Corporativa.</t>
  </si>
  <si>
    <t xml:space="preserve">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	</t>
  </si>
  <si>
    <t>-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
- Detectar y desactivar la información publicada erróneamente en las plataformas digitales.
- Ajustar la información y presentarla al editor para revisión.
- Publicar la información en las plataformas digitales.
- Actualizar el mapa de riesgos Comunicación Pública</t>
  </si>
  <si>
    <t>-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 Información desactivada de las plataformas digitales
- Información ajustada para publicación
- Información publicada nuevamente en las plataformas digitales.
- Mapa de riesgo  Comunicación Pública, actualizado.</t>
  </si>
  <si>
    <t>Se actualiza la matriz DOFA.
Se ajustan las causas del riesgo.</t>
  </si>
  <si>
    <t xml:space="preserve">Realizar el diseño de campañas de comunicación pública para divulgar hacia la ciudadanía, informando sobre las diferentes acciones que realiza la Administración Distrital para el cumplimiento del PDD 2020-2024 aplicando los lineamientos de comunicación establecidos.   </t>
  </si>
  <si>
    <t xml:space="preserve">- Pérdida de credibilidad.
- Perdida de confianza interna en la administración.
- Desconfianza en los productos desarrollados por la administración distrital.
- Desinformación
- Pérdida de imagen externa.
</t>
  </si>
  <si>
    <t>-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
- Detectar y detener la divulgación de la campaña o pieza comunicacional.
- Ajustar el contenido de la campaña o pieza comunicacional y presentar al líder creativo para revisión.
- Divulgar la campaña o pieza comunicacional ajustada.
- Actualizar el mapa de riesgos Comunicación Pública</t>
  </si>
  <si>
    <t>-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 Campaña o pieza comunicacional detenida.
- Información de la campaña o pieza comunicacional ajustada para divulgación
- Campaña o pieza comunicacional ajustada y divulgada.
- Mapa de riesgo  Comunicación Pública, actualizado.</t>
  </si>
  <si>
    <t>Se actualiza la matriz DOFA.
Se ajustan las causas del riesgo.
Se ajusta el diseño de los controles, según las actividades 3,5,6,8 y 10 del procedimiento Comunicación hacía la Ciudadanía.</t>
  </si>
  <si>
    <t>Publicar, actualizar y desactivar información de interés para los servidores y la ciudadanía a través de portales y micrositios web de la Secretaria General.</t>
  </si>
  <si>
    <t xml:space="preserve">- Consulta del Registro Distrital (Consulta)
- Publicación de actos o documentos administrativos en el Registro Distrital (Trámite)
</t>
  </si>
  <si>
    <t>-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en el informe de monitoreo a la Oficina Asesora de Planeación.
- Publicar la información para consulta en los portales y micrositios web de la Secretaría General	
- Monitorear el esquema de publicación y generar alertas y recomendaciones para evitar que se presente nuevamente el incumplimiento de la publicación						
- Actualizar el mapa de riesgos Comunicación Pública</t>
  </si>
  <si>
    <t>-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	
- Formatos 1025 de publicación, actualización y desactivación de información.
- Correos electrónicos de alerta y recomendaciones y esquema de publicación
- Mapa de riesgo  Comunicación Pública, actualizado.</t>
  </si>
  <si>
    <t>Se actualiza la matriz DOFA.</t>
  </si>
  <si>
    <t>Generación y oficialización de los lineamientos en materia de comunicación publica definidos por la Oficina Consejería de Comunicaciones.
Fase (propósito): Descoordinación interinstitucional en la aplicación de los lineamientos dictados en materia de comunicación pública.</t>
  </si>
  <si>
    <t>-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
- Identificar los lineamientos en materia de comunicación pública definidos por la dependencia, que no están soportados con documentos de obligatorio cumplimiento
- Generar y divulgar el documento de obligatorio cumplimiento que socialice el (los) lineamiento(s) en materia de comunicación pública
- Actualizar el mapa de riesgos Comunicación Pública</t>
  </si>
  <si>
    <t>-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 comunicaciones escritas o digitales que evidencien la verificación, solicitud y/o expedición de los documentos de obligatorio cumplimiento.
- documentos de obligatorio cumplimiento (actas, resoluciones, circulares)
- Mapa de riesgo  Comunicación Pública, actualizado.</t>
  </si>
  <si>
    <t>Se actualiza la matriz DOFA.
Se ajusta la calificación del control preventivo a "sin documentar".</t>
  </si>
  <si>
    <t>Ejecutar las acciones necesarias para la implementación y el seguimiento de los lineamientos distritales en materia de comunicación publica definidos por la Oficina Consejería de Comunicaciones.	
Fase (componente): Falta de adherencia de las entidades del Distrito que impidan la implementación de los lineamientos distritales en materia de comunicación pública.</t>
  </si>
  <si>
    <t>-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
- Remitir una comunicación dirigida a la dependencia o entidad solicitando los ajustes necesarios para cumplir con lo indicado en los lineamientos de comunicación pública establecidos.		
- Orientar a las entidades distritales en el ajuste de las observaciones realizadas y en la aplicabilidad de los lineamientos de comunicación publica.								
- Identificar que los ajustes solicitados cumplan con lo establecido en los lineamientos de comunicación pública.
- Actualizar el mapa de riesgos Comunicación Pública</t>
  </si>
  <si>
    <t>-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
- Oficios, Correos electrónicos con observaciones solicitando los ajustes necesarios para cumplir con lo indicado en los lineamientos establecidos
- Evidencias de reunión, correos electrónicos
- Oficios, Correos electrónicos con aprobaciones o vistos buenos.
- Mapa de riesgo  Comunicación Pública, actualizado.</t>
  </si>
  <si>
    <t>Identificar las necesidades e intereses de los ciudadanos en términos de comunicación publica.
Fase (actividad): Desconocimiento de los intereses comunicacionales del ciudadano que genere barreras de identificación y comprensión de mensajes.</t>
  </si>
  <si>
    <t>Posibilidad de afectación reputacional por resultados de mediciones de percepción ciudadana no satisfactorias, debido a generación y divulgación de estrategias, mensajes y/o acciones de comunicación pública, desconociendo los intereses comunicacionales del ciudadano.</t>
  </si>
  <si>
    <t xml:space="preserve">- Desinterés del manejo de la comunicación a la ciudadanía 
- Falta de compromiso en la exactitud de la información 
- Deficiencias en el análisis de la información y su trascendencia estratégica.
- Desconocimiento de la metodología y lineamientos en materia de comunicaciones.
- La información suministrada no atiende los estándares para la gestión de publicación de información.
</t>
  </si>
  <si>
    <t xml:space="preserve">- Falta de credibilidad de la información 
- Desinterés de la ciudadanía 
</t>
  </si>
  <si>
    <t xml:space="preserve">- Inconformidad de la ciudadanía con la información que se presenta de la gestión del distrito.
- La administración distrital no logra comunicar de manera eficiente y localizada sus acciones de gobierno.
</t>
  </si>
  <si>
    <t>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t>
  </si>
  <si>
    <t>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t>
  </si>
  <si>
    <t xml:space="preserve">- (AP# 1153 Aplicativo CHIE) Establecer una actividad de control adicional que permita disminuir la probabilidad de presentarse el riesgo "Posibilidad de afectación reputacional por resultados de mediciones de percepción ciudadana no satisfactorias, debido a generación y divulgación de estrategias, mensajes y/o acciones de comunicación pública, desconociendo los intereses comunicacionales del ciudadano".
_______________
</t>
  </si>
  <si>
    <t xml:space="preserve">- Jefe de la Oficina Consejería de Comunicaciones
_______________
</t>
  </si>
  <si>
    <t xml:space="preserve">- Procedimiento No. 4140000-PR-369 Comunicación hacia la ciudadanía actualizado.
_______________
</t>
  </si>
  <si>
    <t xml:space="preserve">02/05/2022
_______________
</t>
  </si>
  <si>
    <t xml:space="preserve">30/06/2022
_______________
</t>
  </si>
  <si>
    <t>-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
- Aplicar estrategias que permitan conocer efectivamente los intereses comunicacionales de los ciudadanos 
- Divulgar a las entidades del distrito los resultados obtenidos de la identificación de los intereses de los ciudadanos y solicitar su aplicación en las estrategias comunicacionales.
- Actualizar el mapa de riesgos Comunicación Pública</t>
  </si>
  <si>
    <t>-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
- Estrategias que permitan conocer efectivamente los intereses comunicacionales de los ciudadanos 
- Documento que contiene las necesidades comunicacionales de los ciudadanos y solicitud de implementación a todas las entidades del distrito. 
- Mapa de riesgo  Comunicación Pública, actualizado.</t>
  </si>
  <si>
    <t xml:space="preserve">Creación de este riesgo conforme a lo establecido en el perfil del proyecto de inversión No  7867 "Generación de los lineamientos de comunicación del distrito para construir ciudad y ciudadanía".  </t>
  </si>
  <si>
    <t>Asociación de la actividad de control al procedimiento PR-369 comunicación hacia la ciudadanía.
Se formula una acción de tratamiento para fortalecer los controles existentes.</t>
  </si>
  <si>
    <t>Se actualiza el contexto de la gestión del proceso.
Se ajusta la identificación del riesgo
Se define la probabilidad por exposición.
Se ajustó la redacción y evaluación de los controles según los criterios definidos.
Se incluyeron los controles correctivos.
Se ajustaron las acciones de contingencia.
Se define una acción de tratamiento producto de la valoración.</t>
  </si>
  <si>
    <t>Se ajusta la acción de tratamiento para su incorporación a través del Aplicativo CHIE.</t>
  </si>
  <si>
    <t>Se actualiza la matriz DOFA.
Se ajusta el diseño del control de la actividad 10 y se incluye el correspondiente a la actividad 3, disminuyendo la probabilidad a la escala 1.
Se ajusta la calificación de los controles a "Documentado".
Se ajusta la valoración residual del riesgo a bajo.</t>
  </si>
  <si>
    <t>Contratación</t>
  </si>
  <si>
    <t>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t>
  </si>
  <si>
    <t>Verificar la solicitud de contratación (documentos y estudios previos).
Fase (propósito): Fortalecer la gestión corporativa, jurídica y la estrategia de comunicación conforme con las necesidades de la operación misional de la Entidad.</t>
  </si>
  <si>
    <t xml:space="preserve">- (AP# 1113 Aplicativo CHIE) Adelantar una socialización a los  enlaces contractuales de las dependencias sobre la estructuración de estudios y documentos previos para adelantar los procesos contractuales con fundamento en los procedimientos internos.
- (AP# 1114 Aplicativo CHIE) Adelantar la actualización de la 4231000-GS-081-Guía para la estructuración de estudios previos
_______________
</t>
  </si>
  <si>
    <t xml:space="preserve">- Evidencias de la socialización adelantada
- Guía para la estructuración de estudios previos-4231000-GS-081 actualizada
_______________
</t>
  </si>
  <si>
    <t xml:space="preserve">01/07/2022
01/02/2022
_______________
</t>
  </si>
  <si>
    <t xml:space="preserve">31/12/2022
31/08/2022
_______________
</t>
  </si>
  <si>
    <t>-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</si>
  <si>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</si>
  <si>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Realizar la verificación, análisis y selección de las propuestas.
Fase (propósito): Fortalecer la gestión corporativa, jurídica y la estrategia de comunicación conforme con las necesidades de la operación misional de la Entidad.</t>
  </si>
  <si>
    <t xml:space="preserve">- (AP# 1115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
- (AP# 1116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_______________
</t>
  </si>
  <si>
    <t xml:space="preserve">- Base de revisión de la publicación en el SECOP del acto administrativo de conformación del Comité Evaluador
- Base de revisión de la publicación en el SECOP de los informes de evaluación de los procesos de selección 
_______________
</t>
  </si>
  <si>
    <t xml:space="preserve">01/03/2022
01/03/2022
_______________
</t>
  </si>
  <si>
    <t xml:space="preserve">15/12/2022
15/12/2022
_______________
</t>
  </si>
  <si>
    <t>-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
- Enviar una comunicación a la Oficina Asesora de Jurídica para iniciar las acciones orientadas a la recuperación del recurso económico y demás acciones a las que haya lugar.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</si>
  <si>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 Comunicación enviada a la Oficina Asesora de Jurídica para iniciar las acciones orientadas a la recuperación del recurso económico y demás acciones a las que haya lugar.
- Documento de medida jurídicas y/o administrativas que permitan el restablecimiento de la situación generada por la materialización del riesgo.
- Mapa de riesgo  Contratación, actualizado.</t>
  </si>
  <si>
    <t>Supervisar la ejecución de los contratos y/o convenios, y la conformidad de los productos, servicios y obras contratados para el proceso</t>
  </si>
  <si>
    <t xml:space="preserve">- (AP# 1118 Aplicativo CHIE) Realizar socializaciones  a los supervisores y apoyos  de los mismos acerca del cumplimiento a lo establecido en el Manual de Supervisión y el manejo de la plataforma SECOP 2 para la publicación de la información de ejecución contractual.
- (AP# 1119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
_______________
</t>
  </si>
  <si>
    <t xml:space="preserve">- Evidencias de las socializaciones adelantadas
- Solicitud trimestral a  los supervisores  y reporte de cumplimiento y requerimiento de revisión por parte de los supervisores de lo publicado en SECOP 2 de los contratos a su cargo
_______________
</t>
  </si>
  <si>
    <t xml:space="preserve">01/02/2022
12/02/2022
_______________
</t>
  </si>
  <si>
    <t xml:space="preserve">15/12/2022
31/12/2022
_______________
</t>
  </si>
  <si>
    <t>-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</si>
  <si>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Reporte de monitoreo indicando la materialización del riesgo de Posibilidad de afectación económica (o presupuestal) por fallo en firme de detrimento patrimonial por parte de entes de control, debido a supervisión inadecuada de los contratos y/o convenios.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</si>
  <si>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Verificar los estudios y documentos previos.
Fase (propósito): Fortalecer la gestión corporativa, jurídica y la estrategia de comunicación conforme con las necesidades de la operación misional de la Entidad.</t>
  </si>
  <si>
    <t>-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
- Asignar nuevos profesionales para  reevaluar el proceso de selección técnica, jurídica y financieramente, con el fin que adelanten un análisis a fin de tomar decisiones respecto a adelantar o no, un nuevo proceso de contratación.
- Tomar las medidas jurídicas y/o administrativas que permitan el restablecimiento de la situación generada por la materialización del riesgo.
- Actualizar el mapa de riesgos Contratación</t>
  </si>
  <si>
    <t>-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
- Informe de análisis técnico, jurídico y financiero del proceso de selección en donde se materializó el riesgo, que soporta las decisiones de adelantar o no  un nuevo proceso de contratación.
- Documento de medida jurídicas y/o administrativas que permitan el restablecimiento de la situación generada por la materialización del riesgo.
- Mapa de riesgo  Contratación, actualizado.</t>
  </si>
  <si>
    <t>Supervisar la ejecución de los contratos y/o convenios, y la conformidad de los productos, servicios y obras contratados para el proceso.</t>
  </si>
  <si>
    <t xml:space="preserve">- (AP# 1120 Aplicativo CHIE) Realizar una socialización semestral a los supervisores y apoyos  de los mismos acerca del cumplimiento a lo establecido en el Manual de Supervisión de la entidad así como de los procedimientos internos en caso de generarse posibles incumplimientos.
_______________
</t>
  </si>
  <si>
    <t xml:space="preserve">- Evidencias de las socializaciones adelantadas
_______________
</t>
  </si>
  <si>
    <t xml:space="preserve">01/02/2022
_______________
</t>
  </si>
  <si>
    <t xml:space="preserve">30/11/2022
_______________
</t>
  </si>
  <si>
    <t>-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
-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 Informar a la ordenación del gasto sobre la necesidad de cambiar la supervisión del contrato o convenio sujeto de la materialización del riesgo
- Actualizar el mapa de riesgos Contratación</t>
  </si>
  <si>
    <t>-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
- Solicitud de aplicación del proceso administrativo sancionatorio al supervisor del contrato para restablecer el cumplimiento de las obligaciones del prestador del servicio o proveedor.
- Comunicación dirigida a la ordenación del gasto informando sobre la necesidad de cambiar la supervisión del contrato o convenio sujeto de la materialización del riesgo
- Mapa de riesgo  Contratación, actualizado.</t>
  </si>
  <si>
    <t>Adelantar el proceso de liquidación de contratos y/o convenios</t>
  </si>
  <si>
    <t xml:space="preserve">- (AP# 1121 Aplicativo CHIE) Adelantar mesas bimestrales con los enlaces de las áreas ordenadoras del gasto a fin de realizar seguimiento a la liquidación de los contratos en los tiempos establecidos por la norma y resolver dudas respecto a este tema.
_______________
</t>
  </si>
  <si>
    <t xml:space="preserve">- Evidencias de reuniones adelantadas
_______________
</t>
  </si>
  <si>
    <t xml:space="preserve">31/12/2022
_______________
</t>
  </si>
  <si>
    <t>-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
-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
- Solicitar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</si>
  <si>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
- Solicitud radicada de informe de actividades de liquidación al supervisor del contrato o convenio
- Comunicación de solicitud de medidas jurídicas y/o administrativas que permitan el restablecimiento de la situación generada por la materialización del riesgo.
- Mapa de riesgo  Contratación, actualizado.</t>
  </si>
  <si>
    <t>Verificar el cumplimiento de los requisitos de perfeccionamiento y ejecución contractual</t>
  </si>
  <si>
    <t xml:space="preserve">-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
-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
_______________
</t>
  </si>
  <si>
    <t xml:space="preserve">- Base de revisión aleatoria de los memorandos de solicitud de registro presupuestal con observaciones frente a lo evidenciado
- Base de revisión aleatoria de los memorandos de inicio de ejecución de contratos, aceptación de oferta o convenios, así como del diligenciamiento adecuado del formato 4231000-FT-960, con observaciones frente a lo evidenciado
_______________
</t>
  </si>
  <si>
    <t xml:space="preserve">12/02/2022
12/02/2022
_______________
</t>
  </si>
  <si>
    <t xml:space="preserve">31/12/2022
31/12/2022
_______________
</t>
  </si>
  <si>
    <t>-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
- Solicitar a los funcionarios encargados de adelantar el procedimiento, la presentación de un informe en donde describan jurídicamente el alcance de la materialización del riesgo en cada caso y propongan la subsanación del mismo.
- Tomar las medidas jurídicas y/o administrativas que permitan el restablecimiento de la situación generada por la materialización del riesgo.
- Actualizar el mapa de riesgos Contratación</t>
  </si>
  <si>
    <t>- Reporte de monitoreo indicando la materialización del riesgo de Posibilidad de afectación económica (o presupuestal) por fallos judiciales y/o sanciones de entes de control, debido a incumplimiento legal en la aprobación del perfeccionamiento y ejecución contractual
- Solicitud radicada bajo memorando que describa jurídicamente el alcance de la materialización del riesgo en cada caso y contenga la propuesta de subsanación del mismo.
- Documento de medida jurídicas y/o administrativas que permitan el restablecimiento de la situación generada por la materialización del riesgo.
- Mapa de riesgo  Contratación, actualizado.</t>
  </si>
  <si>
    <t>Lograr  la  notificación  oportuna  y  ajustada  a  la  normatividad  de  las  decisiones  administrativas  y  establecer  los  fallos  absolutorios o condenatorios,  ajustados  a  la  normativa,  los  procedimientos  y  protocolos  dispuestos  por  la  Secretaría  General,  para  estos  efectos.</t>
  </si>
  <si>
    <t>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t>
  </si>
  <si>
    <t>Jefe Oficina de Control Interno Disciplinario</t>
  </si>
  <si>
    <t>Adelantar los procesos disciplinarios de conformidad con las etapas procesales fijadas por la Ley 734 de 2002</t>
  </si>
  <si>
    <t xml:space="preserve">- Alta rotación de personal generando retrasos en la curva de aprendizaje y represamiento de trámites.
- Dificultades en la transferencia de conocimiento entre los servidores que se vinculan y retiran de la entidad.
- No se cuenta con   equipos asignados a todos los/as servidores/as. Los equipos (su mayoría) no cuentan con los dispositivos requeridos para operar bajo las nuevas condiciones de trabajo (micrófonos, cámaras, entre otros).
- Falta de personal para priorizar los procesos disciplinarios que llevan largo tiempo en la dependencia y/o asuntos próximos a vencerse.
- Fallas en la interpretación de los términos previstos para la aplicación de los procedimientos ordinario y verbal.
- Dificultad en la implementación de la normatividad disciplinaria por modificación de legislación.
- Errores (fallas o deficiencias) en la conformación del expediente disciplinario.
</t>
  </si>
  <si>
    <t xml:space="preserve">- Sanciones de orden legal y pecuniaria a la entidad por indebida aplicación de la ley 734 de 2002 o ley disciplinaria vigente.
- Insatisfacción frente al desarrollo del proceso disciplinario de conformidad con la ley 734 de 2002 o ley disciplinaria vigente.
- Beneficio al sujeto disciplinable en el trámite del proceso disciplinario.
</t>
  </si>
  <si>
    <t>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t>
  </si>
  <si>
    <t>-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
- Analizar la falla o error presentado (causas y consecuencias).
- Proyectar y suscribir la decisión que subsane la falla o error presentado.
- Comunicar a la Oficina Asesora Jurídica con el fin de analizar si hay lugar a iniciar alguna acción judicial en contra del funcionario que eventualmente haya dado lugar al fallo que condenó a la Entidad.
- Actualizar el mapa de riesgos Control Disciplinario</t>
  </si>
  <si>
    <t>- Jefe Oficina de Control Interno Disciplinario
- Profesional y Jefe de la Oficina de Control Interno Disciplinario
- Profesional y Jefe de la Oficina de Control Interno Disciplinario
- Jefe de la Oficina de Control Interno Disciplinario
- Jefe Oficina de Control Interno Disciplinario</t>
  </si>
  <si>
    <t>- Reporte de monitoreo indicando la materialización del riesgo de Posibilidad de afectación económica (o presupuestal) por fallo judicial en contra de los intereses de la entidad, debido a errores (fallas o deficiencias) en el trámite de los procesos disciplinarios
- Acta de reunión de con el análisis y plan de acción a seguir para subsanar el correspondiente error.
- Auto o decisión subsanando el error y/o falla procedimental.
- Memorando comunicando a la Oficina Asesora Jurídica.
- Mapa de riesgo  Control Disciplinario, actualizado.</t>
  </si>
  <si>
    <t>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t>
  </si>
  <si>
    <t xml:space="preserve">- Daño a la imagen reputacional de la entidad por incumplimiento a los lineamientos fijados por la Constitución Política y el Código Disciplinario Único.
- Investigaciones disciplinarias por violación de la reserva sumarial.
- Posible violación al principio de independencia de la autoridad disciplinaria, por eventual injerencia de terceros.
</t>
  </si>
  <si>
    <t>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t>
  </si>
  <si>
    <t>-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
- Adelantar las actuaciones disciplinarias en contra del funcionario que reveló la información reservada
- Reasignar el expediente disciplinario a otro profesional de la Oficina de Control Interno Disciplinario, con el fin de continuar con el proceso.
- Actualizar el mapa de riesgos Control Disciplinario</t>
  </si>
  <si>
    <t>- Jefe Oficina de Control Interno Disciplinario
- Jefe de la Oficina de Control Interno Disciplinario
- Jefe de la Oficina de Control Interno Disciplinario
- Jefe Oficina de Control Interno Disciplinario</t>
  </si>
  <si>
    <t>-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 Auto de indagación preliminar o investigación disciplinaria en contra del funcionario que reveló la información reservada
- Acta de reparto reasignando el expediente disciplinario a otro profesional
- Mapa de riesgo  Control Disciplinario, actualizado.</t>
  </si>
  <si>
    <t>Evaluar las quejas o informes e iniciar proceso ordinario o verbal según proceda</t>
  </si>
  <si>
    <t>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t>
  </si>
  <si>
    <t xml:space="preserve">- Alta rotación de personal generando retrasos en la curva de aprendizaje y represamiento de trámites.
- Dificultades en la transferencia de conocimiento entre los servidores que se vinculan y retiran de la entidad.
- Falta de personal para priorizar los procesos disciplinarios que llevan largo tiempo en la dependencia y/o asuntos próximos a vencerse.
- Presentarse una situación de conflicto de interés y no manifestarlo.
- Dificultad en la implementación de la normatividad disciplinaria por modificación de legislación.
</t>
  </si>
  <si>
    <t xml:space="preserve">- (AP# 1076 Aplicativo CHIE) Actualizar los procedimientos verbal y ordinario conforme a la normatividad del nuevo Código General Disciplinario.
- (AP# 1077 Aplicativo CHIE) Definir e implementar una estrategia de divulgación, en materia preventiva disciplinaria, dirigida a los funcionarios y colaboradores de la Secretaría General.
-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
_______________
</t>
  </si>
  <si>
    <t xml:space="preserve">- Jefe de la Oficina de Control Interno Disciplinario
- Jefe de la Oficina de Control Interno Disciplinario
- Jefe de la Oficina de Control Interno Disciplinario
_______________
</t>
  </si>
  <si>
    <t xml:space="preserve">- Procedimientos verbal y ordinario actualizados.
- Estrategia de divulgación definida e implementada.
- Informes cuatrimestrales sobre acciones preventivas, materialización de riesgos de corrupción y denuncias de posibles actos de corrupción recibidas en el período.
_______________
</t>
  </si>
  <si>
    <t xml:space="preserve">01/03/2022
14/02/2022
29/04/2022
_______________
</t>
  </si>
  <si>
    <t xml:space="preserve">30/08/2022
30/11/2022
31/12/2022
_______________
</t>
  </si>
  <si>
    <t>-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
- Adelantar las actuaciones disciplinarias pertinentes en contra del funcionario que dio lugar a la configuración de la prescripción y/o caducidad.
- Reasignar el expediente disciplinario a otro profesional de la Oficina de Control Interno Disciplinario, con el fin de tramitar las actuaciones derivadas de la declaratoria de prescripción y/o caducidad.
- Actualizar el mapa de riesgos Control Disciplinario</t>
  </si>
  <si>
    <t>- Jefe Oficina de Control Interno Disciplinario
- Jefe Oficina de Control Interno Disciplinario.
- Jefe Oficina de Control Interno Disciplinario.
- Jefe Oficina de Control Interno Disciplinario</t>
  </si>
  <si>
    <t>-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
- Investigación disciplinaria en contra del funcionario que dio lugar a la configuración de la prescripción y/o caducidad.
- Acta de reparto reasignando el expediente disciplinario a otro profesional, autos y comunicaciones de las actuaciones derivadas de la declaratoria de prescripción y/o caducidad.
- Mapa de riesgo  Control Disciplinario, actualizado.</t>
  </si>
  <si>
    <t xml:space="preserve">•Actividad clave: Partiendo de la  actualización de la caracterización del Proceso Direccionamiento Estratégico se incluyó la siguiente actividad clave “”.
•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
•Probabilidad: se ajustó la calificación de la probabilidad en relación con la frecuencia dado que no se ha presentado el riesgo en los últimos cuatro años.
•Actividades de control preventivo y detectivo: En el marco de la actualización de los procedimientos registrados en la acción preventiva 20 y acción de mejora 7 se definieron las actividades de  control aplicables al riesgos y se  realizó su valoración.
• Valoración antes de controles:  Se determinó la probabilidad (1) rara vez  ya que este riesgo no se ha materializado en los últimos cuatro años . El impacto (4 mayor) obedece a que éste riesgo genera incumplimiento de metas de gobierno y los objetivos  institucionales.
•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
•Tratamiento del riesgo: Teniendo en cuenta que el riesgo con la aplicación de las actividades de control quedó en escala de probabilidad rara vez e impacto menor ubicándose en zona baja se determinó aceptar el riesgo. </t>
  </si>
  <si>
    <t>Se ajustan los controles definidos</t>
  </si>
  <si>
    <t>Elaborar  los  impresos  de  los  trabajos  de  artes  gráficas  requeridos  por  las  entidades,  organismos  y  órganos  de  control  del  Distrito Capital  y  garantizar  la  eficacia  y  transparencia  pública  con  la  publicación  de  los  actos  y  documentos  administrativos  en  el  Registro Distrital.</t>
  </si>
  <si>
    <t>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t>
  </si>
  <si>
    <t>Recibir y custodiar los insumos y materas primas durante el proceso de producción y elaborar los impresos de conformidad con las características técnicas requeridas hasta la entrega del producto terminado al almacén.</t>
  </si>
  <si>
    <t>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t>
  </si>
  <si>
    <t xml:space="preserve">- Posible vulnerabilidad en los controles de utilización de infraestructura y del recurso humano.
- Falta de transparencia en las actuaciones.
</t>
  </si>
  <si>
    <t xml:space="preserve">- Tendencia a la personalización de productos, los cuales no se elaboran en la Subdirección de Imprenta Distrital.
- Intención de soborno de terceros a funcionarios del Subdirección de Imprenta Distrital, para la realización de trabajos de impresión de artes gráficas, ajenos a la administración distrital.
- Presiones o motivaciones individuales, sociales o colectivas, que inciten a la realizar conductas contrarias al deber ser.
</t>
  </si>
  <si>
    <t xml:space="preserve">- Reducción de disponibilidades de recursos técnicos, intelectuales y materiales para el cumplimiento de la demanda oficial de servicios.
- La buena reputación de la Subdirección de Imprenta Distrital y por consiguiente la Secretaría General de la Alcaldía Mayor de Bogotá, D.C., se vería afectada, lo cual generaría desconfianza ante las partes interesadas.
</t>
  </si>
  <si>
    <t xml:space="preserve">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	</t>
  </si>
  <si>
    <t>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t>
  </si>
  <si>
    <t xml:space="preserve">- (AP# 1117 Aplicativo CHIE) Realizar análisis de los actuales puntos de control del procedimiento de producción de artes gráficas para entidades distritales y su vulnerabilidad para con posibilidad de materialización del riesgo.
_______________
</t>
  </si>
  <si>
    <t xml:space="preserve">- El (la) Subdirector(a) Técnico(a) de la Imprenta Distrital
_______________
</t>
  </si>
  <si>
    <t xml:space="preserve">- Informe de resultados del análisis.
_______________
</t>
  </si>
  <si>
    <t xml:space="preserve">01/03/2022
_______________
</t>
  </si>
  <si>
    <t>-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
- Ejecutar las acciones inherentes a la Subdirección de Imprenta Distrital, determinadas en el fallo,
- Actualizar el mapa de riesgos Elaboración de Impresos y Registro Distrital</t>
  </si>
  <si>
    <t>- Subdirector(a) de Imprenta Distrital
- Subdirector(a) de Imprenta Distrital
- Subdirector(a) de Imprenta Distrital</t>
  </si>
  <si>
    <t>-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
- Plan de acción para el cumplimiento del fallo.
- Mapa de riesgo  Elaboración de Impresos y Registro Distrital, actualizado.</t>
  </si>
  <si>
    <t>Revisión y actualización de mapa de riesgos según el reporte de monitoreo efectuado a corte 31 de diciembre de 2019. Se identificaron las perspectivas del impacto y se definieron las acciones de tratamiento para el año 2020 y 2021.</t>
  </si>
  <si>
    <t xml:space="preserve">Fila 60: Cambio proyecto de inversión.
Fila 126, 127, 128, 142 y 143 : Cambio de ejecución a "Siempre"
Fila 189: Cambio a "Reducir"
Fila 214,215,215, 224y 225: Se borra contenido inicial  por cambio de solidez.
</t>
  </si>
  <si>
    <t xml:space="preserve">Se ajustó la identificación del riesgo.
Se ajustó la redacción y evaluación de los controles según los criterios definidos.
Se incluyeron los controles correctivos.
Se ajustaron las acciones de contingencia.
Se definieron las acciones de tratamiento a implementar en la vigencia 2022.
Se actualizó el contexto de la gestión del proceso.
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t>
  </si>
  <si>
    <t>Posibilidad de afectación económica (o presupuestal) por realización de compras relacionadas con la reposición de materia primas o insumos, debido a errores (fallas o deficiencias de calidad) en la impresión de artes gráficas para las entidades del Distrito Capital</t>
  </si>
  <si>
    <t xml:space="preserve">- Recursos de infraestructura tecnológica misional dependiente de otras esferas.
- Dificultad en la articulación de actividades comunes a las dependencias.
- Desconocimiento de las demás dependencias, sobre las particularidades de la Subdirección de Imprenta Distrital
</t>
  </si>
  <si>
    <t xml:space="preserve">- Cambios de características técnicas del producto por parte de los usuarios.
- Cambios en el diseño del producto por parte de los usuarios.
</t>
  </si>
  <si>
    <t xml:space="preserve">- Ajustes presupuestales para la asunción de las responsabilidades institucionales.
- Afectación del cumplimiento de plazos de entrega de productos terminados.
</t>
  </si>
  <si>
    <t>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t>
  </si>
  <si>
    <t xml:space="preserve">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t>
  </si>
  <si>
    <t>-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
- Hacer uso del inventario de seguridad de materias primas e insumos, para adicionarlos a la orden de producción en caso de estar aún abierta
- Generar una nueva orden de producción incluyendo el material de reposición.
- Analizar y ajustar, si aplica, el inventario mínimo de materias primas e insumos, necesarios para la producción de artes gráficas.
- Actualizar el mapa de riesgos Elaboración de Impresos y Registro Distrital</t>
  </si>
  <si>
    <t>- Subdirector(a) de Imprenta Distrital
- Profesional Universitario (Producción)
- Profesional Universitario (Producción)
- Profesional Universitario (Inventarios)
- Subdirector(a) de Imprenta Distrital</t>
  </si>
  <si>
    <t>-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
- Orden de Producción
- Orden de Producción
- Acta y actualización de EMLAZE
- Mapa de riesgo  Elaboración de Impresos y Registro Distrital, actualizado.</t>
  </si>
  <si>
    <t>Revisión y actualización de mapa de riesgos según el reporte de monitoreo efectuado a corte 31 de diciembre de 2019. Se amplió información en plan de contingencia. Se ajustó evidencias para el análisis de probabilidad por frecuencia antes del análisis de controles.</t>
  </si>
  <si>
    <t xml:space="preserve">Se cambia proyecto de inversión fila 60
Se cambia frecuencia de la ejecución del control ubicado en fila 131.
Cambio automático en valoración del riego fila 176
Se cambia opción de manejo a "aceptar" fila 189
Fila 219 Se cambia fecha de terminación
Se elimina acción 3 de la AC32 - 2020. </t>
  </si>
  <si>
    <t>Se ajustó la identificación del riesgo.
Se ajustó la redacción y evaluación de los controles según los criterios definidos.
Se incluyeron los controles correctivos.
Se ajustaron las acciones de contingencia.
Se actualizó el contexto de la gestión del proceso.
El riesgo se unificó con el riesgo de gestión de procesos denominado “Interrupciones en la elaboración de impresos”</t>
  </si>
  <si>
    <t>Recibir y custodiar los insumos y materas primas durante el proceso de producción y elaborar los impresos de conformidad con las características técnicas requeridas hasta la entrega del producto terminado al almacén</t>
  </si>
  <si>
    <t xml:space="preserve">- Fallas en las comunicaciones. 
- Cambios de características técnicas del producto por parte de los usuarios.
- Cambios en el diseño del producto por parte de los usuarios.
</t>
  </si>
  <si>
    <t>-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
- Gestionar la asignación de horas extras para los funcionarios de la Subdirección de Imprenta Distrital que intervienen en el proceso productivo.
- Aprobación de turnos para los funcionarios y servidores de la Subdirección de Imprenta Distrital que intervienen en el proceso productivo.
- Informar al usuario solicitante la reprogramación de entrega realizada al trabajo acordado
- Gestionar la ejecución de mantenimientos correctivos de la maquinaria
- Realizar la gestión pertinente para garantizar la entrega oportuna del producto terminado dentro de los tiempos reprogramados
- Actualizar el mapa de riesgos Elaboración de Impresos y Registro Distrital</t>
  </si>
  <si>
    <t>- Subdirector(a) de Imprenta Distrital
- Subdirector(a) de Imprenta Distrital
- Subdirector(a) de Imprenta Distrital
- Profesional Universitario (Producción)
- Profesional Universitario (Producción)
- Profesional Universitario (Producción)
- Subdirector(a) de Imprenta Distrital</t>
  </si>
  <si>
    <t>-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 Reporte novedades nómina para los funcionarios de la Subdirección de Imprenta Distrital a la Dirección de Talento Humano.
- Programación de los turnos para los funcionarios y servidores de la Subdirección de Imprenta Distrital.
- Radicado SIGA de comunicación
- Ordenes de Servicio de mantenimiento correctivo
- Orden de Producción
- Mapa de riesgo  Elaboración de Impresos y Registro Distrital, actualizado.</t>
  </si>
  <si>
    <t xml:space="preserve">
Publicar los actos y documentos administrativos en el Registro Distrital.
</t>
  </si>
  <si>
    <t xml:space="preserve">- Recursos de infraestructura tecnológica misional dependiente de otras esferas.
- Desconocimiento de las demás dependencias, sobre las particularidades de la Subdirección de Imprenta Distrital.
</t>
  </si>
  <si>
    <t xml:space="preserve">- Ataques informáticos a la Infraestructura de la entidad.
- Fallas en las comunicaciones. 
</t>
  </si>
  <si>
    <t xml:space="preserve">- Publicación de actos o documentos administrativos en el Registro Distrital (Trámite)
- Consulta del Registro Distrital (Consulta)
</t>
  </si>
  <si>
    <t>-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
-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 Realizar la gestión pertinente para publicar Fe de Errata (si aplica) en el siguiente ejemplar del Registro Distrital, informando a la entidad, organismo u órgano de control emisor la corrección del error presentado.
- Realizar la gestión pertinente para que se haga la corrección del acto o documento administrativo y el ejemplar del Registro Distrital emitido
- Publicar el acto o documento administrativo y el ejemplar del Registro Distrital corregidos en el sistema de información del Registro Distrital - SIRD o en el medio establecido para tal fin
-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
- Actualizar el mapa de riesgos Elaboración de Impresos y Registro Distrital</t>
  </si>
  <si>
    <t>- Subdirector(a) de Imprenta Distrital
- Subdirector(a) de Imprenta Distrital
- Subdirector(a) de Imprenta Distrital
- Subdirector(a) de Imprenta Distrital
- Técnico Operativo
- Subdirector(a) de Imprenta Distrital
- Subdirector(a) de Imprenta Distrital</t>
  </si>
  <si>
    <t>-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 Archivo PDF del ejemplar del Registro Distrital corregido en el sistema de información del Registro Distrital - SIRD o en el medio dispuesto para tal fin.
- Notificación de publicación del Registro Distrital donde fue incluida la Fe de Errata.
- Archivo PDF del ejemplar del Registro Distrital corregido en el sistema de información del Registro Distrital - SIRD o en el medio dispuesto para tal fin.
- Registro Distrital publicado
- Correo electrónico de notificación.
- Mapa de riesgo  Elaboración de Impresos y Registro Distrital, actualizado.</t>
  </si>
  <si>
    <t>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t>
  </si>
  <si>
    <t>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t>
  </si>
  <si>
    <t>Formular el Plan Estratégico de Tecnologías de la Información y las Comunicaciones</t>
  </si>
  <si>
    <t>Posibilidad de afectación reputacional por hallazgos de auditoria Interna o externa, debido a decisiones erróneas o no acertadas en la formulación del Plan Estratégico de Tecnologías de la Información y las Comunicaciones</t>
  </si>
  <si>
    <t xml:space="preserve">- No se cuenta con la información clara, completa y de calidad oportuna para la formulación del PETI.
- Metodología para la formulación del PETI para la entidad no se encuentra alineada con la ultima versión del MINTIC
- Falta de Coherencia entre lo documentado en los procesos y la ejecución.																																												
</t>
  </si>
  <si>
    <t xml:space="preserve">- Bajo interés por las políticas de TI, seguridad, uso y apropiación de la Tecnología.
- Bajo compromiso e interés de algunas dependencias en la aplicación de los procesos, productos y servicios que ofrece la Oficina TIC.
</t>
  </si>
  <si>
    <t xml:space="preserve">- Utilización inadecuada de recursos.
- Incumplimiento de metas de los proyectos de inversión  con componente TIC.
- Reclamaciones o quejas de los usuarios ante la entidad, que implican investigaciones internas disciplinarias.
- Hallazgos de auditoria Interna o externa
- Imagen institucional afectada localmente por hechos que afectan a pocos usuarios o ciudadanos.
</t>
  </si>
  <si>
    <t>La valoración del riesgo antes de control quedó en escala de probabilidad "MUY BAJA" y continúa de impacto MENOR, toda vez que afecta los aspectos: financiero bajo, indisponibilidad de la información lo que lo continúa ubicando al riesgo en zona resultante  BAJO.</t>
  </si>
  <si>
    <t>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t>
  </si>
  <si>
    <t>-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
- 
Análisis de las imprecisiones tomadas en la formulación   y definir los ajustes del PETI 
- Realizar la propuesta de ajustes al PETI 
- Presentación de los cambios efectuados al PETI para su revisión y aprobación 
- Publicación y socialización del PETI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</si>
  <si>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</si>
  <si>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
- Correo con observaciones
- Propuesta PETI
- PETI Actualizado
- Registros de socialización de socialización y publicación del PETI
- Mapa de riesgo  Estrategia de Tecnologías de la Información y las Comunicaciones, actualizado.</t>
  </si>
  <si>
    <t>Creación del mapa de riesgos</t>
  </si>
  <si>
    <t xml:space="preserve">Se ajustaron las causas y los efectos, conforme a la realidad del proceso.
Se ajusta la valoración del impacto conforme a los efectos ajustados lo que bajo la valoración en a escala del impacto de catastrófico a mayor. 
Se incluyó una nueva actividad de control asociada a la actividad No. 13 del procedimiento PR-116 dentro de los controles Preventivos.
Se incluyeron dos nuevas actividades de control asociados a las actividades No. 16 y 17 del PR-116 dentro de los controles correctivos.
Se efectuó la valoración de las nuevas actividades de control preventivo y correctivos.
La zona de riesgo después de controles antes era mayor ahora quedo en menor dentro  de la escala de impacto. 
La zona resultante dentro de la valoración de la matriz cambio de alta a baja.
Se plantea plan de acción a  para el fortalecimiento de las actividades de control del riesgo.  Se establece plan de contingencia.
</t>
  </si>
  <si>
    <t xml:space="preserve">Se incluye fortaleza relacionada con pertenecer al Comité Institucional de Gestión y Desempeño y se elimina como debilidad
Se cambió la calificación de la probabilidad del riesgo de factible a  frecuencia. Su resultado redujo la escala de probabilidad de posible a rara vez.
Se ajustaron las actividades de control del riesgo conforme a la actualización de los procedimientos
Se ajustaron las fechas de finalización de las acciones
</t>
  </si>
  <si>
    <t xml:space="preserve">
Se incluyó en identificación de riesgos los proyectos de inversión posiblemente afectados: Se incluye el proyecto de inversión 1181
Efectos: Se definen las perspectivas para los efectos identificados.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</si>
  <si>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realiza la actualización de las actividades de control del riesgo 6,9 14,15 y 16  y se incluye la actividad número 15 de control de acuerdo con la actualización de los procedimientos.
Se ajustaron las fechas de finalización de las acciones conforme a la reprogramación efectuada en el SIG de la acción de mejora 2 actividades 1 y 2</t>
  </si>
  <si>
    <t>Se actualiza en la parte de probabilidad del riesgo por frecuencia, se registro de las evidencias que soportan la no materialización del riesgo. 
Se incluye la acción nueva en todas las actividades correctivas y preventivas cuya programación es para 2021.</t>
  </si>
  <si>
    <t>Se elimina proyecto de inversión y se deja "Sin asociación a proyectos de Inversión", teniendo en cuenta que el riesgo no se encuentra asociado al proyecto de inversión vigente.
Se ajustan las causas del riesgo conforme a la nueva necesidad del proceso
Se ajusta la opción de manejo del riesgo en aceptar, teniendo en cuenta que esta en zona baja
Se elimina acción de mejora 2 de 2020, teniendo en cuenta que se encontraba cerrada</t>
  </si>
  <si>
    <t>Se ajustan las actividades de control, conforme a la última actualización efectuada al procedimiento 2213200-PR-116 “Elaboración y seguimiento del plan estratégico de TI basado en la arquitectura empresarial de TI”.
Se cambia fecha fin real de la acción preventiva # 3 en las actividades 1 (CHIE 768) y 2 (CHIE 769).</t>
  </si>
  <si>
    <t>Realizar seguimiento al PETI y a la ejecución del Plan del subsistema de gestión de seguridad de la información</t>
  </si>
  <si>
    <t xml:space="preserve">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t>
  </si>
  <si>
    <t xml:space="preserve">- Falta de rigurosidad en la aplicación de los lineamientos para el levantamiento de activos de información. 
- Inadecuada aplicación de los principios de seguridad de la información en los activos de información definidos al proceso.
- Falla en los equipos que soportan Infraestructura tecnológica.
- Ataques cibernéticos.
</t>
  </si>
  <si>
    <t xml:space="preserve">- Falta de continuidad del personal por cambios de gobierno.
</t>
  </si>
  <si>
    <t xml:space="preserve">- Falla daño en los equipos de computo que soportan la información de misión critica de la entidad, que podría causar pérdida de información.
- Interrupción en la prestación de servicios tecnológicos y de atención a la ciudadanía. 
- Pérdida y uso inadecuado de información y datos sensibles de la Secretaría General.
- Daños o destrucción de activos que afectan el patrimonio de la Entidad.
- Quejas o reclamaciones por la mala definición en el  sistema de seguridad de la información en la protección de datos.
- Pérdida y uso inadecuado de información y datos sensibles de la Secretaría General.
- Vulneración de los controles de seguridad de la información.
</t>
  </si>
  <si>
    <t>La valoración del riesgo antes de control quedó en escala de probabilidad por frecuencia "MUY BAJA" y continúa de impacto MODERADO, toda vez que afecta los aspectos: financiero bajo, indisponibilidad de la información lo que lo continúa ubicando al riesgo en zona resultante  MODERADO.</t>
  </si>
  <si>
    <t xml:space="preserve">La valoración del riesgo después de controles quedó en MUY BAJA  y de  impacto continua en MODERADO, toda vez que se incluyeron actividades de control con solidez fuerte lo que minimiza la materialización del riesgo, y lo ubica en  zona resultante MODERADO																				
																															</t>
  </si>
  <si>
    <t xml:space="preserve">- (AP# 1086 Aplicativo CHIE) Sensibilizar a integrantes del proceso con el fin de fortalecer la aplicación de controles.
_______________
- (AP# 1086 Aplicativo CHIE) Sensibilizar a integrantes del proceso con el fin de fortalecer la aplicación de controles.
</t>
  </si>
  <si>
    <t xml:space="preserve">- Jefe de la OTIC
_______________
- Jefe de la OTIC
</t>
  </si>
  <si>
    <t xml:space="preserve">- Registros de Sensibilización a los integrantes del proceso
_______________
- Registros de Sensibilización a los integrantes del proceso
</t>
  </si>
  <si>
    <t xml:space="preserve">28/02/2022
_______________
28/02/2022
</t>
  </si>
  <si>
    <t xml:space="preserve">30/05/2022
_______________
30/05/2022
</t>
  </si>
  <si>
    <t>-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en el informe de monitoreo a la Oficina Asesora de Planeación.
- Definir un cronograma extra que permita la verificación del registro de  los activos de información.
- Presentar cronograma para aprobación
- Ejecutar y hacer seguimiento al cumplimiento del cronograma
- Actualizar el mapa de riesgos Estrategia de Tecnologías de la Información y las Comunicaciones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</si>
  <si>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</si>
  <si>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																																																																					
- Cronograma Extra  de verificación del registro de activos de información
- Correo electrónico y/o evidencia de reunión
- Correo electrónico o evidencia de reunión o registros de asistencia con los Registros de activos de información.
- Mapa de riesgo  Estrategia de Tecnologías de la Información y las Comunicaciones, actualizado.</t>
  </si>
  <si>
    <t xml:space="preserve">
Se cambió la calificación de la probabilidad del riesgo de factible a  frecuencia. Su resultado redujo la escala de probabilidad de posible a rara vez.
Se ajustaron las actividades de control del riesgo conforme a la actualización de los procedimientos
Se eliminan controles asociados al PR-359 toda vez que el procedimiento ya no es del Proceso
Se ajustaron las fechas de finalización de las acciones
</t>
  </si>
  <si>
    <t>Se realiza la calificación de la probabilidad del riesgo por frecuencia cuya calificación es: Nunca o no se ha presentado durante los últimos 4 años. Así mismo, se registran las evidencias que soportan su elección para la vigencia 2020. 
Se eliminan las actividades de control preventivas asociadas a los procedimientos: PR-271, PR-272, PR-273 y PR-109, teniendo en cuenta que los procedimientos fueron anulados y se incluyeron como guías documentales en el procedimiento No. PR-101 “Gestión de incidentes tecnológicos”. 
Se incluye una nueva acción  en todas las actividades correctivas y preventivas cuya programación es para 2021.</t>
  </si>
  <si>
    <t xml:space="preserve">Se ajusta proyecto de inversión al proyecto 7872 "Transformación Digital"
Se ajustan las actividades de control conforme a la ultima actualización efectuada del PR-101 “Gestión de incidentes tecnológicos”, efectuada el 28 de diciembre de 2020.
Se elimina la acción correctiva No. 38, teniendo en cuenta que sus actividades ya se cumplieron y la acción está cerrada.
Se crea y registra la acción preventiva No. 22 de 2021.
</t>
  </si>
  <si>
    <t>Se ajusta proyecto de inversión al proyecto 7869 Implementación del modelo de gobierno abierto, accesible e incluyente de Bogotá
Se ajustan las actividades de control conforme a la ultima actualización efectuada del PR-104 Mantenimientos de la infraestructura tecnológica</t>
  </si>
  <si>
    <t xml:space="preserve">Se ajustan las causas del riesgo como respuesta a la acción de mejora #369 registrada en CHIE, derivada de la "Auditoria a la gestión de riesgos de las dependencias de la S.G", efectuada por la Oficina de Control Interno.
Se ajustan las actividades de control conforme a la última actualización efectuada al procedimiento 2213200-PR-101 “Gestión de Incidentes y Requerimientos Tecnológicos”.
Se ajustan las actividades de control conforme a la última actualización efectuada al procedimiento 2213200-PR-104 “Mantenimientos de la infraestructura tecnológica”
Se cambia fecha fin real de la acción preventiva #22 en las actividades 1 (10-mar-2021) y 2 (31-may-2021). 
</t>
  </si>
  <si>
    <t>Posibilidad de afectación reputacional por inadecuado seguimiento a las actividades, debido a errores (fallas o deficiencias) en el seguimiento y retroalimentación a los avances de proyectos de alto componente TIC definidos en el PETI</t>
  </si>
  <si>
    <t xml:space="preserve">- La información para realizar el seguimiento al PETI es insuficiente y/o inoportuna
- La retroalimentación no es clara, precisa y detallada frente al seguimiento
</t>
  </si>
  <si>
    <t xml:space="preserve">- Incumplimiento de metas de los proyectos de inversión  con componente TIC.
- Afectación de la imagen de las dependencias que involucran componentes TIC´s ante  la  Secretaría General.
- Posibles Hallazgos de auditorias
</t>
  </si>
  <si>
    <t>La valoración antes de controles calificó en MUY BAJA  toda vez que existe una probabilidad MENOR  que suceda. 
El impacto arrojó MENOR  toda vez que impacta  la imagen y metas de la oficina sumado a que es de corrupción. Lo anterior dejó el riesgo en zona resultante como BAJO.</t>
  </si>
  <si>
    <t>La evaluación después de controles continúa en "MUY BAJA dentro de la escala de probabilidad dada la solidez de los controles. No obstante el impacto continúa MENOR  dado  la solidez de los controles es fuerte, lo que deja en zona resultante BAJO.</t>
  </si>
  <si>
    <t>-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
- Revisar las inconsistencias identificadas en el seguimiento o retroalimentación al PETI.
- Solicitar mediante memorando a las dependencias los ajustes al seguimiento del plan de acción del PETI
- Realizar los ajustes al  Seguimiento y retroalimentación trimestral de PETI
- Actualizar el mapa de riesgos Estrategia de Tecnologías de la Información y las Comunicaciones</t>
  </si>
  <si>
    <t>-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
- Documento de Seguimiento al PETI
- Memorando de Solicitud de ajustes al PETI
- Seguimiento del PETI ajustado
- Mapa de riesgo  Estrategia de Tecnologías de la Información y las Comunicaciones, actualizado.</t>
  </si>
  <si>
    <t>Se modifica el riesgo definiendo puntualmente las actividades de seguimiento y evaluación al  PETI y  se elimina el SGSI , dado que gestión y análisis de las actividades es diferente.
Lo anterior, modificó la matriz de valoración de controles en cuanto a la  probabilidad de ocurrencia que antes estaba calificado como  rara vez  y ahora quedó valorado como posible dentro de  la escala de probabilidad. el impacto disminuyó de moderado a menor.
Se establece de contingencia.</t>
  </si>
  <si>
    <t>Se cambió la calificación de la probabilidad del riesgo de factible a  frecuencia. Su resultado redujo la escala de probabilidad de posible a rara vez.
Se ajustaron las actividades de control del riesgo conforme a la actualización de los procedimientos
Se ajusto la calificación de la probabilidad después de controles genero que la zona resultante bajara del cuadrante del (2,3) al (2,1)
Se ajustaron las fechas de finalización de las acciones</t>
  </si>
  <si>
    <t>Se ajustan las actividades de control, conforme a la última actualización efectuada al procedimiento 2213200-PR-116 “Elaboración y seguimiento del plan estratégico de TI basado en la arquitectura empresarial de TI”.</t>
  </si>
  <si>
    <t>Desarrollar la gestión de soluciones tecnológicas</t>
  </si>
  <si>
    <t xml:space="preserve">La valoración del riesgo después de controles quedó en escala de probabilidad MUY BAJA y en impacto MENOR, toda vez que se incluyeron actividades de control con solidez fuerte, lo que minimiza la materialización del riesgo. Continúa ubicado en zona resultante BAJO												</t>
  </si>
  <si>
    <t>- Reportar el riesgo materializado de Posibilidad de afectación reputacional por hallazgos de auditoría interna o externa, debido a supervisión inadecuada en el desarrollo de soluciones tecnológicas en el informe de monitoreo a la Oficina Asesora de Planeación.
- Realizar la revisión de las inconsistencias identificadas en la supervisión de la solución tecnológica.
- Reportar las inconsistencias a la Oficina de Contratos para efectuar los ajustes pertinentes
- Realizar las gestiones necesarias para el cambio de delegado de la supervisión o suspender, reiniciar o terminar el contrato
- Actualizar el mapa de riesgos Estrategia de Tecnologías de la Información y las Comunicaciones</t>
  </si>
  <si>
    <t>- Reporte de monitoreo indicando la materialización del riesgo de Posibilidad de afectación reputacional por hallazgos de auditoría interna o externa, debido a supervisión inadecuada en el desarrollo de soluciones tecnológicas
- Acta de reunión o evidencia de reunión con las inconsistencias identificadas
- Memorando con reporte de inconsistencias
- Memorando con reasignación de delegado o acta de reinicio del contrato o acta de suspensión del contrato o convenio. 
- Mapa de riesgo  Estrategia de Tecnologías de la Información y las Comunicaciones, actualizado.</t>
  </si>
  <si>
    <t>Se ajusta la definición del riesgo al contexto de la realidad en el proceso actual.
Se incluye una actividad de control  detectiva establecida en el  procedimiento PR-106, por lo que la escala de impacto cambia de moderada a menor, lo que modificó la zona resultante de moderada a baja. Se incluye Plan de Contingencia</t>
  </si>
  <si>
    <t>Se cambia la frecuencia de  posible a rara vez y continua el impacto mayor toda vez que afecta los aspectos operativos, el cumplimiento de metas ,objetivos institucionales, pérdida de información critica, como consecuencia  deja al riesgo ubicado en zona resultante de extrema a ALTA.
Se ajustaron las fechas de finalización de las acciones</t>
  </si>
  <si>
    <t>Se incluye el proyecto de inversión 1181 “Rediseño de la arquitectura de la plataforma tecnológica en la Secretaría General” dado que posiblemente puede ser afectado
Se incluyen las perspectivas para los efectos definidos
Se modifica las actividades de control preventivas y detectivas conforme a la actualización del PR-106 versión 13
El proceso decide opción Aceptar el riesgo, toda vez que las actividades de control son de calificación fuerte y la zona resultante del riesgo después de controles fue valorado en zona baja
Se eliminan las acciones ya que todas fueron cerradas, así mismo el proceso acepto el riesgo.</t>
  </si>
  <si>
    <t xml:space="preserve">Se elimina proyecto de inversión y se deja "Sin asociación a proyectos de Inversión", teniendo en cuenta que el riesgo no se encuentra asociado al proyecto de inversión vigente.
Se eliminan las acciones asociadas a los procedimiento de auditoria interna de calidad y de gestión
</t>
  </si>
  <si>
    <t xml:space="preserve">
Se ajustan las actividades de control conforme a la ultima actualización efectuada del PR-106 Análisis, diseño, desarrollo e implementación de soluciones publicado el 14 julio 2021
</t>
  </si>
  <si>
    <t xml:space="preserve">Formular el Plan Estratégico  de Tecnologías de la Información y las Comunicaciones </t>
  </si>
  <si>
    <t>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t>
  </si>
  <si>
    <t xml:space="preserve">- Conflicto de intereses.
- Desatención a las observaciones encontradas, requisitos legales y técnicos establecidos en la formulación en los proyectos establecidos para la definición del PETI
- Falta de Transparencia en las actuaciones
</t>
  </si>
  <si>
    <t xml:space="preserve">- Falta de continuidad en los planes de gobierno.
- Constante cambio en la normatividad y exceso de la misma.
- Presiones o motivaciones sociales o colectivas, que inciten a realizar conductas contrarias al deber ser.
</t>
  </si>
  <si>
    <t xml:space="preserve">- Detrimento patrimonial.
- Investigaciones administrativas disciplinarias y fiscales.
- Afectación de la imagen institucional.
- Incumplimientos de las metas de la entidad.
</t>
  </si>
  <si>
    <t xml:space="preserve">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		</t>
  </si>
  <si>
    <t>La valoración del riesgo después de controles quedó en escala de probabilidad MUY BAJA y el impacto bajo de catastrófico a MAYOR. En consecuencia deja el riesgo en zona resultante ALTA.</t>
  </si>
  <si>
    <t xml:space="preserve">- (AP# 1086 Aplicativo CHIE) Sensibilizar a integrantes de los procesos con el fin de fortalecer la aplicación de controles en los proceso
_______________
- (AP# 1086 Aplicativo CHIE) Sensibilizar a integrantes de los procesos con el fin de fortalecer la aplicación de controles en los proceso
</t>
  </si>
  <si>
    <t xml:space="preserve">- Sensibilización a los integrantes del proceso
_______________
- Sensibilización a los integrantes del proceso
</t>
  </si>
  <si>
    <t>-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
- Verificar el alcance del presunto hecho del área solicitante 
- Notificar el rechazo de la solicitud 
- Redefinir el proyecto en caso de que considere de carácter estratégico
- Ajustar el PETI
- Actualizar el mapa de riesgos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</si>
  <si>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</si>
  <si>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Estrategia de Tecnologías de la Información y las Comunicaciones, actualizado.</t>
  </si>
  <si>
    <t>Nuevo riesgo.</t>
  </si>
  <si>
    <t>Se elimina causa "Falta ajustar algunas tareas específicas del proceso, identificación de cuellos de botella y nuevos puntos de control para mejorar el desempeño del proceso." ya que se actualizo el procedimiento PR-116
Se cambió la calificación de la probabilidad del riesgo de factible a  frecuencia. Su resultado redujo la escala de probabilidad de probable  a rara vez.
Se evalúa de nuevo el efecto del riesgo en caso de materialización lo que disminuyo el impacto de catastrófico a mayor en consecuencia la zona resultante paso de ser extrema a alta.
Se ajustaron las actividades de control del riesgo conforme a la actualización de los procedimientos
La valoración del riesgo después de controles quedo en escala de probabilidad continua en RARA VEZ y el impacto bajo de catastrófico a MAYOR, en consecuencia deja el riesgo en zona resultante ALTA.
Se ajustaron las fechas de finalización de las acciones</t>
  </si>
  <si>
    <t xml:space="preserve">Se incluye el proyecto de inversión 1181 “Rediseño de la arquitectura de la plataforma tecnológica en la Secretaría General” dado que posiblemente puede ser afectado
Se incluyen y se califican las perspectivas para los efectos definidos
Probabilidad: Se incluyen las evidencias faltantes de la vigencia 2016-2019 y las evidencias de la vigencia 2020.
Se eliminan las acciones ya que todas fueron cerradas y se incluye una nueva actividad frente a la actualización del PR-116 Teniendo en cuenta las observaciones de la auditoria interna y la nueva administración entrante.
</t>
  </si>
  <si>
    <t>Se elimina proyecto de inversión y se deja "Sin asociación a proyectos de Inversión", teniendo en cuenta que el riesgo no se encuentra asociado al proyecto de inversión vigente.
Se ajustan las causas del riesgo conforme a la nueva necesidad del proceso
Se crea y registra la  acción preventiva Nro. 3. de 2021
Se elimina acción de mejora 2 de 2020, teniendo en cuenta que se encontraba cerrada</t>
  </si>
  <si>
    <t>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t>
  </si>
  <si>
    <t>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t>
  </si>
  <si>
    <t>Desarrollar la fase de planeación y preparación de la auditoria interna (de gestión o de la calidad), evaluación, reportes o informes de ley o seguimiento.</t>
  </si>
  <si>
    <t>Desarrollar la fase de ejecución de la auditoria interna (de gestión o de la calidad), evaluación, reportes o informes de ley o seguimiento.</t>
  </si>
  <si>
    <t xml:space="preserve">- (AP# 1079 Aplicativo CHIE) Realizar dos talleres internos de fortalecimiento de la ética del auditor.
_______________
</t>
  </si>
  <si>
    <t xml:space="preserve">- 2 talleres internos realizados.
_______________
</t>
  </si>
  <si>
    <t xml:space="preserve">01/04/2022
_______________
</t>
  </si>
  <si>
    <t xml:space="preserve">30/09/2022
_______________
</t>
  </si>
  <si>
    <t>Fortalecer  la  administración  y  la  gestión  pública  distrital  a  través  de  políticas,  lineamientos,  estrategias,  cursos  o  diplomados  de formación,  estudios  e  investigaciones  orientadas  a  la  modernización  y  mejora  institucional.</t>
  </si>
  <si>
    <t>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t>
  </si>
  <si>
    <t>Diseñar y ejecutar los cursos y/o diplomados de formación para las servidoras y servidores públicos
Fase (componente) Fortalecer la gestión y desempeño para generar valor púbico en nuestros grupos de interés. Fase (actividad): .Desarrollar acciones para la sostenibilidad y mejoramiento del desempeño y la gestión pública
distrital.</t>
  </si>
  <si>
    <t xml:space="preserve">- Inadecuada planeación de la estrategia, que conlleva a cambios de último momento o incumplimientos en el plan de trabajo o cronograma.
- No se revisan adecuadamente o no se tienen en cuenta los insumos establecidos para determinar las necesidades existentes que permiten definir las estrategias a diseñar de manera que aporten al fortalecimiento de la gestión distrital y sean útiles para las entidades.
- Necesidad permanente de actualización de los contenidos temáticos de los cursos y/o diplomados de formación.
- Cambios internos (administrativos y rotación de personal) que impacta la continuidad en la implementación de las estrategias y la transferencia del conocimiento.
- La plataforma actual donde se desarrollan las ofertas de formación virtual en ocasiones presenta fallas o inconsistencias.	
- Falta de seguimiento al cumplimiento del plan de trabajo o cronograma de los cursos y/o diplomados de formación 
- Falencias u omisiones al momento de revisar los contenidos de las estrategias. 
</t>
  </si>
  <si>
    <t xml:space="preserve">Se determina una probabilidad  Muy baja (1)  teniendo en cuenta que se realiza seguimiento mensual y un impacto menor (2)  Una vez se apliquen los controles establecidos en el procedimiento los cursos y/o diplomados de formación cumplirán su fin. 	</t>
  </si>
  <si>
    <t>-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
- Se reporta a la Dirección de Contratos el incumplimiento de las obligaciones contractuales.
- Reprograma las fechas  para iniciar la ejecución del curso y/o diplomado.
- Ajustar los errores identificados en el desarrollo de cursos de formación
- Gestionar cuando se presenten o se reciban notificaciones de falla de la plataforma u otras relacionadas con el soporte técnico, de acuerdo con lo establecido en el Protocolo - Respuesta a usuarios programa de formación soy 10 aprende 4211000-OT-077
- Actualizar el mapa de riesgos Fortalecimiento de la Administración y la Gestión Pública Distrital</t>
  </si>
  <si>
    <t>- Director Distrital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 y/o Subdirector Técnico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</si>
  <si>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ejecutar los cursos y/o diplomados de formación
- Memorando informando la novedad. 
- Curso reprogramado 
- Curso ajustado
- Fallas de la plataforma solucionadas o gestionadas. 
- Mapa de riesgo  Fortalecimiento de la Administración y la Gestión Pública Distrital, actualizado.</t>
  </si>
  <si>
    <t>Se actualiza el DOFA del proceso.
Se complementa el nombre del riesgo. 
Se identifica el proyecto de inversión posiblemente afectado.
Se incluyen nuevas causas internas y externas y para cada uno de los efectos (consecuencias) se identifican las perspectivas.
Se actualiza la calificación de probabilidad e impacto del riesgo antes de controles.
Se complementan las actividades de control.
Se complementan el plan de contingencia.</t>
  </si>
  <si>
    <t>Se actualizó el contexto del proceso de acuerdo con la última versión del contexto estratégico de la entidad
Se actualizó la identificación del riesgo teniendo en cuenta los cambios sugeridos en la versión vigente de la Guía para la administración de riesgos de Gestión, corrupción y proyectos de inversión.  
Se realizó el análisis de controles de la probabilidad por el criterio de exposición y se actualizó la valoración del impacto. 
Se ajustaron los controles al riesgo y se realizó su respectiva calificación. 
Se realizó el análisis después de controles teniendo en cuenta la valoración obtenida con los controles definidos. 
Se actualizó el plan de contingencia para el riesgo identificado. 
Se definió como opción de tratamiento aceptar el riesgo</t>
  </si>
  <si>
    <t>Construir y orientar la implementación de estrategias para el fortalecimiento de la administración y la gestión pública distrital
Fase (componente) Fortalecer la gestión y desempeño para generar valor púbico en nuestros grupos de interés. Fase (actividad): .Desarrollar acciones para la sostenibilidad y mejoramiento del desempeño y la gestión pública
distrital.</t>
  </si>
  <si>
    <t xml:space="preserve">
</t>
  </si>
  <si>
    <t>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t>
  </si>
  <si>
    <t xml:space="preserve">Se determina una probabilidad  Muy baja (1) y un impacto menor (2)  Una vez se apliquen los controles establecidos en el procedimiento las estrategias cumplirán su fin. 	</t>
  </si>
  <si>
    <t>-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
- realiza mesas de trabajo para revisar el documento técnico de la estrategia frente a los parámetros establecidos e informe a los respectivos profesionales			
- Actualizar el mapa de riesgos Fortalecimiento de la Administración y la Gestión Pública Distrital</t>
  </si>
  <si>
    <t>- Director Distrital de Desarrollo Institucional
- el Director(a) y/o Subdirector(a) Técnico (a) de Desarrollo Institucional 
- Director Distrital de Desarrollo Institucional</t>
  </si>
  <si>
    <t>-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
- Documento de estrategia aprobado, Evidencia de reunión y Registro de asistencia
- Mapa de riesgo  Fortalecimiento de la Administración y la Gestión Pública Distrital, actualizado.</t>
  </si>
  <si>
    <t xml:space="preserve">Se incluyeron controles detectivos, las explicaciones del riesgo y de las valoraciones antes y después de controles del riesgo identificado. 
Se crearon acciones de contingencia </t>
  </si>
  <si>
    <t>Se actualiza el DOFA del proceso.
Se identifica la asociación adicional para los riesgos estratégicos 
Se identifica el proyecto de inversión posiblemente afectado.
Se incluyen nuevas causas internas y efectos (consecuencias) se identifican las perspectivas.
Se ajusta su redacción conforme a la versión vigente del procedimiento Definición, estructuración, desarrollo y evaluación de estrategias (2213100-PR-247) en su versión 06 del 31/10/2019.
Se ajusta la acción del plan de contingencia.</t>
  </si>
  <si>
    <t xml:space="preserve">Se asocia el riesgo al nuevo Mapa de procesos de la Secretaría General                                                 
                                                 </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</si>
  <si>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</si>
  <si>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Inicia  con  la  formulación  de  acciones  y  programación  de  recursos  de  acuerdo  con  las  necesidades  para  la  gestión  de  los  recursos físicos,  continúa  con  la  administración  y  control  de  los  bienes  y  finaliza  con  el  seguimiento  y  mejora  del  proceso.</t>
  </si>
  <si>
    <t>Preparar y generar la cuenta mensual de almacén con destino a la Subdirección Financiera</t>
  </si>
  <si>
    <t>- Subdirector(a) de Servicios Administrativos
- Subdirector(a) de Servicios Administrativos
- Subdirector(a) de Servicios Administrativos
- Subdirector(a) de Servicios Administrativos
- Subdirector(a) de Servicios Administrativos</t>
  </si>
  <si>
    <t>Gestionar los recursos necesarios para el ingreso a bodega y registro en los inventarios de los bienes objeto de solicitud.</t>
  </si>
  <si>
    <t xml:space="preserve">-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
_______________
</t>
  </si>
  <si>
    <t xml:space="preserve">- Profesional Especializado y Contratista
_______________
</t>
  </si>
  <si>
    <t xml:space="preserve">- Listado conformado con la información de los Gestores de dependencia delegados por los jefes de pendencia para el año 2022.
_______________
</t>
  </si>
  <si>
    <t xml:space="preserve">29/07/2022
_______________
</t>
  </si>
  <si>
    <t>Seguimiento y control de la información de los bienes de propiedad de la entidad</t>
  </si>
  <si>
    <t xml:space="preserve">- (AP# 1127 Aplicativo CHIE) Elaborar y consolidar el listado de gestores de inventarios 2022 según delegación realizada por los jefes de dependencia.
-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
_______________
</t>
  </si>
  <si>
    <t xml:space="preserve">- Profesional Especializado y Contratista
- Profesional Universitario
_______________
</t>
  </si>
  <si>
    <t xml:space="preserve">- Listado conformado con la información de los Gestores de dependencia delegados por los jefes de pendencia para el año 2022.
- Evidencias de reunión y listados de asistencia de las socializaciones realizadas.
_______________
</t>
  </si>
  <si>
    <t xml:space="preserve">01/02/2022
01/02/2022
_______________
</t>
  </si>
  <si>
    <t xml:space="preserve">29/07/2022
29/07/2022
_______________
</t>
  </si>
  <si>
    <t>- Subdirector(a) de Servicios Administrativos
- Subdirector(a) de Servicios Administrativos
- Subdirector(a) de Servicios Administrativos
- Subdirector(a) de Servicios Administrativos</t>
  </si>
  <si>
    <t>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t>
  </si>
  <si>
    <t>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t>
  </si>
  <si>
    <t>Diseñar y estructurar los medios de interacción ciudadana.
Fase (propósito) Generar las condiciones necesarias para que la experiencia de la ciudadanía en la interacción con la Administración Distrital sea favorable.</t>
  </si>
  <si>
    <t>Posibilidad de afectación reputacional por debilidades en la ejecución que afecten la  puesta en operación de nuevos medios de interacción ciudadana, debido a errores (fallas o deficiencias) en el diseño y estructuración de  los medios de interacción ciudadana</t>
  </si>
  <si>
    <t xml:space="preserve">- Fallas de interoperabilidad con instancias externas.
</t>
  </si>
  <si>
    <t xml:space="preserve">- Incumplimiento de metas en planes institucionales.
- Deterioro de la imagen institucional y pérdida de confianza de la ciudadanía por incumplimiento de expectativas.
- Reducción del nivel de satisfacción de la ciudadanía por el incumplimiento de la implementación de los medios de interacción ciudadana.
</t>
  </si>
  <si>
    <t>-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
- Evaluar la situación presentada de acuerdo a la etapa en la que se encuentra el proyecto.
- Elaborar plan de trabajo (actividades, responsables, fechas).
- Ejecutar del plan de trabajo.
- Actualizar el mapa de riesgos Gestión del Sistema Distrital de Servicio a la Ciudadanía</t>
  </si>
  <si>
    <t>- Subsecretario(a) de Servicio a la Ciudadanía
- Subsecretario de Servicio a la Ciudadanía - Profesionales asignados en el proyecto
- Subsecretario de Servicio a la Ciudadanía - Profesionales asignados en el proyecto
- Subsecretario de Servicio a la Ciudadanía - Profesionales asignados en el proyecto
- Subsecretario(a) de Servicio a la Ciudadanía</t>
  </si>
  <si>
    <t>-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
- Acta con la decisión de acciones a tomar
- Plan de trabajo para la corrección de la situación
- Plan de trabajo ejecutado
- Mapa de riesgo  Gestión del Sistema Distrital de Servicio a la Ciudadanía, actualizado.</t>
  </si>
  <si>
    <t xml:space="preserve">
</t>
  </si>
  <si>
    <t>Realizar seguimiento y monitoreo a la gestión de las entidades que hacen parte del Sistema Unificado Distrital de Inspección Vigilancia y Control
–SUDIVC.</t>
  </si>
  <si>
    <t xml:space="preserve">- Fallas de interoperabilidad con instancias externas.
- La información necesaria para el seguimiento a la gestión de las entidades participantes en la prestación de los servicios a la Ciudadanía, no es suficiente, clara, completa o de calidad.
</t>
  </si>
  <si>
    <t>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t>
  </si>
  <si>
    <t>-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	 en el informe de monitoreo a la Oficina Asesora de Planeación.
- Convocar a la(s) entidad(s) que presentaron errores fallas o deficiencias en el reporte de la información a una reunión extraordinaria de seguimiento a compromisos.
- Actualizar el mapa de riesgos Gestión del Sistema Distrital de Servicio a la Ciudadanía</t>
  </si>
  <si>
    <t>- Subsecretario(a) de Servicio a la Ciudadanía
- Subdirector de Seguimiento a la Gestión de Inspección, vigilancia y Control.
- Subsecretario(a) de Servicio a la Ciudadanía</t>
  </si>
  <si>
    <t>-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	
- Acta (s) de compromiso.
- Mapa de riesgo  Gestión del Sistema Distrital de Servicio a la Ciudadanía, actualizado.</t>
  </si>
  <si>
    <t>Prestar servicios de información y orientación a la ciudadanía, a través de los canales de interacción del modelo multicanal
Fase (actividades): Fortalecer e implementar en los canales de atención disponibles en la Red CADE, estrategias de atención de servicio a la ciudadanía acorde a sus características poblacionales y particulares.</t>
  </si>
  <si>
    <t xml:space="preserve">- Fallas en el funcionamiento de plataformas tecnológicas que soportan los canales de atención a la ciudadanía
- Fallas de conectividad e interoperabilidad. 
</t>
  </si>
  <si>
    <t xml:space="preserve">- Manifestaciones que generan alteraciones en el orden público, en las cuales se vean afectadas las instalaciones de la entidad.
</t>
  </si>
  <si>
    <t xml:space="preserve">- Pérdida de credibilidad y de confianza que dificulte el ejercicio de las funciones de la Secretaría General. 
- Incremento en las PQRS de la ciudadanía en relación con el servicio prestado en la Red CADE.
- Insatisfacción de la ciudadanía respecto a la prestación del servicio.
- Incumplimiento de las obligaciones con las entidades participes en los canales de la Red CADE.
- Falta de disponibilidad y oportunidad en la información a entregar en la prestación del servicio
- Incumplimiento de objetivos y metas institucionales.
</t>
  </si>
  <si>
    <t>-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
-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
- Solicitar apoyo de la Policía Nacional para las sedes afectadas, gestionando unidades adicionales de vigilancia e implementos o estrategias de mitigación de daños o pérdidas de bienes de la Secretaría General y de las entidades.
- Actualizar el mapa de riesgos Gestión del Sistema Distrital de Servicio a la Ciudadanía</t>
  </si>
  <si>
    <t>- Subsecretario(a) de Servicio a la Ciudadanía
- Profesional responsable del medio de interacción (CADE y SuperCADE)
- Profesional responsable del medio de interacción (CADE y SuperCADE)
- Subsecretario(a) de Servicio a la Ciudadanía</t>
  </si>
  <si>
    <t>-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
- Reporte de ciudadanos(as) y trámites efectivos atendidos por cada entidad, en contingencia.
- Reporte de desempeño jornada de atención considerando los reportes realizados a los entes correspondientes
- Mapa de riesgo  Gestión del Sistema Distrital de Servicio a la Ciudadanía, actualizado.</t>
  </si>
  <si>
    <t>Se ajustan los controles detectivos y preventivos, acorde con la actualización del procedimiento Administración del Modelo Multicanal de Relacionamiento con la Ciudadanía - Versión 16  (2213300-PR-036).</t>
  </si>
  <si>
    <t>Realizar seguimiento y monitoreo a la gestión de las entidades participantes en la prestación de servicios a la ciudadanía 
Fase (componente): Documentos de lineamientos técnicos</t>
  </si>
  <si>
    <t>Posibilidad de afectación reputacional por información inconsistente, debido a errores (fallas o deficiencias) en el seguimiento a la gestión de las entidades participantes en los medios de relacionamiento de la Red CADE</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</si>
  <si>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t>
  </si>
  <si>
    <t xml:space="preserve">- La información necesaria para el seguimiento a la gestión de las entidades participantes en la prestación de los servicios a la Ciudadanía, no es suficiente, clara, completa o de calidad.
</t>
  </si>
  <si>
    <t xml:space="preserve">- Pérdida de credibilidad y de confianza que dificulte el ejercicio de las funciones de la Secretaría General. 
- Incremento en las peticiones de la ciudadanía en relación con el servicio prestado por las entidades en la Red CADE.
- Insatisfacción de la ciudadanía respecto a la prestación del servicio.
- Intervenciones o hallazgos por partes de entes de control u otro ente regulador, interno o externo.
- Incumplimiento de objetivos y metas institucionales.
</t>
  </si>
  <si>
    <t>- Reportar el riesgo materializado de Posibilidad de afectación reputacional por información inconsistente, debido a errores (fallas o deficiencias) en el seguimiento a la gestión de las entidades participantes en los medios de relacionamiento de la Red CADE en el informe de monitoreo a la Oficina Asesora de Planeación.
- Realizar reinducción en el protocolo establecido para el apoyo a la supervisión de convenios y contratos.
- Actualizar el mapa de riesgos Gestión del Sistema Distrital de Servicio a la Ciudadanía</t>
  </si>
  <si>
    <t>- Subsecretario(a) de Servicio a la Ciudadanía
- Servidor(a) asignado(a) por el (la) Director (a) del Sistema Distrital de Servicio a la Ciudadanía
- Subsecretario(a) de Servicio a la Ciudadanía</t>
  </si>
  <si>
    <t>- Reporte de monitoreo indicando la materialización del riesgo de Posibilidad de afectación reputacional por información inconsistente, debido a errores (fallas o deficiencias) en el seguimiento a la gestión de las entidades participantes en los medios de relacionamiento de la Red CADE
- Servidores (as) con reinducción en el protocolo de apoyo a la supervisión de contratos y convenios.
- Mapa de riesgo  Gestión del Sistema Distrital de Servicio a la Ciudadanía, actualizado.</t>
  </si>
  <si>
    <t>Gestionar las peticiones ciudadanas, que ingresan al Sistema Distrital para la Gestión de Peticiones Ciudadanas, brindar el soporte funcional y evaluar la conformidad de las respuestas emitidas.</t>
  </si>
  <si>
    <t xml:space="preserve">- Fallas en el funcionamiento de plataformas tecnológicas que soportan los canales de atención a la ciudadanía
</t>
  </si>
  <si>
    <t xml:space="preserve">- Demora en la gestión de peticiones por parte de las entidades distritales.
- Pérdida de credibilidad ante las entidades que utilizan el Sistema para la gestión de peticiones ciudadanas.
- Incumplimiento de objetivos y metas institucionales.
</t>
  </si>
  <si>
    <t>-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
- Re-clasificar la incidencia e indicar al solicitante los motivos por los cuales la solicitud no pudo ser atendida en los tiempos definidos.
- Actualizar el mapa de riesgos Gestión del Sistema Distrital de Servicio a la Ciudadanía</t>
  </si>
  <si>
    <t>- Subsecretario(a) de Servicio a la Ciudadanía
- Profesional, técnico o auxiliar responsable de la atención del soporte
- Subsecretario(a) de Servicio a la Ciudadanía</t>
  </si>
  <si>
    <t>-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
- Incidencia re-clasificada en la Mesa de ayuda Bogotá te escucha, con indicación de los motivos por los cuales no se pudo atender dentro de los tiempos establecidos
- Mapa de riesgo  Gestión del Sistema Distrital de Servicio a la Ciudadanía, actualizado.</t>
  </si>
  <si>
    <t>Se modifican la causas inmediatas y raíz, ajustándolas para especificar que corresponde al soporte funcional del sistema distrital para la gestión de peticiones.
Se ajustan los responsables de autorización para los controles establecidos, considerando que el procedimiento fue trasladado a la Dirección del Sistema Distrital de Servicio a la Ciudadanía; así como las fuentes de información y evidencias de conformidad.
Se ajustan los controles detectivos y preventivos, acorde con la actualización del procedimiento Administración del Modelo Multicanal de Relacionamiento con la Ciudadanía - Versión 16  (2213300-PR-036).</t>
  </si>
  <si>
    <t>Medir y analizar la calidad en la prestación del servicio en los diferentes canales de servicio a la Ciudadanía.</t>
  </si>
  <si>
    <t>-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
- Realizar cualificaciones al equipo de trabajo de Seguimiento y Medición, respecto al uso y manejo de los instrumentos que se diseñan para realizar la medición de la calidad en la prestación de los servicios
- Actualizar el mapa de riesgos Gestión del Sistema Distrital de Servicio a la Ciudadanía</t>
  </si>
  <si>
    <t>- Subsecretario(a) de Servicio a la Ciudadanía
- Profesional asignado
- Subsecretario(a) de Servicio a la Ciudadanía</t>
  </si>
  <si>
    <t>-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 Acta de reunión donde se evidencia la cualificación al equipo en el uso y manejo de los instrumentos
- Mapa de riesgo  Gestión del Sistema Distrital de Servicio a la Ciudadanía, actualizado.</t>
  </si>
  <si>
    <t>Cualificar a los servidores públicos en actitudes, destrezas, habilidades y conocimientos de servicio a la Ciudadanía</t>
  </si>
  <si>
    <t>-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
- Ajustar la programación definida en el plan anual de cualificación
- Actualizar el mapa de riesgos Gestión del Sistema Distrital de Servicio a la Ciudadanía</t>
  </si>
  <si>
    <t>- Subsecretario(a) de Servicio a la Ciudadanía
- Profesional Universitario asignado por el (la) Director (a) Distrital de Calidad del Servicio
- Subsecretario(a) de Servicio a la Ciudadanía</t>
  </si>
  <si>
    <t>-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 Plan anual de cualificación ajustado
- Mapa de riesgo  Gestión del Sistema Distrital de Servicio a la Ciudadanía, actualizado.</t>
  </si>
  <si>
    <t>-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
-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
- Actualizar el mapa de riesgos Gestión del Sistema Distrital de Servicio a la Ciudadanía</t>
  </si>
  <si>
    <t>- Subsecretario(a) de Servicio a la Ciudadanía
- Profesional, Técnico operativo o Auxiliar Administrativo encargado del Direccionamiento de Peticiones Ciudadanas
- Subsecretario(a) de Servicio a la Ciudadanía</t>
  </si>
  <si>
    <t>- Reporte de monitoreo indicando la materialización del riesgo de Posibilidad de afectación reputacional por inconformidad de los usuarios del sistema, debido a errores (fallas o deficiencias) en el análisis y direccionamiento a las peticiones ciudadanas
- Acta de Subcomité de Autocontrol
- Mapa de riesgo  Gestión del Sistema Distrital de Servicio a la Ciudadanía, actualizado.</t>
  </si>
  <si>
    <t>Prestar servicios de información y orientación a la ciudadanía, a través de los canales de interacción del modelo multicanal</t>
  </si>
  <si>
    <t xml:space="preserve">- Pérdida de credibilidad y de confianza que dificulte el ejercicio de las funciones de la Secretaría General. 
- Intervenciones o hallazgos por partes de entes de control u otro ente regulador, interno o externo.
- Incumplimiento de objetivos y metas institucionales.
</t>
  </si>
  <si>
    <t xml:space="preserve">- (AP# 1080 Aplicativo CHIE) Sensibilizar a los servidores de la Dirección del Sistema Distrital de Servicio a la Ciudadanía sobre los valores de integridad y las posibles consecuencias disciplinarias establecidas en el Código Disciplinario Único. 
_______________
</t>
  </si>
  <si>
    <t xml:space="preserve">- Servidores de la Red CADE sensibilizados los valores de integridad y las posibles consecuencias disciplinarias establecidas en el Código Disciplinario Único.
_______________
</t>
  </si>
  <si>
    <t>-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
- Reportar a la Oficina de Control Interno Disciplinario el presunto hecho de realización de cobros indebidos durante la prestación del servicio en el canal presencial de la Red CADE.
- Actualizar el mapa de riesgos Gestión del Sistema Distrital de Servicio a la Ciudadanía</t>
  </si>
  <si>
    <t>- Subsecretario(a) de Servicio a la Ciudadanía
- Director (a) del Sistema Distrital de Servicio a la Ciudadanía
- Subsecretario(a) de Servicio a la Ciudadanía</t>
  </si>
  <si>
    <t>-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
- Memorando o correo electrónico reportando a la Oficina de Control Interno Disciplinario el posible hecho de realización de cobros indebidos durante la prestación del servicio en el canal presencial de la Red CADE.
- Mapa de riesgo  Gestión del Sistema Distrital de Servicio a la Ciudadanía, actualizado.</t>
  </si>
  <si>
    <t>Realizar seguimiento y monitoreo a la gestión de las entidades participantes en la prestación de servicios a la ciudadanía.</t>
  </si>
  <si>
    <t xml:space="preserve">- (AP# 1081 Aplicativo CHIE) Sensibilizar a los servidores de la DDCS sobre los valores de integridad, con relación al servicio a la ciudadanía.
_______________
</t>
  </si>
  <si>
    <t xml:space="preserve">31/10/2022
_______________
</t>
  </si>
  <si>
    <t>-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
- Repetir el monitoreo y compararlo con el anterior
- Informar al Operador Disciplinario
- Actualizar el mapa de riesgos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</si>
  <si>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</si>
  <si>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
- Informe comparativo
- Informe remitido a la Oficina de Control Interno Disciplinario
- Mapa de riesgo  Gestión del Sistema Distrital de Servicio a la Ciudadanía, actualizado.</t>
  </si>
  <si>
    <t>Cualificar a los servidores públicos en actitudes, destrezas, habilidades y conocimientos de servicio a la Ciudadanía, al igual que en competencias de Inspección, Vigilancia y Control.</t>
  </si>
  <si>
    <t xml:space="preserve">- Desconocimiento por parte de algunos funcionarios acerca de las funciones de la entidad y elementos de la plataforma estratégica.
- Falta de mayor divulgación en todos los niveles de la Organización, frente al cumplimiento de las metas, programas y proyectos.
- Debilidades en la comunicación clara y unificada en diferentes niveles de la entidad.
</t>
  </si>
  <si>
    <t xml:space="preserve">- Dificultades en la coordinación de las diferentes secretarias para la prestación de servicios públicos o ejecución de programas, así como la articulación con Entidades del orden nacional
</t>
  </si>
  <si>
    <t>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t>
  </si>
  <si>
    <t>-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
- Reprogramar sesión de cualificación
- Actualizar el mapa de riesgos Gestión del Sistema Distrital de Servicio a la Ciudadanía</t>
  </si>
  <si>
    <t>- Subsecretario(a) de Servicio a la Ciudadanía
- Profesional Universitario asignado por el subdirector de Inspección Vigilancia y Control
- Subsecretario(a) de Servicio a la Ciudadanía</t>
  </si>
  <si>
    <t>- Reporte de monitoreo indicando la materialización del riesgo de Posibilidad de afectación reputacional por hallazgos de entes de control internos o externos, debido a incumplimiento de compromisos en la ejecución de las jornadas de cualificación a los servidores públicos
- Informe de cualificación, indicando los retrasos, inconvenientes e inconformidades presentados.
- Mapa de riesgo  Gestión del Sistema Distrital de Servicio a la Ciudadanía, actualizado.</t>
  </si>
  <si>
    <t>Coordinar y articular la gestión de las entidades participantes en el modelo multicanal de servicio</t>
  </si>
  <si>
    <t xml:space="preserve">- Dificultad en la articulación de actividades comunes a las dependencias.
- Alta rotación de personal generando retrasos en la curva de aprendizaje.
- Dificultades en la transferencia de conocimiento entre los servidores que se vinculan y retiran de la entidad.
- Fallas de conectividad e interoperabilidad. 
</t>
  </si>
  <si>
    <t xml:space="preserve">- Pérdida de credibilidad y de confianza que dificulte el ejercicio de las funciones de la Secretaría General. 
- Intervenciones o hallazgos por partes de entes de control u otro ente regulador, interno o externo.
- Recursos que no ingresan, ingresan por menor o mayor valor a la Tesorería Distrital.
- Incumplimiento de objetivos y metas institucionales.
</t>
  </si>
  <si>
    <t>-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
- Realizar reinducción en el procedimiento de "Facturación y cobro por concepto de uso de espacio en los SuperCADE y CADE"
- Actualizar el mapa de riesgos Gestión del Sistema Distrital de Servicio a la Ciudadanía</t>
  </si>
  <si>
    <t>- Subsecretario(a) de Servicio a la Ciudadanía
- Servidor(a) asignado por el (la) Director(a) del Sistema Distrital de Servicio a la Ciudadanía
- Subsecretario(a) de Servicio a la Ciudadanía</t>
  </si>
  <si>
    <t>-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
- Servidores(as) con reinducción en el procedimiento de Facturación y Cobro por concepto de uso de espacios en la RED CADE.
- Mapa de riesgo  Gestión del Sistema Distrital de Servicio a la Ciudadanía, actualizado.</t>
  </si>
  <si>
    <t>Se ajustan los controles detectivos y preventivos, acorde con la actualización del procedimiento Facturación y Cobro por concepto de uso de espacios en los SuperCADE y CADE (422000-PR-377)  Versión 5.</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</si>
  <si>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t>
  </si>
  <si>
    <t>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t>
  </si>
  <si>
    <t>Director(a) Distrital de Archivo de Bogotá</t>
  </si>
  <si>
    <t>Realizar el ingreso de la documentación patrimonial a la Dirección Distrital de Archivo de Bogotá.
Organizar los fondos históricos (Clasificar, Ordenar y describir).
Realizar la Conservación, restauración y la reprografía de la documentación histórica.
Realizar Catalogación Bibliográfica
Realizar Monitoreo y Control de Condiciones Ambientales. 
Prestar el servicio para consulta de los fondos documentales custodiados por el archivo de Bogotá.
Realizar Gestión de las solicitudes internas de documentos históricos.</t>
  </si>
  <si>
    <t>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t>
  </si>
  <si>
    <t xml:space="preserve">- (AP# 1092 Aplicativo CHIE) Actualizar el procedimiento Ingreso de documentos históricos al Archivo de Bogotá 2215300-PR-282 fortaleciendo la definición de los controles
- (AP# 1092 Aplicativo CHIE) Actualizar el procedimiento Ingreso de documentos históricos al Archivo de Bogotá 2215300-PR-282 fortaleciendo la definición de los controles
- (AP# 1089 Aplicativo CHIE) Actualizar el procedimiento Organización de fondos históricos (clasificación, ordenación, descripción) 2215100-PR-073 fortaleciendo la definición de los controles
- (AP# 1089 Aplicativo CHIE) Actualizar el procedimiento Organización de fondos históricos (clasificación, ordenación, descripción) 2215100-PR-073 fortaleciendo la definición de los controles
-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 (AP# 1091 Aplicativo CHIE) Alinear el instructivo de saneamiento documental 4213000-IN-044 con el control detectivo de saneamiento documental definido en el mapa de riesgos del proceso Gestión de la función archivística del patrimonio documental del Distrito Capital. 
_______________
</t>
  </si>
  <si>
    <t xml:space="preserve">-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</si>
  <si>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 Organización de fondos históricos (clasificación, ordenación, descripción) 2215100-PR-073 actualizado
- Organización de fondos históricos (clasificación, ordenación, descripción) 2215100-PR-073 actualizado
- Catalogación bibliográfica 4213200-PR-362 actualizado
- Catalogación bibliográfica 4213200-PR-362 actualizado
- Instructivo de saneamiento documental 4213000-IN-044 actualizado
_______________
</t>
  </si>
  <si>
    <t xml:space="preserve">15/02/2022
15/02/2022
15/02/2022
15/02/2022
15/02/2022
15/02/2022
15/02/2022
_______________
</t>
  </si>
  <si>
    <t xml:space="preserve">15/06/2022
15/06/2022
15/08/2022
15/08/2022
15/06/2022
15/06/2022
15/08/2022
_______________
</t>
  </si>
  <si>
    <t>-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
-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
- Entregar a los solicitantes el/los documento(s) objetos de consulta o solicitud interna, frente a  los cuales se presentaron fallas o errores en la disponibilidad para su consulta y/o entrega
- Determinar el nivel de deterioro de la documentación, el tipo de actividad de conservación, restauración o reprografía que requiera el documento y realizar la actividad correspondiente y el respectivo control de calidad frente al(los) documento(s) que presenta(n) la incidencia.
- Actualizar el mapa de riesgos Gestión de la Función Archivística y del Patrimonio Documental del Distrito Capital</t>
  </si>
  <si>
    <t>- Director(a) Distrital de Archivo de Bogotá
- Profesional Universitario o Auxiliar Administrativo de la Subdirección de Gestión del Patrimonio Documental del Distrito
- Profesional Universitario o Auxiliar Administrativo de la Subdirección de Gestión del Patrimonio Documental del Distrito
- Profesional Universitario de la Subdirección de Gestión del Patrimonio Documental del Distrito																													
- Director(a) Distrital de Archivo de Bogotá</t>
  </si>
  <si>
    <t>-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 Registro de Circulación interna de documentos históricos 2215100-FT-161
- Registro de Solicitudes Usuario 2215100-FT-163
-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
- Mapa de riesgo  Gestión de la Función Archivística y del Patrimonio Documental del Distrito Capital, actualizado.</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</si>
  <si>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ajusta la explicación del riesgo.
4. Se incluye el riesgo estratégico “Pérdida del conocimiento institucional, que genera obsolescencia de la gestión”.
5. El proyecto de inversión posiblemente afectado por la materialización del riesgo, es el proyecto 1125 fortalecimiento y modernización de la gestión pública distrital.
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7. Se incluyen dos (2) causas internas agente generador Tecnología: Fallas en el sistema informático oficial de los fondos históricos, que impida el servicio al público de la documentación histórica.
Agente generador Tecnología: Restricciones en la conectividad de la red wi-fi y la no atención oportuna en los casos de soportes tecnológicos reportados.
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
9. Se incluye la causa externa: agente generador tecnológico: El soporte de los aplicativos informáticos son competencia de otra dependencia.
10. Se modifica la explicación de la valoración del riesgo obtenido antes de controles.
11. Conforme a la actualización de los procedimientos realizados en la vigencia 2019, se mantienen los controles preventivos y detectivos, y se incluyen un (1) control detectivo y uno (1) preventivo.
9. Se modifica la explicación de la valoración del riesgo obtenido después de controles.
10. Se incluyen en el SIG nuevas acciones preventivas y detectivas para el año 2020.
11. Se ajusta el plan contingente.</t>
  </si>
  <si>
    <t>Realizar visitas guiadas en el Archivo de Bogotá</t>
  </si>
  <si>
    <t>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t>
  </si>
  <si>
    <t>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t>
  </si>
  <si>
    <t xml:space="preserve">- (AP# 1093 Aplicativo CHIE) Actualizar el instructivo visitas guiadas en el Archivo de Bogotá 4213200-IN-071 documentando los controles preventivos y  detectivo
- (AP# 1093 Aplicativo CHIE) Actualizar el instructivo visitas guiadas en el Archivo de Bogotá 4213200-IN-071 documentando los controles preventivos y  detectivo
- (AP# 1093 Aplicativo CHIE) Actualizar el instructivo visitas guiadas en el Archivo de Bogotá 4213200-IN-071 documentando los controles preventivos y  detectivo
_______________
</t>
  </si>
  <si>
    <t xml:space="preserve">- Director(a) Distrital de Archivo de Bogotá
- Director(a) Distrital de Archivo de Bogotá
- Director(a) Distrital de Archivo de Bogotá
_______________
</t>
  </si>
  <si>
    <t xml:space="preserve">- Instructivo visitas guiadas en el Archivo de Bogotá 4213200-IN-071 actualizado
- Instructivo visitas guiadas en el Archivo de Bogotá 4213200-IN-071 actualizado
- Instructivo visitas guiadas en el Archivo de Bogotá 4213200-IN-071 actualizado
_______________
</t>
  </si>
  <si>
    <t xml:space="preserve">15/02/2022
15/02/2022
15/02/2022
_______________
</t>
  </si>
  <si>
    <t xml:space="preserve">16/06/2022
16/06/2022
16/06/2022
_______________
</t>
  </si>
  <si>
    <t>-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
- Contactar nuevamente al usuario para reprogramar el servicio de visita guiada que presentó incumplimiento
- Realizar la visita guiada concertada con los usuarios frente a los que se presentó el incumplimiento de la prestación del servicio											
- Actualizar el mapa de riesgos Gestión de la Función Archivística y del Patrimonio Documental del Distrito Capital</t>
  </si>
  <si>
    <t>- Director(a) Distrital de Archivo de Bogotá
- Profesional Universitario de la Dirección Distrital de Archivo de Bogotá
- Profesional Universitario de la Dirección Distrital de Archivo de Bogotá
- Director(a) Distrital de Archivo de Bogotá</t>
  </si>
  <si>
    <t>-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 Correo electrónico u Oficio 2211600-FT-012 de contacto y reprogramación del servicio de visita guiada
- Base de datos de la prestación del servicio de visita guiada
- Mapa de riesgo  Gestión de la Función Archivística y del Patrimonio Documental del Distrito Capital, actualizado.</t>
  </si>
  <si>
    <t>Prestar el servicio para consulta de los fondos documentales custodiados por el archivo de Bogotá.
Realizar Gestión de las solicitudes internas de documentos históricos</t>
  </si>
  <si>
    <t xml:space="preserve">- (AP# 1092 Aplicativo CHIE) Actualizar el procedimiento Ingreso de documentos históricos al Archivo de Bogotá 2215300-PR-282 fortaleciendo la definición de los controles
- (AP# 1092 Aplicativo CHIE) Actualizar el procedimiento Ingreso de documentos históricos al Archivo de Bogotá 2215300-PR-282 fortaleciendo la definición de los controles
_______________
</t>
  </si>
  <si>
    <t xml:space="preserve">- Subdirector de Gestión de Patrimonio Documental del Distrito
- Subdirector de Gestión de Patrimonio Documental del Distrito
_______________
</t>
  </si>
  <si>
    <t xml:space="preserve">- Procedimiento Ingreso de documentos históricos al Archivo de Bogotá 2215300-PR-282 actualizado
- Procedimiento Ingreso de documentos históricos al Archivo de Bogotá 2215300-PR-282 actualizado
_______________
</t>
  </si>
  <si>
    <t xml:space="preserve">15/02/2022
15/02/2022
_______________
</t>
  </si>
  <si>
    <t xml:space="preserve">15/06/2022
15/06/2022
_______________
</t>
  </si>
  <si>
    <t>-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
-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Retirar de las bases de datos de la documentación disponible de valor patrimonial del Archivo de Bogotá el (los) documento(s) en los que se generó la materialización del riesgo
-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
- Actualizar el mapa de riesgos Gestión de la Función Archivística y del Patrimonio Documental del Distrito Capital</t>
  </si>
  <si>
    <t>- Director(a) Distrital de Archivo de Bogotá
- Subdirector(a) de Gestión de Patrimonio Documental del Distrito
- Profesional universitario de la Subdirección de Gestión de Patrimonio Documental del Distrito								
- Director(a) Distrital de Archivo de Bogotá
- Director(a) Distrital de Archivo de Bogotá</t>
  </si>
  <si>
    <t>-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
- Memorando de comunicación de la materialización del riesgo
- Bases de datos de la documentación disponible de valor patrimonial del Archivo de Bogotá
- Soportes de la aplicación de las medidas determinadas por la Oficina de Control Interno Disciplinario y/o ente de control.
- Mapa de riesgo  Gestión de la Función Archivística y del Patrimonio Documental del Distrito Capital, actualizado.</t>
  </si>
  <si>
    <t>1. Se actualizar el Objetivo de la ficha con base a la Información registrada en la caracterización. Lo anterior, teniendo en cuenta que el campo se encuentra protegido con clave.
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
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
4.El proyecto de inversión posiblemente afectado por la materialización del riesgo, es el proyecto 1125 fortalecimiento y modernización de la gestión pública distrital.
5. Se diligencia la columna de perspectivas en la identificación de efectos y se incluyen.
6. Se modifica el análisis de controles.
7. Se realiza la calificación del riesgo por perspectivas de Impacto.
8. Se modifica la explicación de la valoración del riesgo obtenido antes de controles.
9. Conforme a la actualización de los procedimientos realizados en la vigencia 2019, se mantienen los controles preventivos y detectivos, y se incluyen un (1) control detectivo y uno (1) preventivo.
10. Se modifica la explicación de la valoración del riesgo obtenido después de controles.
11. Se incluyen en el SIG nuevas acciones preventivas y detectivas para el año 2020.
12. Se ajusta el plan contingente.</t>
  </si>
  <si>
    <t xml:space="preserve">Diseñar o actualizar instrumentos técnicos para normalizar la gestión documental en el distrito capital.
Realizar Asistencia Técnica en Gestión Documental y Archivos.
Realizar seguimiento al cumplimiento de la normatividad archivística en las entidades del Distrito Capital.
Realizar revisión y evaluación de las Tablas de Retención Y Tablas de Valoración Documental para su convalidación por parte del Consejo Distrital de Archivos.																																																</t>
  </si>
  <si>
    <t xml:space="preserve">-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
_______________
</t>
  </si>
  <si>
    <t xml:space="preserve">- Subdirector Sistema Distrital de Archivos
_______________
</t>
  </si>
  <si>
    <t xml:space="preserve">- 
Procedimiento de Investigaciones para la difusión del conocimiento, el fortalecimiento de la gestión documental y la apropiación social del patrimonio documental del Distrito Capital 2215100-PR-258, actualizado. 
Mapa de riesgos del proceso Gestión de la función archivística y del patrimonio documental del Distrito Capital (Ficha de riesgos 4) actualizado.
_______________
</t>
  </si>
  <si>
    <t xml:space="preserve">15/02/2022
_______________
</t>
  </si>
  <si>
    <t xml:space="preserve">04/09/2022
_______________
</t>
  </si>
  <si>
    <t>-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en el informe de monitoreo a la Oficina Asesora de Planeación.
- Informar por escrito al Subdirector del Sistema Distrital de Archivos, los errores (fallas o deficiencias) en las orientaciones técnicas y seguimiento al cumplimiento de la función archivística, presentados. 
-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
-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												
- Actualizar el mapa de riesgos Gestión de la Función Archivística y del Patrimonio Documental del Distrito Capital</t>
  </si>
  <si>
    <t>- Director(a) Distrital de Archivo de Bogotá
- Profesional Universitario y Profesional Especializado de la Subdirección del Sistema Distrital de Archivos   
- Subdirector del Sistema Distrital de Archivos, Profesional Universitario, Profesional Especializado de la Subdirección del Sistema Distrital de Archivos 
- Director Distrital de Archivo de Bogotá
Subdirector del Sistema Distrital de Archivos
Profesional Universitario y Profesional Especializado de la Subdirección del Sistema Distrital de Archivos 
- Director(a) Distrital de Archivo de Bogotá</t>
  </si>
  <si>
    <t>-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																		
- Correo electrónico a través del cual se informan los errores (fallas o deficiencias) en las orientaciones técnicas y seguimiento al cumplimiento de la función archivística, presentados
- Evidencia de reunión 2213100-FT-449 de análisis y definición de acciones frente a la materialización del riesgo
- Los registros establecidos que evidencien la realización de la asistencia técnica, la visita de seguimiento, el concepto de TRD o TVD, o actualizar el instrumentos de normalización, según corresponda
- Mapa de riesgo  Gestión de la Función Archivística y del Patrimonio Documental del Distrito Capital, actualizado.</t>
  </si>
  <si>
    <t xml:space="preserve">-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
-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
_______________
</t>
  </si>
  <si>
    <t xml:space="preserve">- Director Distrital de Archivo de Bogotá
- Director Distrital de Archivo de Bogotá
_______________
</t>
  </si>
  <si>
    <t xml:space="preserve">-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
-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
_______________
</t>
  </si>
  <si>
    <t xml:space="preserve">10/02/2022
10/02/2022
_______________
</t>
  </si>
  <si>
    <t xml:space="preserve">10/06/2022
10/06/2022
_______________
</t>
  </si>
  <si>
    <t>-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
- Asignar un responsable diferente para realizar la revisión y evaluación de la Tabla de Retención Documental o Tabla de Valoración Documental asociada a la materialización del riesgo
- Realizar nuevamente la revisión y evaluación de la Tabla de Retención Documental o Tabla de Valoración Documental asociada a la materialización del riesgo y emitir el nuevo concepto técnico de TRD y TVD
-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 Informar la situación de materialización del riesgo relacionada con concepto técnico de TRD y TVD al Consejo Distrital de Archivo  de Bogotá
- Realizar mesa técnica de trabajo para la revisión del concepto técnico de procesos de  contratación relacionado con la materialización del riesgo
- Realizar un alcance con un nuevo concepto técnico de procesos de contratación relacionado con la materialización del riesgo
- Actualizar el mapa de riesgos Gestión de la Función Archivística y del Patrimonio Documental del Distrito Capital</t>
  </si>
  <si>
    <t>- Director(a) Distrital de Archivo de Bogotá
- Director(a) Distrital de Archivo de Bogotá
- Profesional(es) Universitario(s)
- Director(a) Distrital de Archivo de Bogotá
- Director(a) Distrital de Archivo de Bogotá
- Subdirector del Sistema Distrital de Archivos
- Director(a) Distrital de Archivo de Bogotá
- Director(a) Distrital de Archivo de Bogotá</t>
  </si>
  <si>
    <t>-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
- Correo electrónico de asignación de nuevo  responsable para realizar la revisión y evaluación de la Tabla de Retención Documental o Tabla de Valoración Documental asociada a la materialización del riesgo
- Concepto Técnico de Evaluación de Tabla de Valoración Documental o Concepto Técnico Evaluación de Tabla de Retención Documental ajustado.
- Oficio o memorando de envío del concepto técnico de evaluación de la TRD o TVD, ajustado
- Acta de sesión del Consejo Distrital de Archivo  de Bogotá
- Evidencia de reunión 2213100-FT-449 de mesa técnica
- Concepto técnico de alcance de procesos de contratación
- Mapa de riesgo  Gestión de la Función Archivística y del Patrimonio Documental del Distrito Capital, actualizado.</t>
  </si>
  <si>
    <t>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</si>
  <si>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t>
  </si>
  <si>
    <t xml:space="preserve">Ejecutar tareas del mantenimiento de la infraestructura tecnológica
Fase (actividad): Actualizar y ampliar los servicios tecnológicos de la Secretaria General  y  Optimizar sistemas de información y de gestión de datos de la Secretaria General </t>
  </si>
  <si>
    <t>La valoración del riesgo antes de control quedó en escala de probabilidad "MEDIA" y continúa de impacto MODERADO, toda vez que afecta los aspectos: financiero bajo, indisponibilidad de la información lo que lo continúa ubicando al riesgo en zona resultante  MODERADO.</t>
  </si>
  <si>
    <t>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t>
  </si>
  <si>
    <t xml:space="preserve">- (AP# 1126 Aplicativo CHIE) Realizar análisis de los puntos del control del procedimiento 2213200-PR-104 Mantenimiento de la Infraestructura tecnológica para la posible adecuación y creación de nuevos puntos de control con el fin de mejorar el desempeño del procedimiento.
_______________
- (AP# 1087 Aplicativo CHIE) Verificar la pertinencia de las Modificación de 4204000-OT-020 Plan de Contingencia TI-DRP
</t>
  </si>
  <si>
    <t xml:space="preserve">- Evidencia de Reunión y/o Modificación de 2213200-PR-104 Mantenimiento de la Infraestructura tecnológica
_______________
- Modificación de 4204000-OT-020 Plan de Contingencia TI-DRP
</t>
  </si>
  <si>
    <t xml:space="preserve">01/04/2022
_______________
01/04/2022
</t>
  </si>
  <si>
    <t xml:space="preserve">30/07/2022
_______________
30/07/2022
</t>
  </si>
  <si>
    <t>-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</si>
  <si>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</si>
  <si>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 Documentación y soportes del proceso de contingencia
- Mapa de riesgo  Gestión, Administración y Soporte de infraestructura y Recursos tecnológicos, actualizado.
- Mapa de riesgo  Gestión, Administración y Soporte de infraestructura y Recursos tecnológicos, actualizado.</t>
  </si>
  <si>
    <t>Administración, gestión  y soporte de los recursos de la Infraestructura tecnológica de la secretaria general
Producto: Servicios de Información para la implementación de la Estrategia de Gobierno digital - Proyecto de inversión 7278 "Transformación Digital"
Fase(actividad): Hacer mantenimiento, actualización y monitoreo a la plataforma virtual de Gobierno Abierto - Proyecto de inversión 7869 "Implementación del modelo de gobierno abierto, accesible e incluyente de Bogotá"</t>
  </si>
  <si>
    <t xml:space="preserve">- Incumplimientos en ejecución de contratos de mantenimiento de la Infraestructura tecnológica.
- Deficiencia en la atención del servicio de mesa de ayuda.
- Falla en los equipos que soportan Infraestructura tecnológica.
- Ataques cibernéticos.
- Obsolescencia tecnológica.
</t>
  </si>
  <si>
    <t xml:space="preserve">- 7872 Transformación digital y gestión TIC
- 7869 Implementación del modelo de gobierno abierto, accesible e incluyente de Bogotá
</t>
  </si>
  <si>
    <t>La valoración del riesgo después de controles quedó en MUY BAJA  y de  impacto continua en MENOR, toda vez que se incluyeron actividades de control con solidez fuerte lo que minimiza la materialización del riesgo, y lo ubica en  zona resultante MODERADO.</t>
  </si>
  <si>
    <t xml:space="preserve">- (AP# 1088 Aplicativo CHIE) Revisar la precisión de las evidencias que se generan como resultado de la aplicación del control del procedimiento 2213200-PR-101 
_______________
- (AP# 1087 Aplicativo CHIE) Verificar la pertinencia de las Modificación de 4204000-OT-020 Plan de Contingencia TI-DRP
</t>
  </si>
  <si>
    <t xml:space="preserve">- Procedimiento 2213200-PR-101 Modificado
_______________
- Modificación de 4204000-OT-020 Plan de Contingencia TI-DRP
</t>
  </si>
  <si>
    <t xml:space="preserve">30/03/2022
_______________
01/04/2022
</t>
  </si>
  <si>
    <t xml:space="preserve">30/05/2022
_______________
30/07/2022
</t>
  </si>
  <si>
    <t>-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
- Se activa el plan de contingencia conforme a las fases establecidas en el Plan de Contingencia TI de la Secretaría General de la Alcaldía Mayor de Bogotá -4204000-OT-020
- Actualizar el mapa de riesgos Gestión, Administración y Soporte de infraestructura y Recursos tecnológicos</t>
  </si>
  <si>
    <t>- Jefe Oficina de Tecnologías de la Información y las Comunicaciones
- Jefe Oficina de Tecnologías de la Información y las Comunicaciones
- Jefe Oficina de Tecnologías de la Información y las Comunicaciones</t>
  </si>
  <si>
    <t>-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
- Documentación y soportes del proceso de contingencia
- Mapa de riesgo  Gestión, Administración y Soporte de infraestructura y Recursos tecnológicos, actualizado.</t>
  </si>
  <si>
    <t>Administración  y/o gestión de los recursos de la Infraestructura tecnológica de la secretaria general</t>
  </si>
  <si>
    <t>Posibilidad de afectación reputacional por inadecuado seguimiento a las actividades, debido a exceso de las facultades otorgadas en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</si>
  <si>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el proceso para la administración y gestión de los recursos.
- Falta ajustar algunas tareas específicas del proceso, identificación de nuevos puntos de control para mejorar el desempeño del proceso.	
- Conflicto de Intereses.
</t>
  </si>
  <si>
    <t xml:space="preserve">- Falta de continuidad del personal por cambios de gobierno.
- Presiones o motivaciones individuales, sociales o colectivas, que inciten a realizar conductas contrarias al deber ser.
</t>
  </si>
  <si>
    <t xml:space="preserve">- Detrimento patrimonial.
- Investigaciones disciplinarias, sanciones, fiscales y penales.
- Enriquecimiento licito.
- Perdida de credibilidad en el proceso.
- Incumplimiento de objetivos y metas institucionales.
</t>
  </si>
  <si>
    <t>La valoración antes de controles calificó en rara vez toda vez que existe una probabilidad MUY  BAJA  que suceda. 
El impacto arrojó MODERADO  toda vez que impacta  la imagen y metas de la oficina sumado a que es de corrupción. Lo anterior dejó el riesgo en zona resultante como MODERADO.</t>
  </si>
  <si>
    <t>La evaluación después de controles continúa en "MUY BAJA dentro de la escala de probabilidad dada la solidez de los controles. No obstante el impacto continúa MODERADO  aunque la solidez de los controles detectivos es fuerte (por ser de corrupción), lo que deja en zona resultante MODERADO.</t>
  </si>
  <si>
    <t>-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
- Determinar las acciones a seguir conforme al análisis de los hechos para subsanar de manera inmediata
- Actualizar el mapa de riesgos Gestión, Administración y Soporte de infraestructura y Recursos tecnológicos</t>
  </si>
  <si>
    <t>-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
- Acta o evidencia de reunión 
- Mapa de riesgo  Gestión, Administración y Soporte de infraestructura y Recursos tecnológicos, actualizado.</t>
  </si>
  <si>
    <t>Ejecutar Plan Anual de Seguridad y Salud en el Trabajo.</t>
  </si>
  <si>
    <t xml:space="preserve">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t>
  </si>
  <si>
    <t xml:space="preserve">- La estructura organizacional y los demás recursos son parcialmente adecuados para la gestión del proceso. 
- Aplicación errónea en algunos casos  de criterios o instrucciones para la realización de actividades.
</t>
  </si>
  <si>
    <t xml:space="preserve">- Frecuentes cambios en la normatividad en materia de Seguridad y Salud en el Trabajo que genera variaciones en los procedimientos y protocolos adoptados en la materia.
- Constantes variaciones normativas en materia de seguridad y salud en el trabajo en ocasión al virus SARS-CoV-2 que produce la enfermedad COVID-19.
</t>
  </si>
  <si>
    <t xml:space="preserve">-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_______________
</t>
  </si>
  <si>
    <t xml:space="preserve">- Director/a Técnico/a de Talento Humano.
- Director/a Técnico/a de Talento Humano.
- Director/a Técnico/a de Talento Humano.
_______________
</t>
  </si>
  <si>
    <t xml:space="preserve">- Procedimiento 4232000-PR-372 - Gestión de Peligros, Riesgos y Amenazas       actualizado
- Procedimiento 4232000-PR-372 - Gestión de Peligros, Riesgos y Amenazas       actualizado
- Procedimiento 4232000-PR-372 - Gestión de Peligros, Riesgos y Amenazas       actualizado
_______________
</t>
  </si>
  <si>
    <t xml:space="preserve">15/02/2022
15/02/2022
15/02/2022
_______________
</t>
  </si>
  <si>
    <t xml:space="preserve">30/06/2022
30/06/2022
30/06/2022
_______________
</t>
  </si>
  <si>
    <t>-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
- Reportar al/ a la Director/a Técnico/a de Talento Humano el incumplimiento legal en la implementación de los estándares mínimos del Sistema de Gestión de Seguridad y Salud en el Trabajo
- Formular plan de acción para mitigar el incumplimiento legal en la implementación de los estándares mínimos del Sistema de Gestión y Seguridad y Salud en el Trabajo.
- Implementar las acciones formuladas para la mitigación al incumplimiento legal en la implementación de los estándares mínimos del Sistema de Gestión y Seguridad y Salud en el Trabajo. 
- Actualizar el mapa de riesgos Gestión de Seguridad y Salud en el Trabajo</t>
  </si>
  <si>
    <t>-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
- Evidencia de reunión o soporte que evidencie formulación de plan de acción definido para mitigar el incumplimiento legal en la implementación de los estándares mínimos del Sistema de Gestión y Seguridad y Salud en el Trabajo.
- Evidencia de implementación de las acciones definidas para mitigar el incumplimiento legal en la implementación de los estándares mínimos del Sistema de Gestión y Seguridad y Salud en el Trabajo.
- Mapa de riesgo  Gestión de Seguridad y Salud en el Trabajo, actualizado.</t>
  </si>
  <si>
    <t>Ejecutar actividades de Gestión de Peligros, Riesgos y Amenazas.</t>
  </si>
  <si>
    <t xml:space="preserve">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t>
  </si>
  <si>
    <t xml:space="preserve">- Aplicación errónea en algunos casos  de criterios o instrucciones para la realización de actividades.
</t>
  </si>
  <si>
    <t xml:space="preserve">- Cambios desapercibidos en la infraestructura y/o en el ambiento (natural o laboral) y/o en el número de personas expuestas a los riesgos relacionados con su integridad.
- Constantes variaciones normativas en materia de seguridad y salud en el trabajo en ocasión al virus SARS-CoV-2 que produce la enfermedad COVID-19.
</t>
  </si>
  <si>
    <t xml:space="preserve">- Intervención inadecuada de riesgos laborales.
- Generación de Accidente/s de Trabajo e Incidente/s de Trabajo.
- Pérdida de credibilidad hacia la entidad de parte de los/as servidores/as, colaboradores/as y visitantes.
- Sanción por parte del ente de control u otro ente regulador.
- Disminución en el cumplimiento de los Estándares Mínimos del Sistema de Gestión de Seguridad y Salud en el Trabajo.
</t>
  </si>
  <si>
    <t xml:space="preserve">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	</t>
  </si>
  <si>
    <t>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t>
  </si>
  <si>
    <t xml:space="preserve">-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 (AP# 1109 Aplicativo CHIE) Alinear actividades y puntos de control del procedimiento   4232000-PR-372 - Gestión de Peligros, Riesgos y Amenazas  con los controles preventivos y detectivos definidos en el mapa de riesgos del proceso de Gestión de Seguridad y Salud en el Trabajo.
_______________
</t>
  </si>
  <si>
    <t>-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
- Reportar al/ a la Director/a Técnico/a de Talento Humano el/los error/es (fallas o deficiencias) en la identificación y actualización de peligros y en la valoración de riesgos de seguridad y salud en el trabajo. 
- Formular plan de acción para mitigar el/los error/es (fallas o deficiencias) en la identificación y actualización de peligros y en la valoración de riesgos de seguridad y salud en el trabajo. 
- Implementar las acciones formuladas para la mitigación del/de los error/es (fallas o deficiencias) en la identificación y actualización de peligros y en la valoración de riesgos de seguridad y salud en el trabajo.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</si>
  <si>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
- Evidencia de reunión o soporte que evidencie formulación de plan de acción definido para mitigar el/los error/es (fallas o deficiencias) en la identificación y actualización de peligros y en la valoración de riesgos de seguridad y salud en el trabajo.
- Evidencia de implementación de las acciones definidas para mitigar el/los error/es (fallas o deficiencias) en la identificación y actualización de peligros y en la valoración de riesgos de seguridad y salud en el trabajo.
- Mapa de riesgo  Gestión de Seguridad y Salud en el Trabajo, actualizado.</t>
  </si>
  <si>
    <t>Se establecieron los controles necesarios y se está realizando el seguimiento al Plan anual de Seguridad en el Trabajo, por lo cual cabe resaltar que, aunque su impacto es moderado la probabilidad de que este ocurra omisión ocurra es baja.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</si>
  <si>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cierran las dos (2) actividades planeadas inicialmente dentro de la acción preventiva No. 28.
Se incluye un control detectivo relacionado con evidenciar la materialización del riesgo a través del Subcomité de Autocontrol.</t>
  </si>
  <si>
    <t xml:space="preserve">Se asoció la materialización del riesgo al proyecto de inversión "1125 Fortalecimiento y modernización de la gestión pública distrital", se escogen las perspectivas de los efectos, se modifica el control detectivo al procedimiento gestión de riesgos, peligros y amenazas, se ajusta la frecuencia de los controles. </t>
  </si>
  <si>
    <t>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t>
  </si>
  <si>
    <t xml:space="preserve">- Deficiencias en los procesos de divulgación de los lineamientos normativos, procedimentales y técnicos a que hay lugar en materia de Seguridad y Salud en el Trabajo.
- Baja participación de los/as servidores/as en las actividades propuestas desde el Plan de Seguridad y Salud en el Trabajo y en los programas diseñados para la gestión de las condiciones de salud de los/as servidores/as.
- Deficiencias en la utilización de los elementos de protección personal - EPP por parte de los/as servidores/as y colaboradores/as de la entidad.
</t>
  </si>
  <si>
    <t xml:space="preserve">- Constantes variaciones normativas en materia de seguridad y salud en el trabajo en ocasión al virus SARS-CoV-2 que produce la enfermedad COVID-19.
- Desconocimiento por parte de los/as ciudadanos de los lineamientos a adoptar frente a una situación de emergencia acaecida al interior de una de las sedes de la entidad.
</t>
  </si>
  <si>
    <t xml:space="preserve">- Improvisación ante situaciones de emergencia.
- Posibles casos de morbilidad o accidentes laborales.
- Sanciones económicas motivadas por accidentes o incidentes acaecidos por servidores/as, colaboradores/as o visitantes que podrían implicar una denuncia ante los entes de control o reguladores o demanda de largo alcance para la entidad.
- Afectación de la imagen y credibilidad de la entidad motivada por quejas interpuestas por parte de los/as ciudadanos/as, servidores/as y colaboradores/as que visitan y laboran en las sedes de la entidad.
- Incumplimiento de requisitos legales y técnicos en materia de Seguridad y Salud en el Trabajo.
- Gestión inadecuada de las condiciones de salud, de los Servidores de la entidad.
- Intervención inadecuada de riesgos laborales.
</t>
  </si>
  <si>
    <t xml:space="preserve">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t>
  </si>
  <si>
    <t>-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
-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
-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
-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
- Actualizar el mapa de riesgos Gestión de Seguridad y Salud en el Trabajo</t>
  </si>
  <si>
    <t>-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
-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
-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
- Mapa de riesgo  Gestión de Seguridad y Salud en el Trabajo, actualizado.</t>
  </si>
  <si>
    <t>La valoración del riesgo baja, ya que la probabilidad de ocurrencia es baja por no haberse presentado en los últimos cuatro años. Además de establecidos los controles necesarios para que este riesgo no se materialice.
Se incluyen causas internas y externas (incluyendo las DOFA) y complementan consecuencias.
Se ajusta la valoración antes de controles a Moderada
Se incluyen causas externas y agente generador del riesgo
Se incluyeron análisis de controles detectivos.
Se ajusta la valoración después de controles a baja</t>
  </si>
  <si>
    <t>Conforme a la modificación del procedimiento 4232000-PR-372 GESTIÓN DE PELIGROS, RIESGOS Y AMENAZAS se realiza una actualización de los controles.
Se realiza el ajuste al tratamiento de riesgos pasando de Aceptar a Reducir. 
Se incluyen y cierra la actividad planeada inicialmente dentro de la acción preventiva No. 29.
Se incluye un control detectivo relacionado con evidenciar la materialización del riesgo a través del Subcomité de Autocontrol.
Se ajusta el análisis antes de controles pasando de una frecuencia posible a Improbable, así cómo la explicación de la valoración obtenida.</t>
  </si>
  <si>
    <t>Se asoció la materialización del riesgo al proyecto de inversión "1125 Fortalecimiento y modernización de la gestión pública distrital",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t>
  </si>
  <si>
    <t xml:space="preserve">
Se actualizó el contexto de la gestión del proceso.
Se ajustó la identificación del riesgo. 
Se definió la probabilidad por exposición.
Se ajustó la redacción y evaluación de los controles según los criterios definidos.
Se incluyeron los controles correctivos.
Se ajustaron las acciones de contingencia.  
Se definieron las acciones de tratamiento.
El riesgo se fusionó con el riesgo de gestión de procesos denominado “Incumplimiento parcial de compromisos en ejecutar el Plan de Prevención, Preparación y Respuesta ante Emergencias – PPPRE”  
</t>
  </si>
  <si>
    <t>Ejecutar las actividades de gestión de la salud.</t>
  </si>
  <si>
    <t>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t>
  </si>
  <si>
    <t xml:space="preserve">- La estructura organizacional y los demás recursos son parcialmente adecuados para la gestión del proceso. 
- Baja participación de los/as servidores/as en las actividades propuestas desde el Plan de Seguridad y Salud en el Trabajo y en los programas diseñados para la gestión de las condiciones de salud de los/as servidores/as.
</t>
  </si>
  <si>
    <t xml:space="preserve">- Incumplimiento por parte de proveedores externos para el desarrollo de las actividades relacionadas con la gestión de la salud de los/as servidores/as de la entidad.
</t>
  </si>
  <si>
    <t xml:space="preserve">- Gestión inadecuada de las condiciones de salud, de los Servidores de la Entidad.
- Ocurrencia de enfermedades laborales o generación de enfermedades laborales.
- Sanción económica por parte del ente de control u otro ente regulador.
- Pérdida de credibilidad hacia la entidad de parte de los/as servidores/as.
</t>
  </si>
  <si>
    <t>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t>
  </si>
  <si>
    <t xml:space="preserve">- (AP# 1110 Aplicativo CHIE) Alinear actividades y puntos de control del procedimiento   2211300-PR-166 - Gestión de la Salud con los controles preventivos y detectivos definidos en el mapa de riesgos del proceso de Gestión de Seguridad y Salud en el Trabajo.
- (AP# 1110 Aplicativo CHIE) Alinear actividades y puntos de control del procedimiento   2211300-PR-166 - Gestión de la Salud con los controles preventivos y detectivos definidos en el mapa de riesgos del proceso de Gestión de Seguridad y Salud en el Trabajo.
- (AP# 1110 Aplicativo CHIE) Alinear actividades y puntos de control del procedimiento   2211300-PR-166 - Gestión de la Salud con los controles preventivos y detectivos definidos en el mapa de riesgos del proceso de Gestión de Seguridad y Salud en el Trabajo.
_______________
</t>
  </si>
  <si>
    <t xml:space="preserve">- Procedimiento 2211300-PR-166 - Gestión de la Salud actualizado
- Procedimiento 2211300-PR-166 - Gestión de la Salud actualizado
- Procedimiento 2211300-PR-166 - Gestión de la Salud actualizado
_______________
</t>
  </si>
  <si>
    <t xml:space="preserve">01/08/2022
01/08/2022
01/08/2022
_______________
</t>
  </si>
  <si>
    <t>-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
- Reportar al/ a la Director/a Técnico/a de Talento Humano el incumplimiento parcial de compromisos en las actividades definidas para la gestión de las condiciones de salud de los/as Servidore/as Público/as de la entidad.
- Formular plan de acción para mitigar el incumplimiento parcial de compromisos en las actividades definidas para la gestión de las condiciones de salud de los/as Servidore/as Público/as de la entidad.
- Implementar las acciones formuladas para la mitigación del incumplimiento parcial de compromisos en las actividades definidas para la gestión de las condiciones de salud de los/as Servidore/as Público/as de la entidad.
- Actualizar el mapa de riesgos Gestión de Seguridad y Salud en el Trabajo</t>
  </si>
  <si>
    <t>-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
- Evidencia de reunión o soporte que evidencie formulación de plan de acción definido para mitigar  el incumplimiento parcial de compromisos en las actividades definidas para la gestión de las condiciones de salud de los/as Servidore/as Público/as de la entidad.
- Evidencia de implementación de las acciones definidas para mitigar  el incumplimiento parcial de compromisos en las actividades definidas para la gestión de las condiciones de salud de los/as Servidore/as Público/as de la entidad.
- Mapa de riesgo  Gestión de Seguridad y Salud en el Trabajo, actualizado.</t>
  </si>
  <si>
    <t>Conforme a la modificación del procedimiento 2211300-PR-166 PR GESTIÓN DE LA SALUD se realiza una actualización de los controles.
Se realiza el ajuste al tratamiento de riesgos pasando de Aceptar a Reducir y conforme a la información en el Aplicativo SIG.
Se cierran las 2 acciones dentro de la preventiva No. 31, se realiza un nuevo análisis de controles.
Se incluye un control detectivo relacionado con evidenciar la materialización del riesgo a través del Subcomité de Autocontrol.</t>
  </si>
  <si>
    <t>El proyecto de inversión posiblemente afectado por la materialización del riesgo, es el proyecto 1125 fortalecimiento y modernización de la gestión pública distrital.
Se diligencia la columna de perspectivas en la identificación de efectos.
Se ajusta la frecuencia de los controles detectivos.</t>
  </si>
  <si>
    <t xml:space="preserve">- Deficiencias en la administración (custodio, uso y manejo) de los elementos dispuestos para la atención de emergencias en las distintas sedes de la entidad.
- Deficiencias en la utilización de los elementos de protección personal - EPP por parte de los/as servidores/as y colaboradores/as de la entidad.
</t>
  </si>
  <si>
    <t xml:space="preserve">- Detrimento patrimonial
- Investigaciones disciplinarias.
- Generación de reprocesos y desgaste administrativo.
- Pérdida de credibilidad hacia la entidad de parte de los/as servidores/as, colaboradores/as y ciudadanos/as.
</t>
  </si>
  <si>
    <t>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t>
  </si>
  <si>
    <t xml:space="preserve">- (AP# 1109 Aplicativo CHIE) Alinear actividades y puntos de control del procedimiento   4232000-PR-372 - Gestión de Peligros, Riesgos y Amenazas  con los controles preventivos y detectivos definidos en el mapa de riesgo del proceso de Gestión de Seguridad y Salud en el Trabajo.
- (AP# 1109 Aplicativo CHIE) Alinear actividades y puntos de control del procedimiento   4232000-PR-372 - Gestión de Peligros, Riesgos y Amenazas  con los controles preventivos y detectivos definidos en el mapa de riesgo del proceso de Gestión de Seguridad y Salud en el Trabajo.
- (AP# 1109 Aplicativo CHIE) Alinear actividades y puntos de control del procedimiento   4232000-PR-372 - Gestión de Peligros, Riesgos y Amenazas  con los controles preventivos y detectivos definidos en el mapa de riesgo del proceso de Gestión de Seguridad y Salud en el Trabajo.
_______________
</t>
  </si>
  <si>
    <t xml:space="preserve">- (AP# 1111 Aplicativo CHIE) Definir cronograma de verificación a la completitud de los botiquines ubicados en las diferentes sedes de la entidad.
_______________
</t>
  </si>
  <si>
    <t xml:space="preserve">- Director/a Técnico/a de Talento Humano.
_______________
</t>
  </si>
  <si>
    <t xml:space="preserve">- Cronograma de verificación a los botiquines en términos de completitud y cumplimiento de las condiciones establecidas en la normatividad aplicable.
_______________
</t>
  </si>
  <si>
    <t xml:space="preserve">15/02/2022
_______________
</t>
  </si>
  <si>
    <t xml:space="preserve">15/03/2022
_______________
</t>
  </si>
  <si>
    <t>-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
-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
-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 Actualizar el mapa de riesgos Gestión de Seguridad y Salud en el Trabajo</t>
  </si>
  <si>
    <t>- Director(a) de Talento Humano
- Profesional Universitario de Talento Humano. 
- Director/a Técnico/a y Profesional Universitario de Talento Humano.
- Director(a) de Talento Humano</t>
  </si>
  <si>
    <t>-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
- Botiquín/es con elementos que cumplen con las condiciones establecidas en la normatividad vigente.
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
- Soportes de la aplicación de las medidas determinadas por la Oficina de Control Interno Disciplinario y/o ente de control.
- Mapa de riesgo  Gestión de Seguridad y Salud en el Trabajo, actualizado.</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</si>
  <si>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</si>
  <si>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t>
  </si>
  <si>
    <t>Formular, el Plan Institucional de Gestión Ambiental - PIGA para la vigencia, con su respectivo plan de acción anual</t>
  </si>
  <si>
    <t>-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
- Realizar la propuesta de ajustes al documento PIGA y/o su plan de acción
- Presentar la nueva versión del  documento PIGA y/o su plan de acción en la Mesa Técnica de Apoyo en Gestión Ambiental y en el Comité Institucional de Gestión y Desempeño y una vez aprobado realizar la publicación y socialización.
- Actualizar el mapa de riesgos Gestión de Servicios Administrativos</t>
  </si>
  <si>
    <t>- Subdirector(a) de Servicios Administrativos
- Director(a) Administrativo y Financiero - Gestor Ambiental
- Director(a) Administrativo y Financiero - Gestor Ambiental
- Subdirector(a) de Servicios Administrativos</t>
  </si>
  <si>
    <t>- Reporte de monitoreo indicando la materialización del riesgo de Posibilidad de afectación reputacional por pérdida de la credibilidad en el compromiso ambiental de la Entidad, debido a decisiones erróneas o no acertadas en la formulación del PIGA y su plan de acción 
- Propuesta documento PIGA y/o su plan de acción
- Documento PIGA y/o su plan de acción actualizado, publicado en página web - Botón de transparencia y socializado.
- Mapa de riesgo  Gestión de Servicios Administrativos, actualizado.</t>
  </si>
  <si>
    <t>Se incluye el control detectivo. Definición de Plan de acción para fortalecer las actividades de control del PIGA. En la calificación del riesgo la escala de impacto bajo de  moderado a menor, lo que modificó la zona resultante  de moderado a baja.</t>
  </si>
  <si>
    <t>Se ajustaron las causas internas, externas y efectos
Se cambió la calificación de la probabilidad del riesgo de factible a frecuencia. Su resultado redujo la escala de probabilidad de probable  a rara vez.
Se ajustaron las actividades de control del riesgo conforme a la actualización de los procedimientos
La escala de probabilidad del riesgo bajo de improbable a rara vez
Se ajustaron las fechas de finalización de las acciones</t>
  </si>
  <si>
    <t>Se ajustó la explicación del riesgo.
Se incluyeron los proyectos de inversión que se pueden ver afectados.
Se ajustaron las causas internas, externas y efectos
Se cambió la calificación del impacto del riesgo. Su resultado redujo la escala de mayor a moderado. 
Se ajustaron las actividades de control del riesgo conforme a la actualización de los procedimientos
Se modificó el Plan de contingencia
Se modificó la fecha de cierre de acciones de acuerdo con el aplicativo SIG</t>
  </si>
  <si>
    <t xml:space="preserve">Se realiza el ajuste a las actividades de control preventivas No. 7 de los procedimientos 288 y 203 y se incluye la actividad de control detectiva No. 14 del procedimiento 203.
Se elimina las actividades de control detectivas asociadas al procedimiento de auditorías internas de gestión PR-006 y al procedimiento de auditorías internas de calidad PR-361. 
Se modificaron las fechas de terminación de las acciones conforme a solicitud de reprogramación efectuada mediante memorando No. 3-2020-17111. </t>
  </si>
  <si>
    <t>Se realiza la calificación de la probabilidad del riesgo por frecuencia cuya calificación es nunca o no se ha presentado durante los últimos cuatro años, así mismo se registran las evidencias que soportan su elección para la vigencia 2020.
Se realizan el ajuste a las actividades de control preventivas y detectivas conforme a la actualización del procedimiento PR-203: Formulación, ejecución y seguimiento al Plan Institucional de Gestión Ambiental - PIGA
Se incluyó una nueva acción preventiva asociada a la revisión integral del riesgo para la vigencia  2021.</t>
  </si>
  <si>
    <t>Se actualizaron las actividades de control N° 1 y 2, de tipo preventivo, y N° 4, de tipo detectivo, que se encuentran documentadas en el procedimiento PR-203 Formulación, Ejecución y Seguimiento PIGA, que fue actualizado en junio de 2022 a su versión 13.</t>
  </si>
  <si>
    <t xml:space="preserve">Prestar los servicios de apoyo administrativo </t>
  </si>
  <si>
    <t>Posibilidad de afectación reputacional por resultados no satisfactorios recurrentes en las encuestas de satisfacción, debido a errores (fallas o deficiencias) en la prestación de servicios de apoyo administrativo</t>
  </si>
  <si>
    <t xml:space="preserve">- Dificultades en el  seguimiento  frente al estado de avance de los contratos, suscritos y en ejecución, pertenecientes al proceso.
- Falta de claridad en la solicitud de los requerimientos.
- No se cuenta con la cultura sobre el uso de la herramienta y los tiempos requeridos para la solicitudes de los servicios.
- No se tiene una programación real y anticipada de los eventos.
- Debilidades en la articulación y comunicación en la operación de las actividades que se gestionan al interior  del proceso.
- Alta rotación de personal y dificultades en la transferencia de conocimiento entre los servidores y/o contratistas que participan en el proceso, en virtud de vinculación, retiro o reasignación de roles.
</t>
  </si>
  <si>
    <t xml:space="preserve">- Ataques informáticos generando  pérdidas de información.
- Los clientes pueden realizar solicitudes fuera del alcance del proceso y hacer evaluaciones subjetivas.
</t>
  </si>
  <si>
    <t>-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
- Priorizar los servicios no ejecutados o ejecutados con fallas  para realizarlos en el menor tiempo posible
- Informar las fallas presentadas en la prestación del servicio a la empresa contratada cuando aplique y solicitar el correctivo pertinente.
- Contactar al usuario para ampliar la información de la calificación del valor insatisfecho del  servicio y trasladar al competente en aras de mejorar el servicio.
- Actualizar el mapa de riesgos Gestión de Servicios Administrativos</t>
  </si>
  <si>
    <t>- Subdirector(a) de Servicios Administrativos
- Profesional o Auxiliar administrativo de la Subdirección de Servicios Administrativos
- Profesional o Auxiliar administrativo de la Subdirección de Servicios Administrativos
- Profesional o Auxiliar administrativo de la Subdirección de Servicios Administrativos
- Subdirector(a) de Servicios Administrativos</t>
  </si>
  <si>
    <t>- Reporte de monitoreo indicando la materialización del riesgo de Posibilidad de afectación reputacional por resultados no satisfactorios recurrentes en las encuestas de satisfacción, debido a errores (fallas o deficiencias) en la prestación de servicios de apoyo administrativo
- Servicio prestado
- Correo o memorando electrónico con el reporte
- Correo electrónico
- Mapa de riesgo  Gestión de Servicios Administrativos, actualizado.</t>
  </si>
  <si>
    <t>Realizar la adquisición del bien o servicio y su legalización</t>
  </si>
  <si>
    <t>Posibilidad de afectación económica (o presupuestal) por erogaciones de dinero y/o uso de efectivo para compras que no cumplen los requisitos de caja menor, debido a errores (fallas o deficiencias) en la legalización de adquisición de bienes y/o servicios</t>
  </si>
  <si>
    <t xml:space="preserve">- Manipulación de la caja menor por personal no autorizado.
- Falta de integridad del funcionario encargado del manejo de caja menor.
- Falta de conocimiento de los procedimientos internos
- Incumplimiento del Manual para el manejo y control de cajas menores
- Falta de claridad en la solicitud de la compra por caja menor
</t>
  </si>
  <si>
    <t xml:space="preserve">- Falsedad en los documentos aportados para la legalización del gasto.
</t>
  </si>
  <si>
    <t xml:space="preserve">- Detrimento patrimonial.
- Investigaciones disciplinarias, fiscales y/o penales.
- Pérdida de credibilidad y desconfianza en el proceso.
- Afectación de la póliza de manejo.
</t>
  </si>
  <si>
    <t>Se determina la probabilidad (3 Media)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</si>
  <si>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t>
  </si>
  <si>
    <t>-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
- Iniciar la gestión para recuperar los recursos desviados.
- Gestionar ante el corredor de seguros la afectación de la póliza de manejo de la Secretaría General.
- Efectuar el ajuste para gestionar nuevamente la legalización
- Actualizar el mapa de riesgos Gestión de Servicios Administrativos</t>
  </si>
  <si>
    <t>- Subdirector(a) de Servicios Administrativos
- Subdirector(a) de Servicios Administrativos.
- Subdirector(a) de Servicios Administrativos.
- Subdirector(a) de Servicios Administrativos.
- Subdirector(a) de Servicios Administrativos</t>
  </si>
  <si>
    <t>-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
- Comunicación oficial de traslado a la Oficina de Control Interno Disciplinario.
- Comunicación oficial de informe de los hechos al corredor de seguros.
- Documentos ajustados
- Mapa de riesgo  Gestión de Servicios Administrativos, actualizado.</t>
  </si>
  <si>
    <t>Se define control detectivo. Una vez se efectúa el análisis después de controles de la escala de impacto bajó de menor a insignificante. Se define plan de mitigación.</t>
  </si>
  <si>
    <t xml:space="preserve">
Se ajustó la calificación de probabilidad por frecuencia de factible a frecuente, lo que redujo la escala de probable a rara vez, en consecuencia disminuyó la zona resultante de alta a moderada.
Se ajustaron los controles preventivos y detectivos conforme al procedimiento.
El cuadrante de probabilidad bajó de 2 a 1</t>
  </si>
  <si>
    <t>Se ajustó la explicación del riesgo
Se modificó el riesgo estratégico asociado
Se ajustaron las causas</t>
  </si>
  <si>
    <t xml:space="preserve">Una vez analizados los conceptos de tipo de riesgo, se reclasifica el riesgo de operativo a financiero, teniendo en cuenta las definiciones señaladas en la Guía para la administración de riesgos de gestión y corrupción en los procesos. 
Se incluye y ajusta la actividad de control preventiva número 6 y 12 y la actividad detectiva número 17, conforme con la actualización del procedimiento.
Se elimina las actividades de control detectivas asociadas al procedimiento de auditorías internas de gestión PR-006 y al procedimiento de auditorías internas de calidad PR-361. </t>
  </si>
  <si>
    <t>Se realiza la calificación de la probabilidad del riesgo por frecuencia cuya calificación es nunca o no se ha presentado durante los últimos cuatro años, así mismo se registran las evidencias que soportan su elección para la vigencia 2020.</t>
  </si>
  <si>
    <t xml:space="preserve">Se ajustó en Proyectos de inversión posiblemente afectados, dado que el riesgo no tiene asociación dentro del perfil del Proyecto de inversión "Fortalecimiento de la capacidad institucional de la Secretaría General".
</t>
  </si>
  <si>
    <t>Se actualizó la actividad de control N° 3, de tipo detectivo, que se encuentra documentada en el procedimiento PR-382 Manejo de Caja Menor, que fue actualizado en enero de 2022 a su versión 02, para su correspondencia exacta en forma de redacción. Se corrigió el tipo de control, de la actividad de control N° 4, identificándola como de tipo detectivo.</t>
  </si>
  <si>
    <t xml:space="preserve">Realizar la adquisición del bien o servicio y su legalización </t>
  </si>
  <si>
    <t>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t>
  </si>
  <si>
    <t xml:space="preserve">- (AP# 1124 Aplicativo CHIE) Realizar sensibilización del procedimiento a los jefes de las dependencias de la Secretaría General  y/o sus delegados, con énfasis en la prevención de la materialización del riesgo de corrupción.
_______________
</t>
  </si>
  <si>
    <t xml:space="preserve">- Subdirector de Servicios Administrativos
_______________
</t>
  </si>
  <si>
    <t xml:space="preserve">- Soportes del desarrollo de la sensibilización
_______________
</t>
  </si>
  <si>
    <t xml:space="preserve">30/07/2022
_______________
</t>
  </si>
  <si>
    <t>-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
- Iniciar la gestión para recuperar los recursos desviados.
- Gestionar ante el corredor de seguros la afectación de la póliza de manejo de la Secretaría General.
- Actualizar el mapa de riesgos Gestión de Servicios Administrativos</t>
  </si>
  <si>
    <t>- Subdirector(a) de Servicios Administrativos
- Subdirector(a) de Servicios Administrativos.
- Subdirector Servicios Administrativos
- Subdirector(a) de Servicios Administrativos</t>
  </si>
  <si>
    <t>-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
- Comunicación oficial de traslado a la Oficina de Control Interno Disciplinario.
- Comunicación oficial de informe de los hechos al corredor de seguros.
- Mapa de riesgo  Gestión de Servicios Administrativos, actualizado.</t>
  </si>
  <si>
    <t xml:space="preserve">Identificar las necesidades  y recibir las solicitudes de servicios de apoyo administrativo, mantenimiento de las edificaciones, maquinaria y/o equipos </t>
  </si>
  <si>
    <t>Se determina la probabilidad (4 Alta)  teniendo en cuenta el número de veces que se ejecuta la actividad clave durante el año. El impacto (4 Mayor) obedece al análisis de las consecuencias de las diferentes perspectivas de acuerdo con la metodología.</t>
  </si>
  <si>
    <t>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t>
  </si>
  <si>
    <t xml:space="preserve">- (AP# 1125 Aplicativo CHIE) Realizar socialización del procedimiento a los profesionales responsables de punto y  servidores de apoyo a  la supervisión de contrato de mantenimiento de la Secretaría General, con énfasis en el mantenimiento de las instalaciones de la Entidad.
_______________
</t>
  </si>
  <si>
    <t xml:space="preserve">- Profesional de la Dirección Administrativa y Financiera
_______________
</t>
  </si>
  <si>
    <t xml:space="preserve">- Soportes de la socialización
_______________
</t>
  </si>
  <si>
    <t>-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
- Reformular la priorización  de los mantenimientos de las edificaciones, maquinaria y equipos
- Priorizar los servicios no ejecutados de acuerdo a la criticidad del incumplimiento ajustando las actividades de los mantenimientos para realizarlos en el menor tiempo posible
- Actualizar el mapa de riesgos Gestión de Servicios Administrativos</t>
  </si>
  <si>
    <t>- Subdirector(a) de Servicios Administrativos
- Profesional de la Dirección Administrativa y Financiera, Director(a) Administrativo y Financiero o Subdirector(a)  de Servicios Administrativos
- Profesional de la Dirección Administrativa y Financiera, Director(a) Administrativo y Financiero o Subdirector(a)  de Servicios Administrativos
- Subdirector(a) de Servicios Administrativos</t>
  </si>
  <si>
    <t>-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
- Acta de reunión o evidencia de reunión con las inconsistencias identificadas
- Para el caso de edificaciones se realiza una Priorización de mantenimiento integral y para el mantenimiento puntual el Sistema de Gestión de Servicios. En caso de mantenimiento de maquinaria y equipos queda correo electrónico de ajuste de actividades.
- Mapa de riesgo  Gestión de Servicios Administrativos, actualizado.</t>
  </si>
  <si>
    <t>Gestión Documental Interna</t>
  </si>
  <si>
    <t>Inicia con la identificación de necesidades en materia archivística en la Secretaría General, la gestión de la documentación producida y recibida con fin de facilitar el acceso y finaliza con la atención a consultas de la información.</t>
  </si>
  <si>
    <t>Gestionar y tramitar las comunicaciones oficiales y actos administrativos</t>
  </si>
  <si>
    <t xml:space="preserve">- Se realiza envío de correspondencia y paquetes a través del personal motorizado de la Unidad de Correspondencia.
</t>
  </si>
  <si>
    <t>-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
- Identificar la inconsistencia presentada, se devuelve el documento en físico o electrónico a la dependencia productora para su respectivo ajuste, ya sea en físico o por el aplicativo definido para tal fin, se da alcance a la comunicación correspondiente.
- Reportar la incidencia a la mesa de ayuda de la OTIC si la falla es técnica, para que se realice el respectivo soporte funcional y se realice el ajuste para contar con el sistema con operación normal dando alcance a la comunicación correspondiente.
- Actualizar el mapa de riesgos Gestión Documental Interna</t>
  </si>
  <si>
    <t>-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
- Formato de devolución de correspondencia 2211600-FT-262 o correo Fuera de Servicio aplicativo SIGA según corresponda
- Correo electrónico reportando la incidencia a la mesa de ayuda 
- Mapa de riesgo  Gestión Documental Interna, actualizado.</t>
  </si>
  <si>
    <t xml:space="preserve">Se realizó la valoración antes y después de controles frente a frecuencia e impacto.
Se incluyen controles detectivos frente al riesgo.
Se propuso un plan de contingencia frente a la materialización del riesgo. 
</t>
  </si>
  <si>
    <t>Se ajusto actividad clave de acuerdo al ajuste realizado en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Riesgo Errores (fallas o deficiencias) en la gestión y trámite de comunicaciones oficiales:
Se modifico la calificación del control.
Riesgo Interrupciones en la gestión y trámite de comunicaciones oficiales:
Se incluyen acciones de contingencia.
Riesgo Errores (fallas o deficiencias) en la gestión y trámite de actos administrativos:
Se modifico la calificación del control y Se incluyen acciones de contingencia.</t>
  </si>
  <si>
    <t>Se definen las perspectivas para los efectos de los riesgos ya identificados.
Se incluyen para los riesgos valorados por frecuencia las evidencias faltantes de la vigencia 2016-2019 y las evidencias de la vigencia 2020.
Riesgo Errores (fallas o deficiencias) en la gestión y trámite de comunicaciones oficiales:
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
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"Pérdida de obligatoriedad del acto administrativo" por "Pérdida de los efectos estipulados en el acto administrativo". En Probabilidad por frecuencia:  Se cambió la calificación de probabilidad al siguiente criterio: Se presentó al menos una vez en los últimos 2 años, lo que cambió la calificación en la escala de probabilidad de probable a posible.
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t>
  </si>
  <si>
    <t xml:space="preserve">Se actualizaron las fechas de finalización de las acciones acorde con el aplicativo SIG y los memorandos de solicitud de cierre y reprogramación.
</t>
  </si>
  <si>
    <t>Se unifican los riesgos: Errores (fallas o deficiencias) en la gestión y trámite de comunicaciones oficiales, Interrupciones en la gestión y trámite de comunicaciones oficiales y Errores (fallas o deficiencias) en la gestión y trámite de actos administrativos bajo el riesgo "Errores (fallas o deficiencias) en la gestión, trámite y/o expedición de comunicaciones oficiales", teniendo en cuenta que se encontraba definido de forma operativa y los tres tipos de documento tienen la misma clasificación de comunicación oficial dando cumplimiento a la función de la dependencia. 
Se ajusta el nombre del riesgo, la explicación del riesgo, los riesgos estratégicos asociados, se replantean causas internas, externas y efectos contemplando las definidas para cada uno de los riesgos a unificar. 
Se realiza análisis antes de controles frente a probabilidad e impacto, conservando la trazabilidad de cada uno de los riesgos a unificar, en este sentido se ajusta la explicación de la valoración obtenida.
Se unifican y se definen actividades de control preventivas y detectivas para evitar la materialización del riesgo, se realiza la evaluación respectiva frente al diseño, ejecución y solidez.
Se ajusta la explicación obtenida después de controles.
Se ajusta la opción de manejo de "reducir" a "aceptar" el riesgo, teniendo en cuenta que no se ha materializado de forma recurrente, se cuenta con controles fuertes, se ha realizado seguimiento permanente y luego de valorado después de controles se ubica en una zona resultante baja.
Se ajustan las acciones del plan de contingencia de acuerdo con la unificación de los riesgos, puntualizando las actividades a desarrollar en caso de presentarse un evento de materialice el riesgo.</t>
  </si>
  <si>
    <t xml:space="preserve">Gestionar y tramitar transferencias documentales. </t>
  </si>
  <si>
    <t>Posibilidad de afectación reputacional por Incumplimiento en el plan de transferencias, debido a errores (fallas o deficiencias)  en la gestión y tramite de las transferencias documentales</t>
  </si>
  <si>
    <t xml:space="preserve">- Dificultad en la articulación de actividades comunes a las dependencias.
- No existe una apropiación frente a la cultura de la gestión documental por parte de los servidores públicos y demás personas involucradas con la entidad.
</t>
  </si>
  <si>
    <t xml:space="preserve">- Falta de coordinación entre los gobiernos locales, distrital y nacional.
- Cambios de estructura organizacional que afecten el desempeño del proceso de gestión documental.
</t>
  </si>
  <si>
    <t xml:space="preserve">- Perdida de información y documentos.
- Represamiento de archivos en las dependencias.
- Sanciones administrativas a los jefes de las dependencias.
- Reprocesos administrativos y perdida de recursos.
- Incumplimiento de transferencias secundarias al Archivo de Bogotá.
- Perdida financiera por la necesidad de celebrar contrato.
</t>
  </si>
  <si>
    <t>-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
- Solicitar a la dependencia realizar la transferencia documental.
- Ajustar el cronograma de transferencias documentales.
- Actualizar el mapa de riesgos Gestión Documental Interna</t>
  </si>
  <si>
    <t>- Reporte de monitoreo indicando la materialización del riesgo de Posibilidad de afectación reputacional por Incumplimiento en el plan de transferencias, debido a errores (fallas o deficiencias)  en la gestión y tramite de las transferencias documentales
- Memorando de solicitud de Transferencia documental
- Cronograma de Transferencias documentales ajustado
- Mapa de riesgo  Gestión Documental Interna, actualizado.</t>
  </si>
  <si>
    <t>Se ajustó el nombre del riesgo, teniendo en cuenta que se separó el tema 
Se ajusto actividad clave de acuerdo al ajuste realizado a la caracterización del proceso por el cambio de nombre del procedimiento.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incluyó punto de control asociado en el procedimiento "Gestión y trámite de transferencias documentales" 4233100-PR-376 Versión 01.
Se ajustaron las fechas de terminación de las acciones acorde con las fechas del aplicativo SIG.  
Se incluyen acciones de contingencia.</t>
  </si>
  <si>
    <t>Se definen las perspectivas para los efectos ya identificados.
Valoración de la Probabilidad: Se incluyen las evidencias faltantes de la vigencia 2016-2019 y las evidencias de la vigencia 2020.
Se eliminó 1 causa que no aplica al riesgo.
Se cambia la calificación de la frecuencia, lo que disminuye el resultado de valoración dentro de la escala de probabilidad de casi seguro a posible, lo que cambió la zona resultante de Alta a Moderada.
Se eliminó la acción preventiva No. 30 porque ya se encuentra cerrada en el aplicativo.
Se reprogramó acción preventiva 43</t>
  </si>
  <si>
    <t>Se ajusta la opción de tratamiento del riesgo de "reducir" a "aceptar", teniendo en cuenta que las actividades de control preventivas y detectivas fueron evaluadas como fuertes y luego de valorado después de controles se ubica en una zona resultante baja.</t>
  </si>
  <si>
    <t>Consulta y préstamo de documentos.</t>
  </si>
  <si>
    <t>Posibilidad de afectación reputacional por inconsistencias en los documentos, debido a errores (fallas o deficiencias) en la recepción de documentos prestados</t>
  </si>
  <si>
    <t xml:space="preserve">- No existe una apropiación frente a la cultura de la gestión documental por parte de los servidores públicos y demás personas involucradas con la entidad.
</t>
  </si>
  <si>
    <t xml:space="preserve">- Los usuarios desconocen la Entidad que debe gestionar los tramites de acuerdo con su solicitud.
</t>
  </si>
  <si>
    <t xml:space="preserve">- Pérdida de información y documentos.
- Interrupciones en la operación del proceso.
- Quejas por no disponibilidad de documentos.
- Ocultamiento de información.
- Reemplazo no autorizado de documentos.
</t>
  </si>
  <si>
    <t>La valoración del riesgo antes de controles por la técnica de exposición arrojó un nivel bajo, toda vez que existe la posibilidad de que suceda , sin embargo, dentro de la escala de impacto se ubicó en menor, en consecuencia el riesgo se ubica en la zona resultante "Moderado".</t>
  </si>
  <si>
    <t>- Reportar el riesgo materializado de Posibilidad de afectación reputacional por inconsistencias en los documentos, debido a errores (fallas o deficiencias) en la recepción de documentos prestados en el informe de monitoreo a la Oficina Asesora de Planeación.
- Informar al solicitante la inconsistencia identificada y en caso que aplique se solicitara los respectivos ajustes.
- Actualizar el mapa de riesgos Gestión Documental Interna</t>
  </si>
  <si>
    <t>- Subdirector(a) de Servicios Administrativos
- Subdirector(a) de Servicios Administrativos
- Subdirector(a) de Servicios Administrativos</t>
  </si>
  <si>
    <t>- Reporte de monitoreo indicando la materialización del riesgo de Posibilidad de afectación reputacional por inconsistencias en los documentos, debido a errores (fallas o deficiencias) en la recepción de documentos prestados
- Correo electrónico informando la inconsistencia identificada con relación al (los) documento (s) prestado (s)
- Mapa de riesgo  Gestión Documental Interna, actualizado.</t>
  </si>
  <si>
    <t>Se ajusto actividad clave de acuerdo al ajuste realizado a la caracterización del proceso.
Se realizo la calificación de la probabilidad del riesgo por frecuencia.
Se ajustó control preventivo en calificación
Se ajustó la valoración obtenida antes y después de controles, de acuerdo con el resultado obtenido.
Se ajustó la descripción de las actividades de control de acuerdo al ajuste realizado en los puntos de control de los procedimientos. Así mismo, se incluyó en la actividad de control la Acción Correctiva N° 29.
Se ajustaron las fechas de terminación de las acciones acorde con las fechas del aplicativo SIG.  
Se incluyen acciones de contingencia.</t>
  </si>
  <si>
    <t>Identificación del riesgo: Se definen las perspectivas para los efectos ya identificados.
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
Se ajusta la explicación de la valoración obtenida antes de controles.
Análisis después de controles: Escala de probabilidad:  cambia de probable a improbable, en consecuencia la valoración después de controles cambió la ubicación del riesgo de zona extrema a zona alta y se ajusta la explicación de la valoración obtenida después de controles.
Tratamiento del riesgo:  
En las actividades que no presentaron solidez fuerte:  Se elimina la acción asociada a la acción correctiva 29 y se incluyen nuevas acciones.
En las actividades definidas para fortalecer la gestión del riesgo:  Se elimina la Acción Preventiva N° 32 de la actividad de control defectiva, teniendo en cuenta que ya se cumplió y se crea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</si>
  <si>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Se ajustaron las fechas de finalización de las acciones, teniendo en cuenta la información reportada en el aplicativo SIG y en los seguimientos, cierre y reprogramación remitidos mediante memorando a la Oficina Asesora de Planeación.</t>
  </si>
  <si>
    <t xml:space="preserve">Se realizó análisis a la valoración inicial del riesgo y ajuste en las perspectivas de información pasando de catastrófico a mayor, teniendo como resultado valoración antes de controles extrema.
Se revisó la valoración después de controles que efectivamente se encontraba en moderada por lo anterior el proceso define reducir el riesgo.
Se  ajusta acción de tratamiento para la vigencia, de acuerdo con lo registrado en el aplicativo SIG. 
</t>
  </si>
  <si>
    <t>Actualizar instrumentos archivísticos.</t>
  </si>
  <si>
    <t xml:space="preserve">Posibilidad de afectación reputacional por inconsistencias en los instrumentos archivísticos, debido a errores (fallas o deficiencias) en la aplicación de los lineamientos  para su actualización </t>
  </si>
  <si>
    <t xml:space="preserve">- Cambios de estructura organizacional que afecten el desempeño del proceso de gestión documental.
</t>
  </si>
  <si>
    <t xml:space="preserve">- Sanciones por parte de cualquier ente de control o regulador.
- Interrupciones en la operación del proceso.
- No disponibilidad de documentos.
- Pérdida de credibilidad.
- Incumplimiento de normatividad.
- Sobrecostos por reprocesos.
</t>
  </si>
  <si>
    <t>La valoración del riesgo antes de controles por la técnica de exposición arrojó un nivel muy bajo, toda vez que es mínima la posibilidad de que suceda, sin embargo, dentro de la escala de impacto se ubicó en menor, en consecuencia el riesgo se ubica en la zona resultante "Bajo".</t>
  </si>
  <si>
    <t>-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
- Realizar el respectivo ajuste en el instrumento archivístico.
- Actualizar el mapa de riesgos Gestión Documental Interna</t>
  </si>
  <si>
    <t>- Reporte de monitoreo indicando la materialización del riesgo de Posibilidad de afectación reputacional por inconsistencias en los instrumentos archivísticos, debido a errores (fallas o deficiencias) en la aplicación de los lineamientos  para su actualización 
- Instrumento ajustado (TRD)
- Mapa de riesgo  Gestión Documental Interna, actualizado.</t>
  </si>
  <si>
    <t>Se ajusto actividad clave de acuerdo al ajuste realizado a la caracterización del proceso.
Se realizo la calificación de la probabilidad del riesgo por frecuencia.
Se ajustó la valoración obtenida antes y después de controles, de acuerdo con el resultado obtenido.
Se ajustó la descripción de las actividades de control de acuerdo al ajuste realizado en los puntos de control de los procedimientos.
Se ajustaron las fechas de terminación de las acciones acorde con las fechas del aplicativo SIG.  
Se incluyen acciones de contingencia.</t>
  </si>
  <si>
    <t>Identificación del riesgo: 
Causas Internas y externas: Se identificaron dos agentes generadores de riesgo, uno interno y otro externo
Efectos: Se definen las perspectivas para los efectos ya identificados.
Análisis antes de controles: 
Valoración de la Probabilidad: Se incluyen las evidencias faltantes de la vigencia 2016-2019 y las evidencias de la vigencia 2020.
Tratamiento del Riesgo: 
Se eliminó la acción preventiva no.30, porque ya se encuentra cerrada en el aplicativo y  Se reprogramó la acción de mejora no. 48</t>
  </si>
  <si>
    <t xml:space="preserve">Se relaciona en acciones de tratamiento la acción de mejora N° 48, la cual fue cerrada en el aplicativo SIG el 30 de enero de 2021.
</t>
  </si>
  <si>
    <t>Elaborar certificados de información laboral con destino a bonos pensionales.</t>
  </si>
  <si>
    <t>Posibilidad de afectación reputacional por expedición de certificaciones  inconsistentes, debido a errores (fallas o deficiencias) en la elaboración de documentos con información laboral para bonos pensionales</t>
  </si>
  <si>
    <t xml:space="preserve">- Información errónea.
- Demoras en la elaboración de la certificación y entregas al usuario.
- Quejas por demoras en el trámite.
- Reprocesos.
- Sanciones por cualquier ente de control o regulador.
</t>
  </si>
  <si>
    <t>La valoración del riesgo antes de controles por la técnica de exposición arrojó un nivel bajo, toda vez que existe la posibilidad de que suceda, sin embargo, dentro de la escala de impacto se ubicó en menor, en consecuencia el riesgo se ubica en la zona resultante "Moderado".</t>
  </si>
  <si>
    <t>-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
- Ajustar la información de la certificación para bono pensional
- Notificar al peticionario
- Actualizar el mapa de riesgos Gestión Documental Interna</t>
  </si>
  <si>
    <t>- Reporte de monitoreo indicando la materialización del riesgo de Posibilidad de afectación reputacional por expedición de certificaciones  inconsistentes, debido a errores (fallas o deficiencias) en la elaboración de documentos con información laboral para bonos pensionales
- Comunicación oficial de alcance con ajuste a la certificación.
- Oficio notificando al peticionario
- Mapa de riesgo  Gestión Documental Interna, actualizado.</t>
  </si>
  <si>
    <t>Creación del documento</t>
  </si>
  <si>
    <t>Se realizó la valoración antes de controles, teniendo en cuenta frecuencia y el impacto.
Se incluyen controles detectivos frente al riesgo.
Se propuso un plan de contingencia frente a la materialización del riesgo. </t>
  </si>
  <si>
    <t>Identificación del riesgo: 
Se definen las perspectivas para los efectos ya identificados.
Se agregó un riesgo estratégico asociado al riesgo.
Se incluyó una causa externa y una interna
Análisis antes de controles: 
Valoración de la Probabilidad: Se incluyen las evidencias faltantes de la vigencia 2016-2019 y las evidencias de la vigencia 2020.
Tratamiento del riesgo:
Se eliminó la acción de mejora no. 23, por que ya se encuentra cerrada en el sistema y se incluye una nueva acción.</t>
  </si>
  <si>
    <t>Se ajustaron las actividades preventivas y detectivas acorde con la última actualización realizada a los procedimientos del proceso.
Se retiraron las actividades detectivas asociadas a los procedimientos de Auditorias de gestión y auditorías de calidad.
Se ajustó la explicación de la valoración obtenida después de controles .
Se ajustaron las fechas de finalización de las acciones, teniendo en cuenta la información reportada en el aplicativo SIG y en los seguimientos, cierre y reprogramación remitidos mediante memorando a la Oficina Asesora de Planeación.</t>
  </si>
  <si>
    <t>Se ajusta la opción de tratamiento del riesgo de "reducir" a "aceptar", teniendo en cuenta que las actividades de control preventivas y detectivas fueron evaluadas como fuertes, el riesgo no se ha materializado y luego de valorado después de controles se ubica en una zona resultante baja.</t>
  </si>
  <si>
    <t>Gestionar y tramitar las comunicaciones oficiales, transferencias documentales, actos administrativos, consulta y préstamo de documentos.</t>
  </si>
  <si>
    <t>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t>
  </si>
  <si>
    <t xml:space="preserve">- Pérdida de credibilidad del proceso y de la Entidad.
- Uso indebido e inadecuado de información de la Secretaría General.
- Sanciones disciplinarias, fiscales y penales.
- Pérdida de información de la entidad.
</t>
  </si>
  <si>
    <t xml:space="preserve">- (AP# 1075 Aplicativo CHIE) Realizar sensibilización cuatrimestral sobre el manejo y custodia de los documentos conforme a los lineamientos establecidos en el proceso
_______________
</t>
  </si>
  <si>
    <t xml:space="preserve">- Profesional Especializado (Subdirección de Servicios Administrativos)
_______________
</t>
  </si>
  <si>
    <t>-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
- Reportar al Subdirector de servicios administrativos para que se tomen las medidas pertinentes.
- Reportar a la Oficina de Control Interno Disciplinario, para que se inicie el respectivo proceso al funcionario implicado.
- Notificar a la instancia o autoridad competente para que se tomen las medidas pertinentes.
- Actualizar el mapa de riesgos Gestión Documental Interna</t>
  </si>
  <si>
    <t>- Subdirector(a) de Servicios Administrativos
- Profesional encargado del área de Gestión documental
- Subdirector(a) de Servicios Administrativos
- Subdirector(a) de Servicios Administrativos
- Subdirector(a) de Servicios Administrativos</t>
  </si>
  <si>
    <t>-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
- Correo electrónico informando el acto de corrupción
- Memorando informando el acto de corrupción
- Oficio informando el acto de corrupción
- Mapa de riesgo  Gestión Documental Interna, actualizado.</t>
  </si>
  <si>
    <t xml:space="preserve">Identificación del riesgo: 
Se definieron las perspectivas para los efectos ya identificados y se calificaron
Se eliminó un efecto operativo y se incluyó uno de información
Análisis antes de controles: 
Valoración de la Probabilidad: Se incluyen las evidencias faltantes de la vigencia 2016-2019 y las evidencias de la vigencia 2020
Tratamiento del riesgo:
Se eliminaron las actividades de la  AP# 32  por que  ya se  cumplió y  se encuentra  cerrada en al aplicativo.
Se elimina la  actividad #2  de la AM#21 , por que ya se cumplió. </t>
  </si>
  <si>
    <t>22/02/20221</t>
  </si>
  <si>
    <t>Se  ajusta acción de tratamiento para la vigencia, de acuerdo con lo registrado en el aplicativo SIG.</t>
  </si>
  <si>
    <t>Se actualiza el contexto de la gestión del proceso.
Se ajusta la identificación del riesgo.
Se ajustó la redacción y evaluación de los controles según los criterios definidos.
Se incluyeron los controles correctivos..
Se ajustaron las acciones de contingencia.
Se definieron acciones de tratamiento.</t>
  </si>
  <si>
    <t>Gestión Estratégica de Talento Humano</t>
  </si>
  <si>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t>
  </si>
  <si>
    <t>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t>
  </si>
  <si>
    <t>Tramitar las Situaciones administrativas solicitadas</t>
  </si>
  <si>
    <t xml:space="preserve">- Insuficiencia en términos de completitud y oportunidad en la entrega de información relacionada con las solicitudes allegadas a los procedimientos de Gestión Estratégica de Talento Humano para adelantar las gestiones o actividades a que haya lugar.
</t>
  </si>
  <si>
    <t xml:space="preserve">- Cambios improvistos en las solicitudes allegadas a los procedimientos de Gestión Estratégica de Talento Humano que genere variaciones en los gestiones a surtir para satisfacer la solicitud del peticionario.
</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</si>
  <si>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t>
  </si>
  <si>
    <t xml:space="preserve">- (AP# 1103 Aplicativo CHIE) Alinear actividades y puntos de control del procedimiento 2211300-PR-168 Gestión de Situaciones Administrativas con los controles preventivos y detectivos definidos en el mapa de riesgo del proceso de Gestión Estratégica de Talento Humano.
- (AP# 1103 Aplicativo CHIE) Alinear actividades y puntos de control del procedimiento 2211300-PR-168 Gestión de Situaciones Administrativas con los controles preventivos y detectivos definidos en el mapa de riesgo del proceso de Gestión Estratégica de Talento Humano.
_______________
</t>
  </si>
  <si>
    <t xml:space="preserve">- Director/a Técnico/a de Talento Humano.
- Director/a Técnico/a de Talento Humano.
_______________
</t>
  </si>
  <si>
    <t xml:space="preserve">- Procedimiento 2211300-PR-168 Gestión de Situaciones Administrativas actualizado.
- Procedimiento 2211300-PR-168 Gestión de Situaciones Administrativas actualizado.
_______________
</t>
  </si>
  <si>
    <t xml:space="preserve">15/02/2022
15/02/2022
_______________
</t>
  </si>
  <si>
    <t xml:space="preserve">30/06/2022
30/06/2022
_______________
</t>
  </si>
  <si>
    <t>-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
- Reportar a la directora/a de Talento Humano el error o falla en el Acto Administrativo expedido 
- Proyectar Acto Administrativo por medio del cual se rectifica o aclara contenido de Acto Administrativo  por el cual se concede una situación administrativa a un/a servidor/a público/a de la Secretaría General o a un/a integrante del Gabinete Distrital.
- Suscribir Acto Administrativo por medio del cual se rectifica o aclara contenido de Acto Administrativo  por el cual se concede una situación administrativa a un/a servidor/a público/a de la Secretaría General o a un/a integrante del Gabinete Distrital.
- Comunicar a las partes interesadas el Acto Administrativo por medio del cual se rectifica o aclara contenido de Acto Administrativo  por el cual se concede una situación administrativa a un/a servidor/a público/a de la Secretaría General o a un/a integrante del Gabinete Distrital.
- Actualizar el mapa de riesgos Gestión Estratégica de Talento Humano</t>
  </si>
  <si>
    <t>- Director(a) Técnico(a) de Talento Humano
- Profesional Especializado o Profesional Universitario de Talento Humano
- Profesional Especializado o Profesional Universitario de Talento Humano
- Alcalde/sa Mayor de Bogotá, D.C. o Secretario/a General según corresponda
- Auxiliar Administrativo de la Subdirección de Servicios Administrativos
- Director(a) Técnico(a) de Talento Humano</t>
  </si>
  <si>
    <t>-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 Correo electrónico de notificación de error en Acto Administrativo  por el cual se concede una situación administrativa a un/a servidor/a público/a de la Secretaría General o a un/a integrante del Gabinete Distrital.
- Acto Administrativo por medio del cual se rectifica o aclara contenido de Acto Administrativo  por el cual se concede una situación administrativa a un/a servidor/a público/a de la Secretaría General o a un/a integrante del Gabinete Distrital proyectado.
- Acto Administrativo por medio del cual se rectifica o aclara contenido de Acto Administrativo  por el cual se concede una situación administrativa a un/a servidor/a público/a de la Secretaría General o a un/a integrante del Gabinete Distrital suscrito.
-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
- Mapa de riesgo  Gestión Estratégica de Talento Humano, actualizado.</t>
  </si>
  <si>
    <t>Realizar la desvinculación de los/as servidores/as de la Secretaría General con seguridad jurídica de acuerdo a las causal de retiro.</t>
  </si>
  <si>
    <t xml:space="preserve">- Insuficiencia en términos de completitud y oportunidad en la entrega de información relacionada con las solicitudes allegadas a los procedimientos de Gestión Estratégica de Talento Humano para adelantar las gestiones o actividades a que haya lugar.
- Fallas en la revisión de las solicitudes allegadas a los procedimientos del proceso de Gestión Estratégica de Talento Humano, frente a los marcos normativos y procedimentales aplicables.
</t>
  </si>
  <si>
    <t>-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
- Reportar a la directora/a de Talento Humano el error o falla en el Acto Administrativo por medio del cual se acepta la renuncia de un/a servidor/a de la Secretaría General o se desvincula a un servido/a de la Secretaría General expedido.
- Proyectar Acto Administrativo por medio del cual se rectifica o aclara contenido de Acto administrativo por el cual se acepta la renuncia de un/a servidor/a de la Secretaría General o se desvincula a un servido/a de la Secretaría General.
- Suscribir Acto Administrativo por medio del cual se rectifica o aclara contenido de Acto administrativo por el cual se acepta la renuncia de un/a servidor/a de la Secretaría General o se desvincula a un servido/a de la Secretaría General.
- Comunicar a las partes interesadas el Acto Administrativo por medio del cual se rectifica o aclara contenido de Acto administrativo por el cual se acepta la renuncia de un/a servidor/a de la Secretaría General o se desvincula a un servido/a de la Secretaría General.
- Actualizar el mapa de riesgos Gestión Estratégica de Talento Humano</t>
  </si>
  <si>
    <t>- Director(a) Técnico(a) de Talento Humano
- Profesional Especializado o Profesional Universitario de Talento Humano
- Profesional Especializado o Profesional Universitario de Talento Humano
- Secretario/a General 
- Auxiliar Administrativo de la Subdirección de Servicios Administrativos
- Director(a) Técnico(a) de Talento Humano</t>
  </si>
  <si>
    <t>-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 Correo electrónico de notificación de error en Acto Administrativo por medio del cual se acepta la renuncia de un/a servidor/a de la Secretaría General o se desvincula a un servido/a de la Secretaría General.
- Acto Administrativo por medio del cual se rectifica o aclara contenido de Acto Administrativo por medio del cual se acepta la renuncia de un/a servidor/a de la Secretaría General o se desvincula a un servido/a de la Secretaría General proyectado.
- Acto Administrativo por medio del cual se rectifica o aclara contenido de Acto Administrativo por medio del cual se acepta la renuncia de un/a servidor/a de la Secretaría General o se desvincula a un servido/a de la Secretaría General suscrito.
- Correo electrónico de comunicación de Acto Administrativo por medio del cual se acepta la renuncia de un/a servidor/a de la Secretaría General o se desvincula a un servido/a de la Secretaría General.
- Mapa de riesgo  Gestión Estratégica de Talento Humano, actualizado.</t>
  </si>
  <si>
    <t xml:space="preserve">- Fallas en la realización de seguimiento a las acciones planeadas.
- Cambios presupuestales por contingencias de la entidad.
</t>
  </si>
  <si>
    <t xml:space="preserve">- (AP# 1104 Aplicativo CHIE) Alinear actividades y puntos de control del procedimiento   4232000-PR-372 - Gestión de Peligros, Riesgos y Amenazas  con los controles preventivos y detectivos definidos en el mapa de riesgo del proceso de Gestión Estratégica de Talento Humano.
- (AP# 1104 Aplicativo CHIE)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</si>
  <si>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Procedimiento 4232000-PR-372 - Gestión de Peligros, Riesgos y Amenazas       actualizado
- Procedimiento 4232000-PR-372 - Gestión de Peligros, Riesgos y Amenazas       actualizado
_______________
</t>
  </si>
  <si>
    <t>-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
- Reportar al/ a la Director/a Técnico/a de Talento Humano la no ejecución alguna de las actividades que se establecieron en el Plan Estratégico de Talento Humano de la vigencia
- Analizar la pertinencia sobre la reprogramación en la próxima vigencia de la/s actividad/es del Plan Estratégico de Talento Humano no cumplidas. 
- Reprogramar la/s actividad/es no ejecutadas del Plan Estratégico de Talento Humano en la siguiente vigencia, en caso que aplique de acuerdo al resultados de los análisis al respecto.
- Actualizar el mapa de riesgos Gestión Estratégica de Talento Humano</t>
  </si>
  <si>
    <t>- Director(a) Técnico(a) de Talento Humano
- Profesional Especializado o Profesional Universitario de Talento Humano. 
- Director/a Técnico/a de Talento Humano y Profesional Especializado o Profesional Universitario de Talento Humano.
- Director/a Técnico/a de Talento Humano y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</si>
  <si>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
-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
- Evidencia de reunión o soporte que evidencie análisis sobre la pertinencia a la reprogramación de la actividad del Plan Estratégico de Talento Humano no realizada en la anterior vigencia.
- Plan Estratégico de Talento Humano adoptado.
- Mapa de riesgo  Gestión Estratégica de Talento Humano, actualizado.</t>
  </si>
  <si>
    <t>Ejecutar el Plan Anual de Vacantes y el Plan de Previsión de Recursos Humanos.</t>
  </si>
  <si>
    <t xml:space="preserve">-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 (AP# 1106 Aplicativo CHIE) Expedir la certificación de cumplimiento de requisitos mínimos con base en la información contenida en los soportes (certificaciones académicas o laborales) aportados por el aspirante en su hoja de vida o historia laboral.
- (AP# 1106 Aplicativo CHIE) Expedir la certificación de cumplimiento de requisitos mínimos con base en la información contenida en los soportes (certificaciones académicas o laborales) aportados por el aspirante en su hoja de vida o historia laboral.
_______________
</t>
  </si>
  <si>
    <t xml:space="preserve">- Profesional de la Dirección de Talento Humano autorizado por el(la) Director(a) de Talento Humano.
- Director/a Técnico/a de Talento Humano
- Director/a Técnico/a de Talento Humano
_______________
</t>
  </si>
  <si>
    <t xml:space="preserve">- Base de Datos de la planta de personal de la entidad actualizada.
- Certificación de cumplimiento de requisitos mínimos proyectada y revisada por los Profesionales de la Dirección de Talento.
- Certificación de cumplimiento de requisitos mínimos proyectada y revisada por los Profesionales de la Dirección de Talento.
_______________
</t>
  </si>
  <si>
    <t xml:space="preserve">31/12/2022
31/12/2022
31/12/2022
_______________
</t>
  </si>
  <si>
    <t>-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
- Aplicar las medidas que determine la Oficina de Control Interno Disciplinario y/o ente de control  frente a la materialización del riesgo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 Actualizar el mapa de riesgos Gestión Estratégica de Talento Humano</t>
  </si>
  <si>
    <t>- Director(a) Técnico(a) de Talento Humano
- Director/a Técnico/a de Talento Humano y Profesional Especializado o Profesional Universitario de Talento Humano.
- Director(a) Técnico(a) de Talento Humano</t>
  </si>
  <si>
    <t>-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
- Soportes de la aplicación de las medidas determinadas por la Oficina de Control Interno Disciplinario y/o ente de control.
- Mapa de riesgo  Gestión Estratégica de Talento Humano, actualizado.</t>
  </si>
  <si>
    <t>1. Se escoge sólo una (1) actividad clave “Ejecutar el Plan Anual de Vacantes y el Plan de Previsión de Recursos Humanos” por el riesgo, teniendo en cuenta la actividad clave que más se asocia al riesgo, y se eliminan: "Administrar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2. El proyecto de inversión posiblemente afectado por la materialización del riesgo, es el proyecto 1125 fortalecimiento y modernización de la gestión pública distrital.
3. Se diligencia la columna de perspectivas en la identificación de efectos.
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5. Se incluyen en el SIG nuevas acciones preventivas para el año 2020 para fortalecer la gestión del riesgo según la valoración.         
6. Se ajusta el plan contingente.</t>
  </si>
  <si>
    <t>Ejecutar el Plan para el pago de nómina</t>
  </si>
  <si>
    <t xml:space="preserve">- Conflicto de intereses.
- Desconocimiento de los principios y valores institucionales.
- Amiguismo.
- Abuso de los privilegios de acceso a la información para la liquidación de nómina por la solicitud y/o aceptación de dádivas
</t>
  </si>
  <si>
    <t xml:space="preserve">- (AP# 1107 Aplicativo CHIE) Proyectar para firma de la Subsecretaría Corporativa, la solicitud que se realiza a la Subdirección Financiera, para la expedición del Registro Presupuestal acompañado de los respectivos soportes firmados y aprobados por los responsables.
- (AP# 1107 Aplicativo CHIE) Proyectar para firma de la Subsecretaría Corporativa, la solicitud que se realiza a la Subdirección Financiera, para la expedición del Registro Presupuestal acompañado de los respectivos soportes firmados y aprobados por los responsables.
_______________
</t>
  </si>
  <si>
    <t xml:space="preserve">- Profesional Especializado o Profesional Universitario de Talento Humano.
- Profesional Especializado o Profesional Universitario de Talento Humano.
_______________
</t>
  </si>
  <si>
    <t xml:space="preserve">- Memorando en el cual se solicita el registro presupuestal a la Subdirección Financiera.
- Memorando en el cual se solicita el registro presupuestal a la Subdirección Financiera.
_______________
</t>
  </si>
  <si>
    <t>-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
-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
-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Realizar el requerimiento  al/a la servidor/a  sobre la devolución del dinero adicional reconocido en los pagos de nómina  y las demás acciones a que haya lugar para efectiva la recuperación del dinero.
- Actualizar el mapa de riesgos Gestión Estratégica de Talento Humano</t>
  </si>
  <si>
    <t>- Director(a) Técnico(a) de Talento Humano
- Director/a Técnico/a de Talento Humano o quien se designe por competencia.
- Director/a Técnico/a y Profesional Especializado o Profesional Universitario de Talento Humano.
- Director/a Técnico/a de Talento Humano
- Director(a) Técnico(a) de Talento Humano</t>
  </si>
  <si>
    <t>-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
- Soportes de la reliquidación de la nómina que presenta presunta materialización del riesgo de corrupción.
- Soportes de la aplicación de las medidas determinadas por la Oficina de Control Interno Disciplinario y/o ente de control.
- Soportes de requerimiento y de las acciones a que haya lugar para la recuperación de los recursos.
- Mapa de riesgo  Gestión Estratégica de Talento Humano, actualizado.</t>
  </si>
  <si>
    <t xml:space="preserve">Se ajusta el nombre del riesgo con el ánimo de ajustarlo a acciones netamente contenidas en el marco de la anticorrupción, eliminando las posibles fallas tecnológicas del sistema y/o plataforma utilizada para la liquidación de la nómina. 
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
Se ajusta actividad de control: "2211300-PR-177 Actividad 4: Verificar la nómina con los reportes (verificación de valores detallados de nómina vs. valor total de nómina)"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
Se definen acciones de tratamiento a implementar para el riesgo en la vigencia 2021. </t>
  </si>
  <si>
    <t>Formular el Plan Estratégico de Talento Humano</t>
  </si>
  <si>
    <t>Posibilidad de afectación reputacional por quejas interpuestas por los/as servidores/as públicos/as de la entidad, debido a decisiones erróneas o no acertadas al analizar y formular el Plan Estratégico de Talento Humano.</t>
  </si>
  <si>
    <t xml:space="preserve">- Fallas en la revisión de las solicitudes allegadas a los procedimientos del proceso de Gestión Estratégica de Talento Humano, frente a los marcos normativos y procedimentales aplicables.
- Solicitudes poco viables al momento de diligenciar las encuestas de necesidades que hacen parte de los planes que conforman el Plan Estratégico de Talento Humano.
- Aplicación errónea en algunos casos  de criterios o instrucciones para la realización
de actividades.
</t>
  </si>
  <si>
    <t xml:space="preserve">- Falta de claridad en los lineamientos emitidos por parte de las Entidades que actúan como proveedores para el desarrollo de los planes que conforman el Plan Estratégico de Talento Humano.
</t>
  </si>
  <si>
    <t xml:space="preserve">- Perdida de credibilidad por los/as servidores/as públicos/as de la entidad.
- Generar hallazgos por parte de un ente de control.
- Incumplimiento en las metas de la dependencia
- Afectación de la ejecución presupuestal de la Secretaría General
</t>
  </si>
  <si>
    <t>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t>
  </si>
  <si>
    <t>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t>
  </si>
  <si>
    <t xml:space="preserve">- (AP# 1104 Aplicativo CHIE) Alinear actividades y puntos de control del procedimiento   4232000-PR-372 - Gestión de Peligros, Riesgos y Amenazas  con los controles preventivos y detectivos definidos en el mapa de riesgo del proceso de Gestión Estratégica de Talento Humano.
_______________
</t>
  </si>
  <si>
    <t xml:space="preserve">- Director/a Técnico/a de Talento Humano.
_______________
</t>
  </si>
  <si>
    <t xml:space="preserve">- Procedimiento 4232000-PR-372 Gestión de Peligros, Riesgos y Amenazas actualizado.
_______________
</t>
  </si>
  <si>
    <t xml:space="preserve">30/06/2022
_______________
</t>
  </si>
  <si>
    <t>-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
- Reportar el riesgo materializado de Decisiones erróneas o no acertadas al analizar y formular el Plan Estratégico de Talento Humano de inmediato al(la) director(a) de talento humano.
- Modificar el Plan Estratégico de Talento Humano subsanando los errores identificados.
- Adoptar por Resolución el Plan Estratégico de Talento Humano modificado.
- Socializar a la entidad el Plan Estratégico de Talento Humano modificado.
- Actualizar el mapa de riesgos Gestión Estratégica de Talento Humano</t>
  </si>
  <si>
    <t>- Director(a) Técnico(a) de Talento Humano
- Profesional Especializado o Profesional Universitario de Talento Humano
- Director/a Técnico/a de Talento Humano
- Secretario/a General
- Profesional Especializado o Profesional Universitario de Talento Humano
- Director(a) Técnico(a) de Talento Humano</t>
  </si>
  <si>
    <t>-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
-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
- Proyecto del Plan Estratégico de Talento Humano modificado.
- Plan Estratégico de Talento Humano modificado adoptado y Resolución de adopción del plan.  
- Evidencia de reunión o soporte que evidencie la socialización del Plan Estratégico de Talento Humano modificado y adoptado.
- Mapa de riesgo  Gestión Estratégica de Talento Humano, actualizado.</t>
  </si>
  <si>
    <t xml:space="preserve">Se ajustó la redacción  de la acción de tratamiento, incluyendo "y detectivos" quedando así unificada en su totalidad con la acción registrada en la ficha de riesgo No 3 y con la respectiva acción preventiva a registrar en la herramienta Chie. </t>
  </si>
  <si>
    <t>Ejecutar la estrategia para la atención de las relaciones individuales y colectivas de trabajo</t>
  </si>
  <si>
    <t xml:space="preserve">- Fallas en la realización de seguimiento a las acciones planeadas.
</t>
  </si>
  <si>
    <t xml:space="preserve">- Variaciones, declaración de estados de emergencia nacional, cambios inesperados en el contexto político, normativo y legal, que afecten  la operación de la Entidad y la prestación del servicio.
</t>
  </si>
  <si>
    <t>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t>
  </si>
  <si>
    <t xml:space="preserve">- (AP# 1108 Aplicativo CHIE) Alinear actividades y puntos de control del procedimiento 2211300-PR-174 Gestión de Relaciones Laborales con los controles preventivo y detectivo definidos en el mapa de riesgos del proceso de Gestión Estratégica de Talento Humano.
- (AP# 1108 Aplicativo CHIE) Alinear actividades y puntos de control del procedimiento 2211300-PR-174 Gestión de Relaciones Laborales con los controles preventivo y detectivo definidos en el mapa de riesgos del proceso de Gestión Estratégica de Talento Humano.
_______________
</t>
  </si>
  <si>
    <t xml:space="preserve">- Procedimiento 2211300-PR-174 Gestión de Relaciones Laborales actualizado.
- Procedimiento 2211300-PR-174 Gestión de Relaciones Laborales actualizado.
_______________
</t>
  </si>
  <si>
    <t>-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
-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
- Determinar las acciones a realizar y nuevas fechas para dar cumplimiento a la/s actividad/es de la estrategia para la atención individual y colectivas de trabajo que presenta/n incumplimiento. 
- Implementar las acciones definidas para dar cumplimiento a la/s actividad/es de la estrategia para la atención individual y colectivas de trabajo de manera inmediata o progresiva de acuerdo con los nuevos términos establecidos.
- Actualizar el mapa de riesgos Gestión Estratégica de Talento Humano</t>
  </si>
  <si>
    <t>- Director(a) Técnico(a) de Talento Humano
- Profesional Especializado o Profesional Universitario de Talento Humano
- Secretario/a General, al/a la Subsecretario/a Corporativo/a y al/a la Director/a Técnico de Talento Humano
- Director/a Técnico/a y Profesional Especializado o Profesional Universitario de Talento Humano
- Director(a) Técnico(a) de Talento Humano</t>
  </si>
  <si>
    <t>-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
-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
- Acta con el registro de las acciones a seguir y programación frente a actividad/es de la estrategia para la atención individual y colectivas de trabajo que presenta/n incumplimiento.
- Evidencias de la implementación de las actividades establecidas para dar cumplimiento a la/s actividad/es de la estrategia para la atención individual y colectivas de trabajo.
- Mapa de riesgo  Gestión Estratégica de Talento Humano, actualizado.</t>
  </si>
  <si>
    <t>Realizar Seguimiento a la Modalidad Laboral de Teletrabajo.</t>
  </si>
  <si>
    <t xml:space="preserve">- Fallas en la realización de seguimiento a las acciones planeadas.
- Desconocimiento de esta modalidad laboral y los beneficios que tiene para los individuos y las entidades
</t>
  </si>
  <si>
    <t>-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
- Reportar al/a la Director/a Técnico/a de Talento Humano el riesgo materializado del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Determinar las acciones a realizar y nuevas fechas para dar cumplimiento a la/s actividad/es relacionadas con la gestión del teletrabajo en la entidad, que presenta/n incumplimiento. 
- Implementar las acciones definidas para dar cumplimiento a la/s actividad/es relacionadas con la gestión del teletrabajo en la entidad, de manera inmediata o progresiva de acuerdo con los nuevos términos establecidos.
- Actualizar el mapa de riesgos Gestión Estratégica de Talento Humano</t>
  </si>
  <si>
    <t>- Director(a) Técnico(a) de Talento Humano
- Profesional Especializado o Profesional Universitario de Talento Humano
- Profesional Especializado o Profesional Universitario de Talento Humano
- Profesional Especializado o Profesional Universitario de Talento Humano
- Director(a) Técnico(a) de Talento Humano</t>
  </si>
  <si>
    <t>-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
- Acta con el registro de las acciones a seguir y programación frente a las actividades relacionadas con la gestión del teletrabajo en la entidad, que presenta/n incumplimiento. 
- Evidencias de la implementación de las actividades establecidas para dar cumplimiento a la/s actividad/es relacionadas con la gestión del teletrabajo en la entidad.
- Mapa de riesgo  Gestión Estratégica de Talento Humano, actualizado.</t>
  </si>
  <si>
    <t>Posibilidad de afectación económica (o presupuestal) por reconocimientos adicionales a los servidores por conceptos de nómina reflejados en las cuentas contables, debido a errores (fallas o deficiencias) en la liquidación de la nómina</t>
  </si>
  <si>
    <t xml:space="preserve">- Fallas en los aplicativos implementados para la ejecución de actividades propias de los procedimientos del proceso de Gestión Estratégica de Talento Humano.
- La integración de algunos sistemas con el nuevo Sistema Hacendario BogData todavía presenta debilidades en el flujo de información. 
- Personal no calificado para el desempeño de las funciones del cargo.
</t>
  </si>
  <si>
    <t xml:space="preserve">- Fallas externas que dificultan la integración con aplicativos de otras entidades.
</t>
  </si>
  <si>
    <t xml:space="preserve">- Desviación de los recursos públicos 
- Detrimento patrimonial
- Generación de reprocesos y desgaste administrativo.
</t>
  </si>
  <si>
    <t>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t>
  </si>
  <si>
    <t>-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
-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
- Realizar la liquidación de nómina que por errores (fallas o deficiencias) durante las etapas de su liquidación generó otorgamiento de beneficios a que no había lugar a servidores/as.
-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
- Actualizar el mapa de riesgos Gestión Estratégica de Talento Humano</t>
  </si>
  <si>
    <t>- Director(a) Técnico(a) de Talento Humano
- Profesional Especializado o Profesional Universitario de la Dirección de Talento Humano.
- Profesional Especializado o Profesional Universitario de la Dirección de Talento Humano.
- Director/a Técnico/a de Talento Humano
- Director(a) Técnico(a) de Talento Humano</t>
  </si>
  <si>
    <t>-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
- Soportes de la reliquidación de la nómina que presenta materialización del riesgo de gestión.
- Soportes de la reliquidación de la nómina que presenta materialización del riesgo de gestión.
- Soportes de requerimiento y de las acciones a que haya lugar para la recuperación de los recursos.
- Mapa de riesgo  Gestión Estratégica de Talento Humano, actualizado.</t>
  </si>
  <si>
    <t>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
Se establecen causas internas y externas netamente tecnológicas por obedecer a un riesgo cuya materialización se ocasionaría por fallas en la plataforma y/o sistemas utilizado o de integración  para la liquidación de nómina o que intervengan en este proceso.
Se establecen los efectos tras su materialización, indicando que responden a afectaciones de tipo financiero y operativo. 
Se replican las actividades de controles implementadas para el riesgo de corrupción contenido en la Ficha 5 del mapa de riesgos del proceso de la Dirección Estratégica de Talento Humano.
Se definen acciones de contingencia.</t>
  </si>
  <si>
    <t>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t>
  </si>
  <si>
    <t xml:space="preserve">Se actualizó el contexto de la gestión del proceso.
Se ajustó la identificación del riesgo. 
Se definió la probabilidad por exposición.
Se ajustó la redacción y evaluación de los controles según los criterios definidos.
Se realizó la eliminación de actividades de control preventivo que no se ejecutan desde el procedimiento Gestión de Nómina y se incluyó control detectivo propio del proceso. 
Se eliminó control detectivo de auditoría. 
Se incluyeron los controles correctivos.
Se ajustaron las acciones de contingencia.  
</t>
  </si>
  <si>
    <t>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
Adicionalmente  participa  dentro  del  proceso  de  planeación  en  la  conformación  de  anteproyecto  de  presupuesto  y  en  el  proceso  de contratación  en  la  evaluación  de  indicadores  financieros.</t>
  </si>
  <si>
    <t>7. Mejorar la oportunidad en la ejecución de los recursos, a través del fortalecimiento de una cultura financiera, para lograr una gestión
pública efectiva.</t>
  </si>
  <si>
    <t>- Subdirector Financiero
- Subdirector Financiero - Profesional Especializado (Contador)
- Profesional Especializado
- Profesional Especializado
- Subdirector Financiero</t>
  </si>
  <si>
    <t>- Subdirector Financiero
- Subdirector Financiero - Profesional Especializado (Contador)
- Subdirector Financiero - Profesional Especializado (Contador)
- Subdirector Financiero - Profesional Especializado (Contador)
- Subdirector Financiero</t>
  </si>
  <si>
    <t>- Subdirector Financiero
- Subdirector Financiero - Profesional Universitario - Técnico Operativo
- Subdirector Financiero - Profesional Universitario - Técnico Operativo
- Subdirector Financiero</t>
  </si>
  <si>
    <t>En la descripción del Control No. 2 se ajusta el responsable de autorizar la aplicación del control al Subdirector Financiero, por error en la digitación.</t>
  </si>
  <si>
    <t>- Subdirector Financiero
- Subdirector Financiero - Equipo de trabajo del proceso
- Subdirector Financiero - Equipo de trabajo del proceso
- Subdirector Financiero</t>
  </si>
  <si>
    <t xml:space="preserve">- (AP# 1100 Aplicativo CHIE) Realizar seguimiento al avance a oficina de OTIC respecto al desarrollo de las funcionalidades de los aplicativos financieros teniendo en cuenta los requerimientos realizados a los sistemas internos de información derivados de la gestión pagos.
- (AP# 1101 Aplicativo CHIE) Construir una herramienta de validación para la identificación de las cuentas bancarias asociadas a los proveedores que tienen varios contratos suscritos con la Secretaría General
- (AP# 1102 Aplicativo CHIE) Establecer una herramienta de control del trámite de pagos
_______________
</t>
  </si>
  <si>
    <t xml:space="preserve">- Subdirector Financiero y equipo de pagos
- Subdirector Financiero y equipo de pagos
- Subdirector Financiero y equipo de pagos
_______________
</t>
  </si>
  <si>
    <t xml:space="preserve">- Registros de seguimiento al avance en el desarrollo de las funcionalidades de los sistemas internos de información derivados de la gestión de pagos
- Matriz cuentas bancarias identificadas
- Matriz Control de Pagos
_______________
</t>
  </si>
  <si>
    <t xml:space="preserve">30/06/2022
30/06/2022
30/06/2022
_______________
</t>
  </si>
  <si>
    <t>- Subdirector Financiero
- Subdirector Financiero
- Subdirector Financiero
- Subdirector Financiero
- Profesional de la Subdirección Financiera
- Subdirector Financiero</t>
  </si>
  <si>
    <t xml:space="preserve">- (AP# 1098 Aplicativo CHIE) Solicitar a la oficina de OTIC la realización de capacitaciones relacionadas con cada uno de los aplicativos internos financieros
- (AP# 1099 Aplicativo CHIE) Realizar seguimiento al avance a oficina de OTIC respecto al desarrollo de las funcionalidades de los  aplicativos financieros teniendo en cuenta los requerimientos realizados a los sistemas internos de información derivados de la gestión contable  
_______________
</t>
  </si>
  <si>
    <t xml:space="preserve">- Subdirector Financiero y equipo contable
- Subdirector Financiero y equipo contable
_______________
</t>
  </si>
  <si>
    <t xml:space="preserve">- Solicitud de la capacitación relacionada con cada uno de los aplicativos internos financieros y evidencia de la participación del equipo contable
- Registros de seguimiento al avance en el desarrollo de las funcionalidades de los sistemas internos de información derivados de la gestión contable  
_______________
</t>
  </si>
  <si>
    <t xml:space="preserve">30/06/2022
30/06/2022
_______________
</t>
  </si>
  <si>
    <t>- Subdirector Financiero
- Profesional de la Subdirección Financiera
- Profesional de la Subdirección Financiera
- Subdirector Financiero</t>
  </si>
  <si>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</si>
  <si>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t>
  </si>
  <si>
    <t>Gestionar la defensa judicial y extrajudicial de la Secretaría General de la Alcaldía Mayor de Bogotá, D. C.</t>
  </si>
  <si>
    <t>-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
- Estudia, evalúa y analiza casos concretos, en esta instancia y evidencia si el apoderado requirió insumos necesarios para defender los intereses de la Secretaría General y si preparó adecuada defensa
- Actualizar el mapa de riesgos Gestión Jurídica</t>
  </si>
  <si>
    <t>-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 Recomendaciones para prevenir la recurrencia de la causa que originó el proceso o la sentencia, lo cual se consigna en el acta de Comité de Conciliación
- Mapa de riesgo  Gestión Jurídica, actualizado.</t>
  </si>
  <si>
    <t>Elaborar y revisar los actos administrativos de carácter general.</t>
  </si>
  <si>
    <t>-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
- Devuelve a la Oficina de Jurídica para que realice los ajustes correspondientes.
- Actualizar el mapa de riesgos Gestión Jurídica</t>
  </si>
  <si>
    <t>Emitir los conceptos jurídicos y absolver las consultas que en materia jurídica sean competencia de la Secretaría General, o que surjan en desarrollo de sus funciones.</t>
  </si>
  <si>
    <t xml:space="preserve">-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
- (AP# 1097 Aplicativo CHIE) Realizar estudio, evaluación y análisis de las conciliaciones, procesos y laudos arbitrales que fueron de conocimiento del Comité de Conciliación.
_______________
</t>
  </si>
  <si>
    <t xml:space="preserve">- Formato de publicación y divulgación proactiva de la Declaración de Bienes y Rentas, Registro de Conflicto de Interés y Declaración del Impuesto sobre la Renta y Complementarios. Ley 2013 del 30 de diciembre de 2019
- Recomendación del Comité de Conciliación - Informe de Gestión del Comité de Conciliación.
_______________
</t>
  </si>
  <si>
    <t xml:space="preserve">28/02/2022
01/02/2022
_______________
</t>
  </si>
  <si>
    <t xml:space="preserve">31/03/2022
31/12/2022
_______________
</t>
  </si>
  <si>
    <t>Se ajusta la actividad clave asociada al riesgo
Se ajustaron los controles de conformidad con la nueva versión del procedimiento PR-355 "Gestión Jurídica para la Defensa de los Intereses de la Secretaría General"
Se ajustó el plan de contingencia para el riesgo identificado.</t>
  </si>
  <si>
    <t>Internacionalización de Bogotá</t>
  </si>
  <si>
    <t>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t>
  </si>
  <si>
    <t>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t>
  </si>
  <si>
    <t>6. Conocer los referentes internacionales de gestión pública, a través de estrategias de cooperación y articulación, para lograr que la administración distrital mejore su gestión pública y posicione las buenas prácticas que realiza.</t>
  </si>
  <si>
    <t>-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
- Realizar la gestión de coordinación para la aprobación de la acción con el sector/entidad e instancia de la alcaldía y actores internacionales para el Distrito y Bogotá Región, que permita mitigar el riesgo en caso de que se materialice
- Verificar que se realizaron los ajustes según modificación  recomendaciones realizadas, frente a las acciones de Posicionamiento Internacional.
- Gestionar los aspectos relacionados con el monitoreo y seguimiento de  la implementación de acciones de Posicionamiento Internacional
- Actualizar el mapa de riesgos Internacionalización de Bogotá</t>
  </si>
  <si>
    <t>-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
- Registro en Matriz de Relacionamiento y cooperación
- Correo electrónico de ajuste y/o documento final de ajuste.
- Correo electrónico, según aplique
- Mapa de riesgo  Internacionalización de Bogotá, actualizado.</t>
  </si>
  <si>
    <t>Se ajustó la redacción de los puntos de control según los criterios definidos.</t>
  </si>
  <si>
    <t>-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
- Realizar la gestión de coordinación para la aprobación de la acción con el sector/entidad e instancia de la alcaldía y actores internacionales para el Distrito y Bogotá Región.
- Verificar que se realizaron los ajustes según modificación  recomendaciones realizadas  en el proceso de aprobar  el relacionamiento y cooperación internacional.
- Realizar reuniones periódicas de seguimiento a  las actividades de relacionamiento y cooperación  ( Reuniones de área), para asegurar, que el desarrollo de la actividad de cooperación se realice según lo aprobado.
- Actualizar el mapa de riesgos Internacionalización de Bogotá</t>
  </si>
  <si>
    <t>-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
- Correo de evidencia de la reunión
- Correo y /o  documento de ajuste a las observaciones realizadas 
- Acta de reuniones realizadas y/o evidencia de reunión virtual
- Mapa de riesgo  Internacionalización de Bogotá, actualizado.</t>
  </si>
  <si>
    <t>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t>
  </si>
  <si>
    <t>Jefe de Oficina Alta Consejería de Paz, Víctimas y la Reconciliación</t>
  </si>
  <si>
    <t>Entregar medidas de ayuda humanitaria inmediata a las personas que llegan a la ciudad de Bogotá y que manifiestan haber sido desplazadas y encontrarse en situación de vulnerabilidad acentuada
Fase (componente): Otorgar el 100% de medidas de ayuda humanitaria inmediata en el distrito capital, conforme a los requisitos establecidos  por la legislación vigente.</t>
  </si>
  <si>
    <t>-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Dirección.
- Si el conocimiento de la situación es espaciado en el Tiempo:
1. De acuerdo al concepto del equipo jurídico de la Dirección, se realizan las acciones establecidas.
2. Si el equipo jurídico de la Dirección lo cree pertinente, el caso se escala al equipo jurídico de la Alta Consejería de Paz, Víctimas y Reconciliación para que realice un segundo análisis del caso e informe las acciones a seguir.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</si>
  <si>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</si>
  <si>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Reporte de monitoreo indicando la materialización del riesgo de Posibilidad de afectación económica (o presupuestal) por sanción de un ente de control, debido a fallas o deficiencias en el otorgamiento de la Atención o Ayuda Humanitaria Inmediata
- Comunicación del caso con el operador. (Correo electrónico)
- Comunicación del caso con el operador. (Correo electrónico)
- Comunicación con el profesional (Correo Electrónico)
- Mapa de riesgo  Asistencia, atención y reparación integral a víctimas del conflicto armado e implementación de acciones de memoria, paz y reconciliación en Bogotá, actualizado.</t>
  </si>
  <si>
    <t>Formular e implementar acciones para la asistencia, atención y reparación integral a víctimas del conflicto armado e implementación de acciones de memoria, paz y reconciliación en Bogotá.
Fase (propósito): Mejorar la integración de las acciones, servicios y escenarios que dan respuesta a las obligaciones derivadas de ley para las víctimas, el Acuerdo de Paz, y los demás compromisos distritales en materia de memoria, reparación, paz y reconciliación.</t>
  </si>
  <si>
    <t xml:space="preserve">- (AP# 923 Aplicativo CHIE) Actualizar el procedimiento de "COORDINACIÓN DEL SISTEMA DISTRITAL DE ASISTENCIA, ATENCIÓN Y REPARACIÓN INTEGRAL A VÍCTIMAS 1210100-PR-324" según la nueva estructura de la ACPVR, en el marco del Decreto 140 del 14 de abril de 2021.
- (AP# 925 Aplicativo CHIE) Divulgar al interior del proceso de ACPVR la actualización del procedimiento de "COORDINACIÓN DEL SISTEMA DISTRITAL DE ASISTENCIA, ATENCIÓN Y REPARACIÓN INTEGRAL A VÍCTIMAS 1210100-PR-324" y el mapa de riesgos modificado
_______________
</t>
  </si>
  <si>
    <t xml:space="preserve">- Alto Consejero de Paz, Víctimas y Reconciliación
- Alto Consejero de Paz, Víctimas y Reconciliación
_______________
</t>
  </si>
  <si>
    <t xml:space="preserve">- Procedimiento Actualizado "COORDINACIÓN DEL SISTEMA DISTRITAL DE ASISTENCIA, ATENCIÓN Y REPARACIÓN INTEGRAL A VÍCTIMAS 1210100-PR-324"
- Listados de asistencia socialización procedimiento 
_______________
</t>
  </si>
  <si>
    <t xml:space="preserve">01/09/2021
01/12/2021
_______________
</t>
  </si>
  <si>
    <t xml:space="preserve">28/02/2022
28/02/2022
_______________
</t>
  </si>
  <si>
    <t>-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
- Se debe citar un Comité de Justicia Transicional o subcomités extraordinario de seguimiento, según sea el caso para evaluar el impacto de las decisiones tomadas en instancias anteriores           
- Identificar las entidades y metas que tienen un bajo nivel de ejecución física y presupuestal con el objetivo de generar alertas y realizar acompañamiento técnico que promueva la adecuada implementación de la oferta dispuesta en el Plan de Acción Distrital.
- Generar trimestralmente un informe de implementación que de cuenta del porcentaje de avance físico y presupuestal del Plan de Acción Distrital, por cada una de las entidades del SDARIV y de los componentes de la política pública de victimas.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</si>
  <si>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Víctimas y Reconciliación
- Profesional universitario y/o especializado Oficina Alta Consejería de Paz, Víctimas y Reconciliación
- Profesional universitario y/o especializado Oficina Alta Consejería de Paz, Víctimas y Reconciliación
- Jefe de Oficina Alta Consejería de Paz, Víctimas y la Reconciliación</t>
  </si>
  <si>
    <t>-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
- Evidencia de Reunión
Listado de Asistencia
-  Oficios enviados a las entidades - Actas de asistencia técnica.
- Informe trimestral del PAD
- Mapa de riesgo  Asistencia, atención y reparación integral a víctimas del conflicto armado e implementación de acciones de memoria, paz y reconciliación en Bogotá, actualizado.</t>
  </si>
  <si>
    <t>Entregar medidas de ayuda humanitaria inmediata a las personas que llegan a la ciudad de Bogotá y que manifiestan haber sido desplazadas y encontrarse en situación de vulnerabilidad acentuada 
Fase (actividad): Gestionar el funcionamiento administrativo y operativo para el otorgamiento de la ayuda humanitaria.</t>
  </si>
  <si>
    <t xml:space="preserve">- (AP# 1082 Aplicativo CHIE) Implementar controles preventivos automáticos en el Sistema de Información de Víctimas de Bogotá - SIVIC.
_______________
</t>
  </si>
  <si>
    <t xml:space="preserve">- Alto Consejero de Paz, Victimas y Reconciliación
_______________
</t>
  </si>
  <si>
    <t xml:space="preserve">31/07/2022
_______________
</t>
  </si>
  <si>
    <t>-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
- Si el conocimiento de la situación es inmediata, 
1. Comunicarse con el apoyo de la supervisión del operador de la AHÍ (Según sea el caso) y detener temporalmente la entrega.
2. Realizar nueva evaluación de vulnerabilidad por parte de otro profesional; Si no aplica, se realiza revocatoria directa del otorgamiento inicial.
- Si el conocimiento de la situación es espaciado en el Tiempo:
1. Solicitar información sobre lo ocurrido al profesional que otorga, al que revisa y al que aprueba la medida sobre lo sucedido.
2. activar ruta con el equipo jurídico de la OACPVR, con el fin de realizar el análisis del caso y gestionar las acciones según concepto jurídico
- Actualizar el mapa de riesgos Asistencia, atención y reparación integral a víctimas del conflicto armado e implementación de acciones de memoria, paz y reconciliación en Bogotá</t>
  </si>
  <si>
    <t>- Jefe de Oficina Alta Consejería de Paz, Víctimas y la Reconciliación
- Profesional Universitario y/o especializado Oficina Alta Consejería de Paz, Victimas y Reconciliación
- Profesional Universitario y/o especializado Oficina Alta Consejería de Paz, Victimas y Reconciliación
- Jefe de Oficina Alta Consejería de Paz, Víctimas y la Reconciliación</t>
  </si>
  <si>
    <t>-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
- Comunicación del caso con el operador. (Correo electrónico)
- Comunicación del caso con el operador. (Correo electrónico)
- Mapa de riesgo  Asistencia, atención y reparación integral a víctimas del conflicto armado e implementación de acciones de memoria, paz y reconciliación en Bogotá, actualizado.</t>
  </si>
  <si>
    <t>Concertar con el sujeto de reparación colectiva las medidas priorizadas en la ejecución de la vigencia a cargo de la Alta Consejería de Paz, Victimas y Reconciliación	"Concertar, implementar y hacer seguimiento a las medidas de reparación en los Planes de Reparación Colectiva a cargo de la OACPVR".								
Fase (actividad): Implementar y monitorear las medidas y acciones del plan de reparación colectiva de acuerdo con los compromisos adquiridos por el Distrito Capital.</t>
  </si>
  <si>
    <t xml:space="preserve">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t>
  </si>
  <si>
    <t xml:space="preserve">- Necesidad de implementar nuevos puntos de control en los procedimientos y realizar un mayor detalle en las actividades.
- No se cuenta con un sistema de software que le permita a la entidad extraer una información dinámica que sirva como insumo para la toma de decisiones. 
- Debilidades en la documentación de las actividades del proceso.
</t>
  </si>
  <si>
    <t xml:space="preserve">- Las exigencias o compromisos de los grupos de interés establecidas fuera de las competencias del proceso y de la Entidad.
- Entrega de información incompleta, insuficiente por parte de las entidades que conforman el SDARIV.
- Situaciones extraordinarias o de emergencia como la generada con ocasión de la pandemia del Covid - 19 o por el conflicto armado.
- Ausencia de regulación a nivel nacional que oriente a las entidades territoriales sobre el proceso de seguimiento a la implementación de la política publica de víctimas 
</t>
  </si>
  <si>
    <t xml:space="preserve">- Vulneración de los derechos a la población victima del conflicto armado.
- Generación de reprocesos y desgaste administrativo.
- Percepción negativa de la ciudadanía frente a la entidad.
- Incumplimiento por parte de la entidad en relación a los compromisos adquiridos en el Plan Distrital de Desarrollo y el Plan de Acción Distrital.
</t>
  </si>
  <si>
    <t>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t>
  </si>
  <si>
    <t>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t>
  </si>
  <si>
    <t xml:space="preserve">- (AP# 1083 Aplicativo CHIE) Incorporar mejoras en la matriz de seguimiento de las medidas de reparación colectiva, en relación con el estado, avance y cierre de las medidas, con el fin que esta aporte información oportuna y veraz para la toma de decisiones.
_______________
</t>
  </si>
  <si>
    <t xml:space="preserve">- Matriz de seguimiento, con las mejoras establecidas
_______________
</t>
  </si>
  <si>
    <t xml:space="preserve">01/03/2022
_______________
</t>
  </si>
  <si>
    <t xml:space="preserve">30/04/2022
_______________
</t>
  </si>
  <si>
    <t>-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en el informe de monitoreo a la Oficina Asesora de Planeación.
- Recurrir al Ministerio Público mediante correo electrónico u oficio, para solicitar la mediación entre las partes, con el fin de evitar el rompimiento del dialogo entre el Sujeto de Reparación Colectiva y la Alta Consejería de Paz, Victimas y Reconciliación
- Asistir a las mesas de trabajo convocadas por el Ministerio Público, cono el fin de generar acciones que permitan reestablecer el dialogo o la voluntariedad del Sujeto de Reparación Colectiva y la Alta Consejería de Paz, Victimas y Reconciliación
- Actualizar el mapa de riesgos Asistencia, atención y reparación integral a víctimas del conflicto armado e implementación de acciones de memoria, paz y reconciliación en Bogotá</t>
  </si>
  <si>
    <t>- Jefe de Oficina Alta Consejería de Paz, Víctimas y la Reconciliación
- Jefe de Oficina Alta Consejería de Paz, Victimas y Reconciliación.
- Jefe de Oficina Alta Consejería de Paz, Victimas y Reconciliación.
- Jefe de Oficina Alta Consejería de Paz, Víctimas y la Reconciliación</t>
  </si>
  <si>
    <t>-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								
- Solicitud ante el Ministerio Público por correo electrónico u oficio.
Acta.
Registro de Asistencia.
- Evidencia de reunión con el Ministerio público
- Mapa de riesgo  Asistencia, atención y reparación integral a víctimas del conflicto armado e implementación de acciones de memoria, paz y reconciliación en Bogotá, actualizado.</t>
  </si>
  <si>
    <t>Implementar un modelo de Gobierno Abierto de Bogotá que promueva una relación democrática, incluyente, accesible y transparente con la ciudadanía.</t>
  </si>
  <si>
    <t>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
2. Fortalecer la capacidad institucional para promover, cualificar y afianzar capacidades ciudadanas, que confluyan en procesos de colaboración y toma de decisiones, que reconocen la diferenciación de condiciones sociales, territoriales y económicas de la población.</t>
  </si>
  <si>
    <t>Asesor Oficina Asesora de Planeación</t>
  </si>
  <si>
    <t>Fase (actividad): Desarrollar el modelo de Gobierno Abierto con articulación y coordinación interinstitucional.</t>
  </si>
  <si>
    <t>Posibilidad de afectación reputacional por  la ausencia de un modelo que agrupe los avances y estrategias de los diferentes sectores y entidades del Distrito., debido a desarticulación institucional para desarrollar el modelo de Gobierno Abierto</t>
  </si>
  <si>
    <t>Administrativos</t>
  </si>
  <si>
    <t xml:space="preserve">- Insuficiencia de estrategias institucionales para ejercer la democracia digital, el control social y el aprovechamiento de información pública, en el marco de la transparencia, la colaboración y la participación.
- Desarticulación de Instancias de participación,  con baja asistencia y con poca comunicación con los procesos de planeación e instancias de decisión.
</t>
  </si>
  <si>
    <t xml:space="preserve">- Desconfianza ciudadana e insatisfacción social, impiden su participación en los diferentes eventos programados.
- Falta de continuidad en los programas y proyectos entre administraciones
- Insuficiencia de recursos económicos para el logro de las metas propuestas.
</t>
  </si>
  <si>
    <t xml:space="preserve">Una vez analizado el riesgo antes de controles la probabilidad se calificó por factibilidad generando como resultado 2. Baja. La calificación del impacto quedó en  2. Menor. En consecuencia, el riesgo quedó ubicado en zona resultante Moderado (2,2). </t>
  </si>
  <si>
    <t xml:space="preserve">Una vez analizado el riesgo después de controles la probabilidad se calificó por probabilidad generando como resultado 1. Muy baja La calificación del impacto quedó en 1. Leve En consecuencia, el riesgo quedó ubicado en zona resultante Baja (1,1).           </t>
  </si>
  <si>
    <t xml:space="preserve">- (AP# 773 Aplicativo CHIE) Documentar la naturaleza y características de la coordinación GAB 
_______________
- (AP# 773 Aplicativo CHIE) Documentar la naturaleza y características de la coordinación GAB 
</t>
  </si>
  <si>
    <t xml:space="preserve">- Gerente del proyecto
_______________
- Gerente del proyecto
</t>
  </si>
  <si>
    <t xml:space="preserve">- Acta que contiene la naturaleza y características de la coordinación GAB
_______________
- Acta que contiene la naturaleza y características de la coordinación GAB
</t>
  </si>
  <si>
    <t xml:space="preserve">01/05/2021
_______________
01/05/2021
</t>
  </si>
  <si>
    <t xml:space="preserve">31/10/2021
_______________
31/10/2021
</t>
  </si>
  <si>
    <t>-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
- Realizar reunión con la entidad competente para analizar las causas de la desarticulación y llegar a consensos.
- Definir acciones o actividades para mitigar la desarticulación entre las entidades
- Seguimiento a las actividades de mitigación 
- Actualizar el mapa de riesgos 7869 Implementación del modelo de gobierno abierto, accesible e incluyente de Bogotá</t>
  </si>
  <si>
    <t>- Asesor Oficina Asesora de Planeación
- Gerencia del Proyecto
- Gerencia del Proyecto
- Gerencia del Proyecto
- Asesor Oficina Asesora de Planeación</t>
  </si>
  <si>
    <t>-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
- Evidencia de la reunión con la entidad competente
- Evidencia de reunión con las acciones formuladas
- Evidencia de reunión de seguimiento a las acciones
- Mapa de riesgo  7869 Implementación del modelo de gobierno abierto, accesible e incluyente de Bogotá, actualizado.</t>
  </si>
  <si>
    <t>Fase (actividad): Socializar el modelo de Gobierno Abierto para su posicionamiento y apropiación interinstitucional.</t>
  </si>
  <si>
    <t>Posibilidad de afectación reputacional por información o contenido en la plataforma GAB , debido a reportes de las entidades distritales que no cumplan con la calidad y oportunidad que se requiere</t>
  </si>
  <si>
    <t xml:space="preserve">- Incumplimiento en las metas y objetivos institucionales en la implementación del modelo de gobierno abierto.
- Pérdida de imagen institucional en el orden nacional o distrital
- Hallazgos o sanciones disciplinaria, legales y administrativas.
- Perdida de la confianza ciudadana en la administración distrital.
</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</si>
  <si>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</si>
  <si>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En consecuencia, el riesgo quedó ubicado en zona resultante Bajo (2,1).</t>
  </si>
  <si>
    <t>-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
- Enviar correo electrónico a la entidad que proporcionó información errónea o incompleta.
- Una vez recibida la corrección por parte de la entidad pertinente, se realiza la corrección de la información y se publica
- Establecimiento de acuerdos y seguimiento en la siguiente sesión
- Actualizar el mapa de riesgos 7869 Implementación del modelo de gobierno abierto, accesible e incluyente de Bogotá</t>
  </si>
  <si>
    <t>- Asesor Oficina Asesora de Planeación
- Gerente del proyecto
- Gerente del proyecto
- Gerente del proyecto
- Asesor Oficina Asesora de Planeación</t>
  </si>
  <si>
    <t>- Reporte de monitoreo indicando la materialización del riesgo de Posibilidad de afectación reputacional por información o contenido en la plataforma GAB , debido a reportes de las entidades distritales que no cumplan con la calidad y oportunidad que se requiere
- Correo electrónico con observaciones encontradas
- Correo electrónico de respuesta y evidencias de la publicación correspondiente
- Evidencia de seguimiento
- Mapa de riesgo  7869 Implementación del modelo de gobierno abierto, accesible e incluyente de Bogotá, actualizado.</t>
  </si>
  <si>
    <t>Fase (propósito): Implementar un modelo de Gobierno Abierto de Bogotá que promueva una relación democrática, incluyente, accesible y transparente con la ciudadanía.</t>
  </si>
  <si>
    <t xml:space="preserve">Una vez analizado el riesgo antes de controles la probabilidad se calificó por factibilidad generando como resultado 2. Baja. La calificación del impacto quedó en 3. Moderado. En consecuencia, el riesgo quedó ubicado en zona resultante Moderado (2,3).           </t>
  </si>
  <si>
    <t>Una vez analizado el riesgo después de controles, la probabilidad se calificó como 1. Muy baja. La calificación del impacto quedó en 2. Menor. En consecuencia, el riesgo quedó ubicado en zona resultante baja (1,2).</t>
  </si>
  <si>
    <t>-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
- Se realizan las gestiones pertinentes con las entidades que integran la Coordinación para analizar la situación presentada y el curso de acción.
- Actualizar el mapa de riesgos 7869 Implementación del modelo de gobierno abierto, accesible e incluyente de Bogotá</t>
  </si>
  <si>
    <t>- Asesor Oficina Asesora de Planeación
- Gerente del proyecto
- Asesor Oficina Asesora de Planeación</t>
  </si>
  <si>
    <t>- Reporte de monitoreo indicando la materialización del riesgo de Posibilidad de afectación reputacional por falta de coordinación entre las entidades que lideran el modelo, debido a decisiones inadecuadas para la implementación del modelo de Gobierno Abierto de Bogotá
- Evidencia del curso de acción definido por la Coordinación del modelo de Gobierno Abierto.
- Mapa de riesgo  7869 Implementación del modelo de gobierno abierto, accesible e incluyente de Bogotá, actualizado.</t>
  </si>
  <si>
    <t>Fase (producto): Documentos de lineamientos técnicos elaborados</t>
  </si>
  <si>
    <t xml:space="preserve">Una vez analizado el riesgo antes de controles la probabilidad se calificó por factibilidad generando como resultado 3. Media. La calificación del impacto quedó en 3. Moderado. En consecuencia, el riesgo quedó ubicado en zona resultante moderado (3,3).           </t>
  </si>
  <si>
    <t>Una vez analizado el riesgo después de controles, la probabilidad se calificó como 2. Baja. La calificación del impacto quedó en 1. Leve . En consecuencia, el riesgo quedó ubicado en zona resultante baja (2,1).</t>
  </si>
  <si>
    <t>-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
- En la siguiente reunión de coordinación GAB, analizar los retrasos o  situaciones que generaron el incumplimiento para la difusión e implementación del lineamiento.
- Definir acciones sus responsables y cronograma que permitan la difusión e implementación del lineamiento.
- Realizar seguimiento a las acciones en reunión de coordinación GAB.
- Evidenciar el incumplimiento de la acción en la retroalimentación del seguimiento al Plan de Acción General de Gobierno Abierto
- Actualizar el mapa de riesgos 7869 Implementación del modelo de gobierno abierto, accesible e incluyente de Bogotá</t>
  </si>
  <si>
    <t>- Asesor Oficina Asesora de Planeación
- Gerente del proyecto
- Gerente del proyecto
- Gerente del proyecto
- Gerente del proyecto
- Asesor Oficina Asesora de Planeación</t>
  </si>
  <si>
    <t>-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 Acta de reunión de la coordinación
- Acta de reunión de la coordinación
- Acta de reunión de la coordinación
- Correo de retroalimentación
- Mapa de riesgo  7869 Implementación del modelo de gobierno abierto, accesible e incluyente de Bogotá, actualizado.</t>
  </si>
  <si>
    <t>Se modifica la causa inmediata, ajustándola para evitar reiteración en la redacción; y la causa raíz modificando canales de interacción por relacionamiento.
Se ajustan los controles detectivos y preventivos, acorde con la actualización del procedimiento Administración del Modelo Multicanal de Relacionamiento con la Ciudadanía - Versión 16  (2213300-PR-036).</t>
  </si>
  <si>
    <t>Gestión de Seguridad y Salud en el Trabajo</t>
  </si>
  <si>
    <t>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t>
  </si>
  <si>
    <t>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t>
  </si>
  <si>
    <r>
      <t xml:space="preserve">Los controles se encuentran anonimizados, por lo cual el detalle podrá ser solicitado al correo electrónico de la Oficina Asesora de Planeación:
</t>
    </r>
    <r>
      <rPr>
        <b/>
        <sz val="15"/>
        <color theme="4" tint="-0.249977111117893"/>
        <rFont val="Arial Narrow"/>
        <family val="2"/>
      </rPr>
      <t>oapsecgeneral@alcaldiabogota.gov.co</t>
    </r>
  </si>
  <si>
    <t>Objetivos de Desarrollo Sostenible</t>
  </si>
  <si>
    <t>9. Industria, innovación e infraestructura</t>
  </si>
  <si>
    <t>Sin asociación</t>
  </si>
  <si>
    <t>16. Paz, justicia e instituciones sólidas</t>
  </si>
  <si>
    <t>16. Paz, justicia e instituciones sólidas
17. Alianzas para Lograr los Objetivos</t>
  </si>
  <si>
    <t>9. Industria, innovación e infraestructura
16. Paz, justicia e instituciones sólidas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</si>
</sst>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240A]d&quot; de &quot;mmmm&quot; de &quot;yyyy;@"/>
    <numFmt numFmtId="166" formatCode="0.0%"/>
  </numFmts>
  <fonts count="25"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sz val="10"/>
      <color theme="0"/>
      <name val="Arial Narrow"/>
      <family val="2"/>
    </font>
    <font>
      <b/>
      <sz val="15"/>
      <color theme="1"/>
      <name val="Arial Narrow"/>
      <family val="2"/>
    </font>
    <font>
      <b/>
      <sz val="15"/>
      <color theme="4" tint="-0.249977111117893"/>
      <name val="Arial Narrow"/>
      <family val="2"/>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1">
    <border>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medium">
        <color indexed="64"/>
      </right>
      <top style="thin">
        <color indexed="64"/>
      </top>
      <bottom/>
      <diagonal/>
    </border>
    <border>
      <left/>
      <right/>
      <top style="dashed">
        <color auto="1"/>
      </top>
      <bottom style="dashed">
        <color auto="1"/>
      </bottom>
      <diagonal/>
    </border>
    <border>
      <left style="dashed">
        <color auto="1"/>
      </left>
      <right/>
      <top/>
      <bottom/>
      <diagonal/>
    </border>
    <border>
      <left style="dashed">
        <color auto="1"/>
      </left>
      <right/>
      <top style="dashed">
        <color auto="1"/>
      </top>
      <bottom style="dashed">
        <color auto="1"/>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48">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1" xfId="0" applyFont="1" applyBorder="1" applyAlignment="1" applyProtection="1">
      <alignment wrapText="1"/>
      <protection hidden="1"/>
    </xf>
    <xf numFmtId="0" fontId="1" fillId="3" borderId="4" xfId="0" applyFont="1" applyFill="1" applyBorder="1" applyAlignment="1" applyProtection="1">
      <alignment horizontal="justify" vertical="center" wrapText="1"/>
      <protection hidden="1"/>
    </xf>
    <xf numFmtId="0" fontId="1" fillId="4" borderId="4" xfId="0" applyFont="1" applyFill="1" applyBorder="1" applyAlignment="1" applyProtection="1">
      <alignment horizontal="justify" vertical="center" wrapText="1"/>
      <protection hidden="1"/>
    </xf>
    <xf numFmtId="0" fontId="1" fillId="6" borderId="4" xfId="0" applyFont="1" applyFill="1" applyBorder="1" applyAlignment="1" applyProtection="1">
      <alignment horizontal="justify" vertical="center" wrapText="1"/>
      <protection hidden="1"/>
    </xf>
    <xf numFmtId="0" fontId="6" fillId="6" borderId="4" xfId="0" applyFont="1" applyFill="1" applyBorder="1" applyAlignment="1" applyProtection="1">
      <alignment horizontal="justify" vertical="center" wrapText="1"/>
      <protection hidden="1"/>
    </xf>
    <xf numFmtId="0" fontId="1" fillId="9" borderId="4" xfId="0" applyFont="1" applyFill="1" applyBorder="1" applyAlignment="1" applyProtection="1">
      <alignment horizontal="justify" vertical="center" wrapText="1"/>
      <protection hidden="1"/>
    </xf>
    <xf numFmtId="0" fontId="6" fillId="2" borderId="4" xfId="0" applyFont="1" applyFill="1" applyBorder="1" applyAlignment="1" applyProtection="1">
      <alignment horizontal="justify" vertical="center" wrapText="1"/>
      <protection hidden="1"/>
    </xf>
    <xf numFmtId="0" fontId="1" fillId="5" borderId="4" xfId="0" applyFont="1" applyFill="1" applyBorder="1" applyAlignment="1" applyProtection="1">
      <alignment horizontal="justify" vertical="center" wrapText="1"/>
      <protection hidden="1"/>
    </xf>
    <xf numFmtId="0" fontId="6" fillId="8" borderId="4" xfId="0" applyFont="1" applyFill="1" applyBorder="1" applyAlignment="1" applyProtection="1">
      <alignment horizontal="justify" vertical="center" wrapText="1"/>
      <protection hidden="1"/>
    </xf>
    <xf numFmtId="0" fontId="6" fillId="11" borderId="4" xfId="0" applyFont="1" applyFill="1" applyBorder="1" applyAlignment="1" applyProtection="1">
      <alignment horizontal="justify" vertical="center" wrapText="1"/>
      <protection hidden="1"/>
    </xf>
    <xf numFmtId="0" fontId="1" fillId="9" borderId="13" xfId="0" applyFont="1" applyFill="1" applyBorder="1" applyAlignment="1" applyProtection="1">
      <alignment horizontal="justify" vertical="center" wrapText="1"/>
      <protection hidden="1"/>
    </xf>
    <xf numFmtId="0" fontId="12" fillId="10" borderId="4" xfId="0" applyFont="1" applyFill="1" applyBorder="1" applyAlignment="1" applyProtection="1">
      <alignment horizontal="justify" vertical="center" wrapText="1"/>
      <protection hidden="1"/>
    </xf>
    <xf numFmtId="0" fontId="12" fillId="9" borderId="4" xfId="0" applyFont="1" applyFill="1" applyBorder="1" applyAlignment="1" applyProtection="1">
      <alignment horizontal="justify" vertical="center" wrapText="1"/>
      <protection hidden="1"/>
    </xf>
    <xf numFmtId="0" fontId="4" fillId="5" borderId="13" xfId="0" applyFont="1" applyFill="1" applyBorder="1" applyAlignment="1" applyProtection="1">
      <alignment horizontal="justify" vertical="center" wrapText="1"/>
      <protection hidden="1"/>
    </xf>
    <xf numFmtId="0" fontId="4" fillId="5" borderId="4" xfId="0" applyFont="1" applyFill="1" applyBorder="1" applyAlignment="1" applyProtection="1">
      <alignment horizontal="justify" vertical="center" wrapText="1"/>
      <protection hidden="1"/>
    </xf>
    <xf numFmtId="0" fontId="0" fillId="5" borderId="4" xfId="0" applyFill="1" applyBorder="1" applyAlignment="1" applyProtection="1">
      <alignment horizontal="justify" vertical="center" wrapText="1"/>
      <protection hidden="1"/>
    </xf>
    <xf numFmtId="0" fontId="8" fillId="5" borderId="4"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5" fillId="5" borderId="14" xfId="0" applyFont="1" applyFill="1" applyBorder="1" applyAlignment="1" applyProtection="1">
      <alignment horizontal="justify" vertical="center" wrapText="1"/>
      <protection hidden="1"/>
    </xf>
    <xf numFmtId="0" fontId="7" fillId="5" borderId="4" xfId="0" applyFont="1" applyFill="1" applyBorder="1" applyAlignment="1" applyProtection="1">
      <alignment horizontal="justify" vertical="center" wrapText="1"/>
      <protection hidden="1"/>
    </xf>
    <xf numFmtId="0" fontId="7" fillId="5" borderId="13" xfId="0" applyFont="1" applyFill="1" applyBorder="1" applyAlignment="1" applyProtection="1">
      <alignment horizontal="justify" vertical="center" wrapText="1"/>
      <protection hidden="1"/>
    </xf>
    <xf numFmtId="0" fontId="8" fillId="5" borderId="13" xfId="0" quotePrefix="1" applyFont="1" applyFill="1" applyBorder="1" applyAlignment="1" applyProtection="1">
      <alignment horizontal="justify" vertical="center" wrapText="1"/>
      <protection hidden="1"/>
    </xf>
    <xf numFmtId="0" fontId="9" fillId="5" borderId="13" xfId="0" applyFont="1" applyFill="1" applyBorder="1" applyAlignment="1" applyProtection="1">
      <alignment horizontal="justify" vertical="center" wrapText="1"/>
      <protection hidden="1"/>
    </xf>
    <xf numFmtId="0" fontId="9" fillId="5" borderId="4" xfId="0" applyFont="1" applyFill="1" applyBorder="1" applyAlignment="1" applyProtection="1">
      <alignment horizontal="justify" vertical="center" wrapText="1"/>
      <protection hidden="1"/>
    </xf>
    <xf numFmtId="0" fontId="4" fillId="12" borderId="4" xfId="0" applyFont="1" applyFill="1" applyBorder="1" applyAlignment="1" applyProtection="1">
      <alignment horizontal="justify" vertical="center" wrapText="1"/>
      <protection hidden="1"/>
    </xf>
    <xf numFmtId="0" fontId="0" fillId="5" borderId="13" xfId="0" applyFill="1" applyBorder="1" applyAlignment="1" applyProtection="1">
      <alignment horizontal="justify" vertical="center" wrapText="1"/>
      <protection hidden="1"/>
    </xf>
    <xf numFmtId="0" fontId="7" fillId="14" borderId="4" xfId="0" applyFont="1" applyFill="1" applyBorder="1" applyAlignment="1" applyProtection="1">
      <alignment horizontal="justify" vertical="center" wrapText="1"/>
      <protection hidden="1"/>
    </xf>
    <xf numFmtId="0" fontId="8" fillId="5" borderId="13" xfId="0" applyFont="1" applyFill="1" applyBorder="1" applyAlignment="1" applyProtection="1">
      <alignment horizontal="justify" vertical="center" wrapText="1"/>
      <protection hidden="1"/>
    </xf>
    <xf numFmtId="0" fontId="4" fillId="13" borderId="4" xfId="0" applyFont="1" applyFill="1" applyBorder="1" applyAlignment="1" applyProtection="1">
      <alignment horizontal="justify" vertical="center" wrapText="1"/>
      <protection hidden="1"/>
    </xf>
    <xf numFmtId="0" fontId="7" fillId="7" borderId="4" xfId="0" applyFont="1" applyFill="1" applyBorder="1" applyAlignment="1" applyProtection="1">
      <alignment horizontal="justify" vertical="center" wrapText="1"/>
      <protection hidden="1"/>
    </xf>
    <xf numFmtId="0" fontId="4" fillId="0" borderId="5" xfId="0" applyFont="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4" fillId="15" borderId="4" xfId="0" applyFont="1" applyFill="1" applyBorder="1" applyAlignment="1" applyProtection="1">
      <alignment horizontal="justify" vertical="center" wrapText="1"/>
      <protection hidden="1"/>
    </xf>
    <xf numFmtId="0" fontId="7" fillId="12" borderId="4"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4" xfId="0" applyFont="1" applyFill="1" applyBorder="1" applyAlignment="1" applyProtection="1">
      <alignment horizontal="justify" vertical="center" wrapText="1"/>
      <protection hidden="1"/>
    </xf>
    <xf numFmtId="0" fontId="7" fillId="0" borderId="6" xfId="0" applyFont="1" applyBorder="1" applyAlignment="1" applyProtection="1">
      <alignment horizontal="justify" vertical="center" wrapText="1"/>
      <protection hidden="1"/>
    </xf>
    <xf numFmtId="0" fontId="0" fillId="5" borderId="4" xfId="0" quotePrefix="1" applyFill="1" applyBorder="1" applyAlignment="1" applyProtection="1">
      <alignment horizontal="justify" vertical="center" wrapText="1"/>
      <protection hidden="1"/>
    </xf>
    <xf numFmtId="0" fontId="7" fillId="0" borderId="16" xfId="0" applyFont="1" applyBorder="1" applyAlignment="1" applyProtection="1">
      <alignment horizontal="justify" vertical="center" wrapText="1"/>
      <protection hidden="1"/>
    </xf>
    <xf numFmtId="0" fontId="8" fillId="5" borderId="4"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3" xfId="0" applyFont="1" applyBorder="1" applyAlignment="1" applyProtection="1">
      <alignment wrapText="1"/>
      <protection hidden="1"/>
    </xf>
    <xf numFmtId="0" fontId="13" fillId="22" borderId="4" xfId="0" applyFont="1" applyFill="1" applyBorder="1" applyAlignment="1" applyProtection="1">
      <alignment horizontal="center" vertical="center" wrapText="1"/>
      <protection hidden="1"/>
    </xf>
    <xf numFmtId="0" fontId="1" fillId="16" borderId="4" xfId="0" applyFont="1" applyFill="1" applyBorder="1" applyAlignment="1" applyProtection="1">
      <alignment horizontal="justify" vertical="center" wrapText="1"/>
      <protection hidden="1"/>
    </xf>
    <xf numFmtId="0" fontId="0" fillId="0" borderId="4" xfId="0" applyBorder="1" applyAlignment="1" applyProtection="1">
      <alignment horizontal="justify" vertical="center" wrapText="1"/>
      <protection hidden="1"/>
    </xf>
    <xf numFmtId="0" fontId="13" fillId="25" borderId="4" xfId="0" applyFont="1" applyFill="1" applyBorder="1" applyAlignment="1" applyProtection="1">
      <alignment horizontal="center" vertical="center" wrapText="1"/>
      <protection hidden="1"/>
    </xf>
    <xf numFmtId="0" fontId="13" fillId="25" borderId="4" xfId="0" applyFont="1" applyFill="1" applyBorder="1" applyAlignment="1" applyProtection="1">
      <alignment horizontal="center" vertical="center" textRotation="90" wrapText="1"/>
      <protection hidden="1"/>
    </xf>
    <xf numFmtId="0" fontId="2" fillId="0" borderId="3" xfId="0" applyFont="1" applyBorder="1" applyAlignment="1" applyProtection="1">
      <alignment vertical="center" wrapText="1"/>
      <protection hidden="1"/>
    </xf>
    <xf numFmtId="0" fontId="2" fillId="0" borderId="4" xfId="0" applyFont="1" applyBorder="1" applyAlignment="1" applyProtection="1">
      <alignment horizontal="justify" vertical="center" wrapText="1"/>
      <protection hidden="1"/>
    </xf>
    <xf numFmtId="0" fontId="13" fillId="25" borderId="18" xfId="0" applyFont="1" applyFill="1" applyBorder="1" applyAlignment="1" applyProtection="1">
      <alignment horizontal="center" vertical="center" textRotation="90" wrapText="1"/>
      <protection hidden="1"/>
    </xf>
    <xf numFmtId="0" fontId="13" fillId="22" borderId="18" xfId="0" applyFont="1" applyFill="1" applyBorder="1" applyAlignment="1" applyProtection="1">
      <alignment horizontal="center" vertical="center" wrapText="1"/>
      <protection hidden="1"/>
    </xf>
    <xf numFmtId="0" fontId="13" fillId="25" borderId="18" xfId="0" applyFont="1" applyFill="1" applyBorder="1" applyAlignment="1" applyProtection="1">
      <alignment horizontal="center" vertical="center" wrapText="1"/>
      <protection hidden="1"/>
    </xf>
    <xf numFmtId="0" fontId="13" fillId="17" borderId="17" xfId="0" applyFont="1" applyFill="1" applyBorder="1" applyAlignment="1" applyProtection="1">
      <alignment horizontal="center" vertical="center" wrapText="1"/>
      <protection hidden="1"/>
    </xf>
    <xf numFmtId="164" fontId="0" fillId="0" borderId="4" xfId="0" applyNumberFormat="1" applyBorder="1" applyAlignment="1" applyProtection="1">
      <alignment horizontal="justify" vertical="center" wrapText="1"/>
      <protection hidden="1"/>
    </xf>
    <xf numFmtId="164" fontId="0" fillId="0" borderId="6" xfId="0" applyNumberFormat="1" applyBorder="1" applyAlignment="1" applyProtection="1">
      <alignment horizontal="justify" vertical="center" wrapText="1"/>
      <protection hidden="1"/>
    </xf>
    <xf numFmtId="164" fontId="0" fillId="0" borderId="11" xfId="0" applyNumberFormat="1" applyBorder="1" applyAlignment="1" applyProtection="1">
      <alignment horizontal="justify" vertical="center" wrapText="1"/>
      <protection hidden="1"/>
    </xf>
    <xf numFmtId="0" fontId="0" fillId="0" borderId="11" xfId="0" applyBorder="1" applyAlignment="1" applyProtection="1">
      <alignment horizontal="justify" vertical="center" wrapText="1"/>
      <protection hidden="1"/>
    </xf>
    <xf numFmtId="164" fontId="10" fillId="0" borderId="4" xfId="0" applyNumberFormat="1" applyFont="1" applyBorder="1" applyAlignment="1" applyProtection="1">
      <alignment horizontal="justify" vertical="center" wrapText="1"/>
      <protection hidden="1"/>
    </xf>
    <xf numFmtId="0" fontId="10" fillId="0" borderId="13" xfId="0" applyFont="1" applyBorder="1" applyAlignment="1" applyProtection="1">
      <alignment horizontal="justify" vertical="center" wrapText="1"/>
      <protection hidden="1"/>
    </xf>
    <xf numFmtId="0" fontId="13" fillId="25" borderId="14" xfId="0" applyFont="1" applyFill="1" applyBorder="1" applyAlignment="1" applyProtection="1">
      <alignment horizontal="center" vertical="center" wrapText="1"/>
      <protection hidden="1"/>
    </xf>
    <xf numFmtId="0" fontId="10" fillId="0" borderId="14" xfId="0" applyFont="1" applyBorder="1" applyAlignment="1" applyProtection="1">
      <alignment horizontal="justify" vertical="center" wrapText="1"/>
      <protection hidden="1"/>
    </xf>
    <xf numFmtId="0" fontId="13" fillId="22" borderId="22" xfId="0" applyFont="1" applyFill="1" applyBorder="1" applyAlignment="1" applyProtection="1">
      <alignment horizontal="center" vertical="center" wrapText="1"/>
      <protection hidden="1"/>
    </xf>
    <xf numFmtId="0" fontId="13" fillId="25" borderId="21" xfId="0" applyFont="1" applyFill="1" applyBorder="1" applyAlignment="1" applyProtection="1">
      <alignment horizontal="center" vertical="center" wrapText="1"/>
      <protection hidden="1"/>
    </xf>
    <xf numFmtId="0" fontId="10" fillId="0" borderId="22" xfId="0" applyFont="1" applyBorder="1" applyAlignment="1" applyProtection="1">
      <alignment horizontal="justify" vertical="center" wrapText="1"/>
      <protection hidden="1"/>
    </xf>
    <xf numFmtId="0" fontId="10" fillId="0" borderId="21" xfId="0" applyFont="1" applyBorder="1" applyAlignment="1" applyProtection="1">
      <alignment horizontal="justify" vertical="center" wrapText="1"/>
      <protection hidden="1"/>
    </xf>
    <xf numFmtId="0" fontId="13" fillId="25" borderId="20" xfId="0" applyFont="1" applyFill="1" applyBorder="1" applyAlignment="1" applyProtection="1">
      <alignment horizontal="center" vertical="center" wrapText="1"/>
      <protection hidden="1"/>
    </xf>
    <xf numFmtId="0" fontId="10" fillId="0" borderId="20" xfId="0" applyFont="1" applyBorder="1" applyAlignment="1" applyProtection="1">
      <alignment horizontal="justify" vertical="center" wrapText="1"/>
      <protection hidden="1"/>
    </xf>
    <xf numFmtId="0" fontId="13" fillId="22" borderId="13" xfId="0" applyFont="1" applyFill="1" applyBorder="1" applyAlignment="1" applyProtection="1">
      <alignment horizontal="center" vertical="center" wrapText="1"/>
      <protection hidden="1"/>
    </xf>
    <xf numFmtId="0" fontId="2" fillId="0" borderId="0" xfId="0" applyFont="1" applyBorder="1" applyAlignment="1" applyProtection="1">
      <alignment wrapText="1"/>
      <protection hidden="1"/>
    </xf>
    <xf numFmtId="0" fontId="1" fillId="7" borderId="0" xfId="0" applyFont="1" applyFill="1"/>
    <xf numFmtId="0" fontId="2" fillId="0" borderId="4"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4" xfId="0" applyFont="1" applyBorder="1" applyAlignment="1" applyProtection="1">
      <alignment horizontal="center" vertical="center" textRotation="90" wrapText="1"/>
      <protection hidden="1"/>
    </xf>
    <xf numFmtId="0" fontId="0" fillId="0" borderId="0" xfId="0" applyProtection="1">
      <protection hidden="1"/>
    </xf>
    <xf numFmtId="0" fontId="1" fillId="0" borderId="0" xfId="0" applyFont="1" applyBorder="1" applyAlignment="1" applyProtection="1">
      <alignment horizontal="center" vertical="center"/>
      <protection hidden="1"/>
    </xf>
    <xf numFmtId="0" fontId="0" fillId="0" borderId="11"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2"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8" xfId="0" applyBorder="1" applyProtection="1">
      <protection hidden="1"/>
    </xf>
    <xf numFmtId="0" fontId="0" fillId="0" borderId="9" xfId="0" applyBorder="1" applyProtection="1">
      <protection hidden="1"/>
    </xf>
    <xf numFmtId="0" fontId="0" fillId="0" borderId="10" xfId="0" applyBorder="1" applyProtection="1">
      <protection hidden="1"/>
    </xf>
    <xf numFmtId="0" fontId="1" fillId="0" borderId="11" xfId="0" applyFont="1" applyBorder="1" applyAlignment="1" applyProtection="1">
      <alignment vertical="center"/>
      <protection hidden="1"/>
    </xf>
    <xf numFmtId="0" fontId="0" fillId="0" borderId="0" xfId="0" pivotButton="1" applyProtection="1">
      <protection hidden="1"/>
    </xf>
    <xf numFmtId="0" fontId="0" fillId="0" borderId="0" xfId="0" applyFill="1" applyAlignment="1">
      <alignment horizontal="center" vertical="center"/>
    </xf>
    <xf numFmtId="0" fontId="0" fillId="0" borderId="9" xfId="0" applyFill="1" applyBorder="1" applyAlignment="1">
      <alignment horizontal="center" vertical="center"/>
    </xf>
    <xf numFmtId="0" fontId="0" fillId="0" borderId="5" xfId="0" applyFill="1" applyBorder="1" applyAlignment="1">
      <alignment horizontal="center" vertical="center"/>
    </xf>
    <xf numFmtId="0" fontId="0" fillId="0" borderId="0" xfId="0" applyFill="1" applyAlignment="1" applyProtection="1">
      <alignment horizontal="center" vertical="center"/>
      <protection hidden="1"/>
    </xf>
    <xf numFmtId="0" fontId="1" fillId="0" borderId="15" xfId="0" applyFont="1" applyFill="1" applyBorder="1" applyAlignment="1" applyProtection="1">
      <alignment horizontal="center" vertical="center"/>
      <protection hidden="1"/>
    </xf>
    <xf numFmtId="0" fontId="0" fillId="0" borderId="5" xfId="0" applyFill="1" applyBorder="1" applyAlignment="1" applyProtection="1">
      <alignment horizontal="center" vertical="center"/>
      <protection hidden="1"/>
    </xf>
    <xf numFmtId="0" fontId="0" fillId="0" borderId="0" xfId="0" pivotButton="1" applyAlignment="1" applyProtection="1">
      <alignment wrapText="1"/>
      <protection hidden="1"/>
    </xf>
    <xf numFmtId="0" fontId="0" fillId="0" borderId="0" xfId="0" applyAlignment="1" applyProtection="1">
      <alignment horizontal="left" wrapText="1"/>
      <protection hidden="1"/>
    </xf>
    <xf numFmtId="0" fontId="2" fillId="0" borderId="0" xfId="0" applyFont="1" applyAlignment="1" applyProtection="1">
      <alignment horizontal="center" vertical="center" wrapText="1"/>
      <protection hidden="1"/>
    </xf>
    <xf numFmtId="0" fontId="20" fillId="0" borderId="0" xfId="0" applyFont="1" applyProtection="1">
      <protection hidden="1"/>
    </xf>
    <xf numFmtId="0" fontId="21" fillId="0" borderId="0" xfId="0" applyFont="1" applyProtection="1">
      <protection hidden="1"/>
    </xf>
    <xf numFmtId="0" fontId="21" fillId="0" borderId="0" xfId="0" applyFont="1" applyAlignment="1" applyProtection="1">
      <alignment vertical="center"/>
      <protection hidden="1"/>
    </xf>
    <xf numFmtId="0" fontId="13" fillId="17" borderId="0" xfId="0" applyFont="1" applyFill="1" applyBorder="1" applyAlignment="1" applyProtection="1">
      <alignment vertical="center" wrapText="1"/>
      <protection hidden="1"/>
    </xf>
    <xf numFmtId="0" fontId="13" fillId="17" borderId="3" xfId="0" applyFont="1" applyFill="1" applyBorder="1" applyAlignment="1" applyProtection="1">
      <alignment vertical="center" wrapText="1"/>
      <protection hidden="1"/>
    </xf>
    <xf numFmtId="0" fontId="0" fillId="0" borderId="0" xfId="0" applyFill="1" applyProtection="1">
      <protection hidden="1"/>
    </xf>
    <xf numFmtId="0" fontId="1" fillId="0" borderId="15" xfId="0" applyFont="1" applyFill="1" applyBorder="1" applyAlignment="1" applyProtection="1">
      <alignment wrapText="1"/>
      <protection hidden="1"/>
    </xf>
    <xf numFmtId="0" fontId="0" fillId="0" borderId="15" xfId="0" applyFill="1" applyBorder="1" applyAlignment="1" applyProtection="1">
      <alignment wrapText="1"/>
      <protection hidden="1"/>
    </xf>
    <xf numFmtId="0" fontId="1" fillId="0" borderId="5" xfId="0" applyFont="1" applyFill="1" applyBorder="1" applyProtection="1">
      <protection hidden="1"/>
    </xf>
    <xf numFmtId="0" fontId="13" fillId="25" borderId="17" xfId="0" applyFont="1" applyFill="1" applyBorder="1" applyAlignment="1" applyProtection="1">
      <alignment horizontal="center" vertical="center" wrapText="1"/>
      <protection hidden="1"/>
    </xf>
    <xf numFmtId="0" fontId="0" fillId="0" borderId="9" xfId="0" applyFill="1" applyBorder="1" applyAlignment="1" applyProtection="1">
      <alignment wrapText="1"/>
      <protection hidden="1"/>
    </xf>
    <xf numFmtId="0" fontId="1" fillId="0" borderId="15" xfId="0" applyFont="1" applyFill="1" applyBorder="1" applyProtection="1">
      <protection hidden="1"/>
    </xf>
    <xf numFmtId="0" fontId="1" fillId="0" borderId="9" xfId="0" applyFont="1" applyFill="1" applyBorder="1" applyAlignment="1" applyProtection="1">
      <alignment horizontal="center" vertical="center"/>
      <protection hidden="1"/>
    </xf>
    <xf numFmtId="0" fontId="0" fillId="0" borderId="24" xfId="0" applyBorder="1" applyAlignment="1" applyProtection="1">
      <alignment horizontal="left" wrapText="1"/>
      <protection hidden="1"/>
    </xf>
    <xf numFmtId="0" fontId="0" fillId="0" borderId="0" xfId="0" applyFill="1" applyAlignment="1" applyProtection="1">
      <alignment vertical="center"/>
      <protection hidden="1"/>
    </xf>
    <xf numFmtId="10" fontId="0" fillId="0" borderId="0" xfId="3" applyNumberFormat="1" applyFont="1" applyFill="1" applyAlignment="1" applyProtection="1">
      <alignment horizontal="center" vertical="center"/>
      <protection hidden="1"/>
    </xf>
    <xf numFmtId="10" fontId="1" fillId="0" borderId="15" xfId="0" applyNumberFormat="1" applyFont="1" applyFill="1" applyBorder="1" applyAlignment="1" applyProtection="1">
      <alignment horizontal="center" vertical="center"/>
      <protection hidden="1"/>
    </xf>
    <xf numFmtId="10" fontId="0" fillId="0" borderId="0" xfId="0" applyNumberFormat="1" applyFill="1" applyAlignment="1" applyProtection="1">
      <alignment horizontal="center" vertical="center"/>
      <protection hidden="1"/>
    </xf>
    <xf numFmtId="0" fontId="0" fillId="0" borderId="5" xfId="0" applyFill="1" applyBorder="1" applyProtection="1">
      <protection hidden="1"/>
    </xf>
    <xf numFmtId="10" fontId="0" fillId="0" borderId="5" xfId="3" applyNumberFormat="1" applyFont="1" applyFill="1" applyBorder="1" applyAlignment="1" applyProtection="1">
      <alignment horizontal="center" vertical="center"/>
      <protection hidden="1"/>
    </xf>
    <xf numFmtId="0" fontId="0" fillId="0" borderId="5" xfId="0" applyFill="1" applyBorder="1" applyAlignment="1" applyProtection="1">
      <alignment vertical="top"/>
      <protection hidden="1"/>
    </xf>
    <xf numFmtId="0" fontId="1" fillId="0" borderId="5" xfId="0" applyFont="1" applyFill="1" applyBorder="1" applyAlignment="1" applyProtection="1">
      <alignment horizontal="center" vertical="center"/>
      <protection hidden="1"/>
    </xf>
    <xf numFmtId="10" fontId="1" fillId="0" borderId="5" xfId="0" applyNumberFormat="1" applyFont="1" applyFill="1" applyBorder="1" applyAlignment="1" applyProtection="1">
      <alignment horizontal="center" vertical="center"/>
      <protection hidden="1"/>
    </xf>
    <xf numFmtId="10" fontId="0" fillId="0" borderId="5" xfId="0" applyNumberFormat="1" applyFill="1" applyBorder="1" applyAlignment="1" applyProtection="1">
      <alignment horizontal="center" vertical="center"/>
      <protection hidden="1"/>
    </xf>
    <xf numFmtId="165" fontId="2" fillId="2" borderId="4" xfId="0" applyNumberFormat="1" applyFont="1" applyFill="1" applyBorder="1" applyAlignment="1" applyProtection="1">
      <alignment horizontal="center" vertical="center" wrapText="1"/>
      <protection hidden="1"/>
    </xf>
    <xf numFmtId="0" fontId="13" fillId="18" borderId="5" xfId="0" applyFont="1" applyFill="1" applyBorder="1" applyAlignment="1" applyProtection="1">
      <alignment vertical="center" wrapText="1"/>
      <protection hidden="1"/>
    </xf>
    <xf numFmtId="0" fontId="13" fillId="18" borderId="0" xfId="0" applyFont="1" applyFill="1" applyBorder="1" applyAlignment="1" applyProtection="1">
      <alignment vertical="center" wrapText="1"/>
      <protection hidden="1"/>
    </xf>
    <xf numFmtId="0" fontId="13" fillId="18" borderId="9" xfId="0" applyFont="1" applyFill="1" applyBorder="1" applyAlignment="1" applyProtection="1">
      <alignment horizontal="center" vertical="center" wrapText="1"/>
      <protection hidden="1"/>
    </xf>
    <xf numFmtId="0" fontId="13" fillId="22" borderId="6" xfId="0" applyFont="1" applyFill="1" applyBorder="1" applyAlignment="1" applyProtection="1">
      <alignment vertical="center" wrapText="1"/>
      <protection hidden="1"/>
    </xf>
    <xf numFmtId="0" fontId="13" fillId="25" borderId="6" xfId="0" applyFont="1" applyFill="1" applyBorder="1" applyAlignment="1" applyProtection="1">
      <alignment horizontal="center" vertical="center" wrapText="1"/>
      <protection hidden="1"/>
    </xf>
    <xf numFmtId="0" fontId="13" fillId="22" borderId="11" xfId="0" applyFont="1" applyFill="1" applyBorder="1" applyAlignment="1" applyProtection="1">
      <alignment vertical="center" wrapText="1"/>
      <protection hidden="1"/>
    </xf>
    <xf numFmtId="0" fontId="13" fillId="25" borderId="11" xfId="0" applyFont="1" applyFill="1" applyBorder="1" applyAlignment="1" applyProtection="1">
      <alignment horizontal="center" vertical="center" wrapText="1"/>
      <protection hidden="1"/>
    </xf>
    <xf numFmtId="0" fontId="13" fillId="25" borderId="16" xfId="0" applyFont="1" applyFill="1" applyBorder="1" applyAlignment="1" applyProtection="1">
      <alignment horizontal="center" vertical="center" wrapText="1"/>
      <protection hidden="1"/>
    </xf>
    <xf numFmtId="0" fontId="22" fillId="24" borderId="8" xfId="0" applyFont="1" applyFill="1" applyBorder="1" applyAlignment="1" applyProtection="1">
      <alignment wrapText="1"/>
      <protection hidden="1"/>
    </xf>
    <xf numFmtId="0" fontId="22" fillId="24" borderId="10" xfId="0" applyFont="1" applyFill="1" applyBorder="1" applyAlignment="1" applyProtection="1">
      <alignment wrapText="1"/>
      <protection hidden="1"/>
    </xf>
    <xf numFmtId="0" fontId="13" fillId="22" borderId="8" xfId="0" applyFont="1" applyFill="1" applyBorder="1" applyAlignment="1" applyProtection="1">
      <alignment horizontal="center" vertical="center" wrapText="1"/>
      <protection hidden="1"/>
    </xf>
    <xf numFmtId="0" fontId="11" fillId="0" borderId="13" xfId="1" applyBorder="1" applyAlignment="1" applyProtection="1">
      <alignment horizontal="center" vertical="center" wrapText="1"/>
      <protection hidden="1"/>
    </xf>
    <xf numFmtId="9" fontId="2" fillId="0" borderId="4" xfId="0" applyNumberFormat="1" applyFont="1" applyBorder="1" applyAlignment="1" applyProtection="1">
      <alignment horizontal="center" vertical="center" textRotation="90" wrapText="1"/>
      <protection hidden="1"/>
    </xf>
    <xf numFmtId="166" fontId="2" fillId="0" borderId="4" xfId="0" applyNumberFormat="1" applyFont="1" applyBorder="1" applyAlignment="1" applyProtection="1">
      <alignment horizontal="center" vertical="center" wrapText="1"/>
      <protection hidden="1"/>
    </xf>
    <xf numFmtId="0" fontId="13" fillId="22" borderId="14" xfId="0" applyFont="1" applyFill="1" applyBorder="1" applyAlignment="1" applyProtection="1">
      <alignment horizontal="center" vertical="center" wrapText="1"/>
      <protection hidden="1"/>
    </xf>
    <xf numFmtId="164" fontId="10" fillId="0" borderId="14" xfId="0" applyNumberFormat="1" applyFont="1" applyBorder="1" applyAlignment="1" applyProtection="1">
      <alignment horizontal="justify" vertical="center" wrapText="1"/>
      <protection hidden="1"/>
    </xf>
    <xf numFmtId="0" fontId="2" fillId="0" borderId="5" xfId="0" applyFont="1" applyBorder="1" applyAlignment="1" applyProtection="1">
      <alignment wrapText="1"/>
      <protection hidden="1"/>
    </xf>
    <xf numFmtId="0" fontId="2" fillId="0" borderId="23" xfId="0" applyFont="1" applyBorder="1" applyAlignment="1" applyProtection="1">
      <alignment wrapText="1"/>
      <protection hidden="1"/>
    </xf>
    <xf numFmtId="0" fontId="2" fillId="0" borderId="7" xfId="0" applyFont="1" applyBorder="1" applyAlignment="1" applyProtection="1">
      <alignment wrapText="1"/>
      <protection hidden="1"/>
    </xf>
    <xf numFmtId="0" fontId="2" fillId="0" borderId="12" xfId="0" applyFont="1" applyBorder="1" applyAlignment="1" applyProtection="1">
      <alignment wrapText="1"/>
      <protection hidden="1"/>
    </xf>
    <xf numFmtId="0" fontId="3" fillId="0" borderId="16" xfId="0" applyFont="1" applyBorder="1" applyAlignment="1" applyProtection="1">
      <alignment horizontal="left" vertical="center" wrapText="1"/>
      <protection hidden="1"/>
    </xf>
    <xf numFmtId="0" fontId="2" fillId="0" borderId="0" xfId="0" applyFont="1" applyBorder="1" applyAlignment="1" applyProtection="1">
      <alignment vertical="center" wrapText="1"/>
      <protection hidden="1"/>
    </xf>
    <xf numFmtId="0" fontId="2" fillId="0" borderId="8" xfId="0" applyFont="1" applyBorder="1" applyAlignment="1" applyProtection="1">
      <alignment wrapText="1"/>
      <protection hidden="1"/>
    </xf>
    <xf numFmtId="0" fontId="13" fillId="18" borderId="18" xfId="0" applyFont="1" applyFill="1" applyBorder="1" applyAlignment="1" applyProtection="1">
      <alignment vertical="center" wrapText="1"/>
      <protection hidden="1"/>
    </xf>
    <xf numFmtId="0" fontId="13" fillId="18" borderId="16" xfId="0" applyFont="1" applyFill="1" applyBorder="1" applyAlignment="1" applyProtection="1">
      <alignment vertical="center" wrapText="1"/>
      <protection hidden="1"/>
    </xf>
    <xf numFmtId="0" fontId="13" fillId="18" borderId="17" xfId="0" applyFont="1" applyFill="1" applyBorder="1" applyAlignment="1" applyProtection="1">
      <alignment horizontal="center" vertical="center" wrapText="1"/>
      <protection hidden="1"/>
    </xf>
    <xf numFmtId="0" fontId="2" fillId="0" borderId="13" xfId="0" applyFont="1" applyBorder="1" applyAlignment="1" applyProtection="1">
      <alignment horizontal="center" vertical="center" wrapText="1"/>
      <protection hidden="1"/>
    </xf>
    <xf numFmtId="0" fontId="2" fillId="0" borderId="4" xfId="0" quotePrefix="1" applyFont="1" applyBorder="1" applyAlignment="1" applyProtection="1">
      <alignment horizontal="justify" vertical="center" wrapText="1"/>
      <protection hidden="1"/>
    </xf>
    <xf numFmtId="0" fontId="0" fillId="0" borderId="0" xfId="0" applyFill="1" applyBorder="1" applyAlignment="1" applyProtection="1">
      <alignment vertical="top"/>
      <protection hidden="1"/>
    </xf>
    <xf numFmtId="0" fontId="0" fillId="7" borderId="4" xfId="0" applyFill="1" applyBorder="1" applyAlignment="1" applyProtection="1">
      <alignment horizontal="justify" vertical="center" wrapText="1"/>
      <protection hidden="1"/>
    </xf>
    <xf numFmtId="0" fontId="0" fillId="0" borderId="0" xfId="0" applyAlignment="1">
      <alignment horizontal="center" vertical="center"/>
    </xf>
    <xf numFmtId="0" fontId="1" fillId="0" borderId="15" xfId="0" applyFont="1" applyFill="1" applyBorder="1" applyAlignment="1">
      <alignment horizontal="center" vertical="center"/>
    </xf>
    <xf numFmtId="0" fontId="15" fillId="12" borderId="0" xfId="0" applyFont="1" applyFill="1" applyAlignment="1">
      <alignment horizontal="left" vertical="center"/>
    </xf>
    <xf numFmtId="0" fontId="0" fillId="0" borderId="0" xfId="0" applyFill="1" applyAlignment="1">
      <alignment horizontal="left" vertical="center"/>
    </xf>
    <xf numFmtId="0" fontId="15" fillId="13" borderId="0" xfId="0" applyFont="1" applyFill="1" applyAlignment="1">
      <alignment horizontal="left" vertical="center"/>
    </xf>
    <xf numFmtId="0" fontId="8" fillId="7" borderId="0" xfId="0" applyFont="1" applyFill="1" applyAlignment="1">
      <alignment horizontal="left" vertical="center"/>
    </xf>
    <xf numFmtId="0" fontId="0" fillId="0" borderId="9" xfId="0" applyFill="1" applyBorder="1" applyAlignment="1">
      <alignment horizontal="left" vertical="center"/>
    </xf>
    <xf numFmtId="0" fontId="0" fillId="14" borderId="9" xfId="0" applyFill="1" applyBorder="1" applyAlignment="1">
      <alignment horizontal="left" vertical="center"/>
    </xf>
    <xf numFmtId="0" fontId="0" fillId="14" borderId="5" xfId="0" applyFill="1" applyBorder="1" applyAlignment="1">
      <alignment horizontal="left" vertical="center"/>
    </xf>
    <xf numFmtId="0" fontId="0" fillId="0" borderId="5" xfId="0" applyFill="1" applyBorder="1" applyAlignment="1">
      <alignment horizontal="left" vertical="center"/>
    </xf>
    <xf numFmtId="0" fontId="1" fillId="0" borderId="5" xfId="0" applyFont="1" applyFill="1" applyBorder="1" applyAlignment="1">
      <alignment horizontal="center" vertical="center"/>
    </xf>
    <xf numFmtId="0" fontId="2" fillId="0" borderId="4" xfId="0" applyFont="1" applyFill="1" applyBorder="1" applyAlignment="1" applyProtection="1">
      <alignment horizontal="center" vertical="center" wrapText="1"/>
      <protection hidden="1"/>
    </xf>
    <xf numFmtId="0" fontId="2" fillId="0" borderId="0" xfId="0" applyFont="1" applyFill="1" applyAlignment="1" applyProtection="1">
      <alignment wrapText="1"/>
      <protection hidden="1"/>
    </xf>
    <xf numFmtId="0" fontId="0" fillId="0" borderId="25" xfId="0" applyBorder="1" applyAlignment="1" applyProtection="1">
      <alignment wrapText="1"/>
      <protection hidden="1"/>
    </xf>
    <xf numFmtId="0" fontId="0" fillId="0" borderId="25" xfId="0" applyNumberFormat="1" applyBorder="1" applyAlignment="1" applyProtection="1">
      <alignment wrapText="1"/>
      <protection hidden="1"/>
    </xf>
    <xf numFmtId="0" fontId="0" fillId="0" borderId="26" xfId="0" applyNumberFormat="1" applyBorder="1" applyAlignment="1" applyProtection="1">
      <alignment wrapText="1"/>
      <protection hidden="1"/>
    </xf>
    <xf numFmtId="0" fontId="8" fillId="0" borderId="0" xfId="0" applyFont="1" applyFill="1" applyAlignment="1">
      <alignment horizontal="center" vertical="center"/>
    </xf>
    <xf numFmtId="0" fontId="8" fillId="0" borderId="9" xfId="0" applyFont="1" applyFill="1" applyBorder="1" applyAlignment="1">
      <alignment horizontal="center" vertical="center"/>
    </xf>
    <xf numFmtId="0" fontId="2" fillId="0" borderId="29" xfId="0" applyFont="1" applyBorder="1" applyAlignment="1" applyProtection="1">
      <alignment wrapText="1"/>
      <protection hidden="1"/>
    </xf>
    <xf numFmtId="0" fontId="13" fillId="17" borderId="18"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3" fillId="20" borderId="1" xfId="0" applyFont="1" applyFill="1" applyBorder="1" applyAlignment="1" applyProtection="1">
      <alignment horizontal="left" vertical="center" wrapText="1"/>
      <protection hidden="1"/>
    </xf>
    <xf numFmtId="0" fontId="13" fillId="20" borderId="2" xfId="0" applyFont="1" applyFill="1" applyBorder="1" applyAlignment="1" applyProtection="1">
      <alignment horizontal="left" vertical="center" wrapText="1"/>
      <protection hidden="1"/>
    </xf>
    <xf numFmtId="0" fontId="13" fillId="20" borderId="9" xfId="0" applyFont="1" applyFill="1" applyBorder="1" applyAlignment="1" applyProtection="1">
      <alignment horizontal="left" vertical="center" wrapText="1"/>
      <protection hidden="1"/>
    </xf>
    <xf numFmtId="0" fontId="13" fillId="20" borderId="19" xfId="0" applyFont="1" applyFill="1" applyBorder="1" applyAlignment="1" applyProtection="1">
      <alignment horizontal="left" vertical="center" wrapText="1"/>
      <protection hidden="1"/>
    </xf>
    <xf numFmtId="0" fontId="13" fillId="19" borderId="13"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23" borderId="13"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1" borderId="13" xfId="0" applyFont="1" applyFill="1" applyBorder="1" applyAlignment="1" applyProtection="1">
      <alignment horizontal="center" vertical="center" wrapText="1"/>
      <protection hidden="1"/>
    </xf>
    <xf numFmtId="0" fontId="13" fillId="21"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2" fillId="0" borderId="11" xfId="0" applyFont="1" applyBorder="1" applyAlignment="1" applyProtection="1">
      <alignment horizontal="center" wrapText="1"/>
      <protection hidden="1"/>
    </xf>
    <xf numFmtId="0" fontId="2" fillId="0" borderId="0" xfId="0" applyFont="1" applyBorder="1" applyAlignment="1" applyProtection="1">
      <alignment horizontal="center" wrapText="1"/>
      <protection hidden="1"/>
    </xf>
    <xf numFmtId="0" fontId="2" fillId="0" borderId="6" xfId="0" applyFont="1" applyBorder="1" applyAlignment="1" applyProtection="1">
      <alignment horizontal="center" wrapText="1"/>
      <protection hidden="1"/>
    </xf>
    <xf numFmtId="0" fontId="2" fillId="0" borderId="5" xfId="0" applyFont="1" applyBorder="1" applyAlignment="1" applyProtection="1">
      <alignment horizontal="center" wrapText="1"/>
      <protection hidden="1"/>
    </xf>
    <xf numFmtId="0" fontId="13" fillId="23" borderId="6" xfId="0" applyFont="1" applyFill="1" applyBorder="1" applyAlignment="1" applyProtection="1">
      <alignment horizontal="center" vertical="center" wrapText="1"/>
      <protection hidden="1"/>
    </xf>
    <xf numFmtId="0" fontId="13" fillId="23" borderId="5"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5"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22" fillId="24" borderId="18" xfId="0" applyFont="1" applyFill="1" applyBorder="1" applyAlignment="1" applyProtection="1">
      <alignment horizontal="center" wrapText="1"/>
      <protection hidden="1"/>
    </xf>
    <xf numFmtId="0" fontId="13" fillId="24" borderId="5"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5"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23" fillId="0" borderId="27" xfId="0" applyFont="1" applyBorder="1" applyAlignment="1" applyProtection="1">
      <alignment horizontal="center" vertical="center" wrapText="1"/>
      <protection hidden="1"/>
    </xf>
    <xf numFmtId="0" fontId="23" fillId="0" borderId="1" xfId="0" applyFont="1" applyBorder="1" applyAlignment="1" applyProtection="1">
      <alignment horizontal="center" vertical="center" wrapText="1"/>
      <protection hidden="1"/>
    </xf>
    <xf numFmtId="0" fontId="23" fillId="0" borderId="2" xfId="0" applyFont="1" applyBorder="1" applyAlignment="1" applyProtection="1">
      <alignment horizontal="center" vertical="center" wrapText="1"/>
      <protection hidden="1"/>
    </xf>
    <xf numFmtId="0" fontId="23" fillId="0" borderId="28" xfId="0" applyFont="1" applyBorder="1" applyAlignment="1" applyProtection="1">
      <alignment horizontal="center" vertical="center" wrapText="1"/>
      <protection hidden="1"/>
    </xf>
    <xf numFmtId="0" fontId="23" fillId="0" borderId="29" xfId="0" applyFont="1" applyBorder="1" applyAlignment="1" applyProtection="1">
      <alignment horizontal="center" vertical="center" wrapText="1"/>
      <protection hidden="1"/>
    </xf>
    <xf numFmtId="0" fontId="23" fillId="0" borderId="30" xfId="0" applyFont="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6"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0" fontId="1" fillId="0" borderId="7"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2" fillId="0" borderId="0" xfId="0" applyFont="1" applyAlignment="1" applyProtection="1">
      <alignment vertical="center" wrapText="1"/>
      <protection hidden="1"/>
    </xf>
  </cellXfs>
  <cellStyles count="4">
    <cellStyle name="Hipervínculo" xfId="1" builtinId="8"/>
    <cellStyle name="Normal" xfId="0" builtinId="0"/>
    <cellStyle name="Normal 2" xfId="2" xr:uid="{00000000-0005-0000-0000-000002000000}"/>
    <cellStyle name="Porcentaje" xfId="3" builtinId="5"/>
  </cellStyles>
  <dxfs count="65">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FFFF00"/>
      </font>
      <fill>
        <patternFill>
          <bgColor rgb="FFFFFF00"/>
        </patternFill>
      </fill>
    </dxf>
    <dxf>
      <font>
        <color rgb="FF92D050"/>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92D050"/>
        </patternFill>
      </fill>
    </dxf>
    <dxf>
      <border>
        <left style="dashed">
          <color auto="1"/>
        </left>
      </border>
    </dxf>
    <dxf>
      <border>
        <left style="dashed">
          <color auto="1"/>
        </left>
      </border>
    </dxf>
    <dxf>
      <border>
        <bottom style="dashed">
          <color auto="1"/>
        </bottom>
      </border>
    </dxf>
    <dxf>
      <border>
        <bottom style="dashed">
          <color auto="1"/>
        </bottom>
      </border>
    </dxf>
    <dxf>
      <border>
        <top style="dashed">
          <color auto="1"/>
        </top>
        <bottom style="dashed">
          <color auto="1"/>
        </bottom>
        <horizontal style="dashed">
          <color auto="1"/>
        </horizontal>
      </border>
    </dxf>
    <dxf>
      <border>
        <top style="dashed">
          <color auto="1"/>
        </top>
        <bottom style="dashed">
          <color auto="1"/>
        </bottom>
        <horizontal style="dashed">
          <color auto="1"/>
        </horizontal>
      </border>
    </dxf>
    <dxf>
      <alignment wrapText="1"/>
    </dxf>
    <dxf>
      <alignment wrapText="1"/>
    </dxf>
    <dxf>
      <alignment wrapText="1"/>
    </dxf>
    <dxf>
      <alignment wrapText="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[Mapa_de_Riesgos_Institucional_2022-12-14_SC.xlsx]Procesos_riesgos!TablaDinámica3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baseline="0">
                <a:effectLst/>
              </a:rPr>
              <a:t>NÚMERO DE RIESGOS POR </a:t>
            </a:r>
            <a:r>
              <a:rPr lang="en-US"/>
              <a:t>PROCESO / PROYECTO DE INVERSIÓN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Procesos_riesgos!$B$4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Procesos_riesgos!$A$5:$A$28</c:f>
              <c:strCache>
                <c:ptCount val="23"/>
                <c:pt idx="0">
                  <c:v>7868 Desarrollo institucional para una gestión pública eficiente</c:v>
                </c:pt>
                <c:pt idx="1">
                  <c:v>7869 Implementación del modelo de gobierno abierto, accesible e incluyente de Bogotá</c:v>
                </c:pt>
                <c:pt idx="2">
                  <c:v>Asesoría Técnica y Proyectos en Materia TIC</c:v>
                </c:pt>
                <c:pt idx="3">
                  <c:v>Asistencia, atención y reparación integral a víctimas del conflicto armado e implementación de acciones de memoria, paz y reconciliación en Bogotá</c:v>
                </c:pt>
                <c:pt idx="4">
                  <c:v>Comunicación Pública</c:v>
                </c:pt>
                <c:pt idx="5">
                  <c:v>Contratación</c:v>
                </c:pt>
                <c:pt idx="6">
                  <c:v>Control Disciplinario</c:v>
                </c:pt>
                <c:pt idx="7">
                  <c:v>Direccionamiento Estratégico</c:v>
                </c:pt>
                <c:pt idx="8">
                  <c:v>Elaboración de Impresos y Registro Distrital</c:v>
                </c:pt>
                <c:pt idx="9">
                  <c:v>Estrategia de Tecnologías de la Información y las Comunicaciones</c:v>
                </c:pt>
                <c:pt idx="10">
                  <c:v>Evaluación del Sistema de Control Interno</c:v>
                </c:pt>
                <c:pt idx="11">
                  <c:v>Fortalecimiento de la Administración y la Gestión Pública Distrital</c:v>
                </c:pt>
                <c:pt idx="12">
                  <c:v>Gestión de la Función Archivística y del Patrimonio Documental del Distrito Capital</c:v>
                </c:pt>
                <c:pt idx="13">
                  <c:v>Gestión de Recursos Físicos</c:v>
                </c:pt>
                <c:pt idx="14">
                  <c:v>Gestión de Seguridad y Salud en el Trabajo</c:v>
                </c:pt>
                <c:pt idx="15">
                  <c:v>Gestión de Servicios Administrativos</c:v>
                </c:pt>
                <c:pt idx="16">
                  <c:v>Gestión del Sistema Distrital de Servicio a la Ciudadanía</c:v>
                </c:pt>
                <c:pt idx="17">
                  <c:v>Gestión Documental Interna</c:v>
                </c:pt>
                <c:pt idx="18">
                  <c:v>Gestión Estratégica de Talento Humano</c:v>
                </c:pt>
                <c:pt idx="19">
                  <c:v>Gestión Financiera</c:v>
                </c:pt>
                <c:pt idx="20">
                  <c:v>Gestión Jurídica</c:v>
                </c:pt>
                <c:pt idx="21">
                  <c:v>Gestión, Administración y Soporte de infraestructura y Recursos tecnológicos</c:v>
                </c:pt>
                <c:pt idx="22">
                  <c:v>Internacionalización de Bogotá</c:v>
                </c:pt>
              </c:strCache>
            </c:strRef>
          </c:cat>
          <c:val>
            <c:numRef>
              <c:f>Procesos_riesgos!$B$5:$B$28</c:f>
              <c:numCache>
                <c:formatCode>General</c:formatCode>
                <c:ptCount val="23"/>
                <c:pt idx="0">
                  <c:v>3</c:v>
                </c:pt>
                <c:pt idx="1">
                  <c:v>4</c:v>
                </c:pt>
                <c:pt idx="2">
                  <c:v>3</c:v>
                </c:pt>
                <c:pt idx="3">
                  <c:v>4</c:v>
                </c:pt>
                <c:pt idx="4">
                  <c:v>7</c:v>
                </c:pt>
                <c:pt idx="5">
                  <c:v>7</c:v>
                </c:pt>
                <c:pt idx="6">
                  <c:v>3</c:v>
                </c:pt>
                <c:pt idx="7">
                  <c:v>2</c:v>
                </c:pt>
                <c:pt idx="8">
                  <c:v>4</c:v>
                </c:pt>
                <c:pt idx="9">
                  <c:v>5</c:v>
                </c:pt>
                <c:pt idx="10">
                  <c:v>2</c:v>
                </c:pt>
                <c:pt idx="11">
                  <c:v>2</c:v>
                </c:pt>
                <c:pt idx="12">
                  <c:v>5</c:v>
                </c:pt>
                <c:pt idx="13">
                  <c:v>3</c:v>
                </c:pt>
                <c:pt idx="14">
                  <c:v>5</c:v>
                </c:pt>
                <c:pt idx="15">
                  <c:v>5</c:v>
                </c:pt>
                <c:pt idx="16">
                  <c:v>12</c:v>
                </c:pt>
                <c:pt idx="17">
                  <c:v>6</c:v>
                </c:pt>
                <c:pt idx="18">
                  <c:v>9</c:v>
                </c:pt>
                <c:pt idx="19">
                  <c:v>6</c:v>
                </c:pt>
                <c:pt idx="20">
                  <c:v>4</c:v>
                </c:pt>
                <c:pt idx="21">
                  <c:v>3</c:v>
                </c:pt>
                <c:pt idx="22">
                  <c:v>2</c:v>
                </c:pt>
              </c:numCache>
            </c:numRef>
          </c:val>
          <c:extLst>
            <c:ext xmlns:c16="http://schemas.microsoft.com/office/drawing/2014/chart" uri="{C3380CC4-5D6E-409C-BE32-E72D297353CC}">
              <c16:uniqueId val="{00000003-9178-4760-AE89-2D7F63177546}"/>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161925</xdr:colOff>
      <xdr:row>0</xdr:row>
      <xdr:rowOff>38100</xdr:rowOff>
    </xdr:from>
    <xdr:to>
      <xdr:col>4</xdr:col>
      <xdr:colOff>1125260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1"/>
        <a:srcRect l="330" t="37880" r="7252" b="43830"/>
        <a:stretch/>
      </xdr:blipFill>
      <xdr:spPr>
        <a:xfrm>
          <a:off x="2527300" y="38100"/>
          <a:ext cx="8265835" cy="914400"/>
        </a:xfrm>
        <a:prstGeom prst="rect">
          <a:avLst/>
        </a:prstGeom>
        <a:ln>
          <a:solidFill>
            <a:schemeClr val="accent1"/>
          </a:solidFill>
        </a:ln>
      </xdr:spPr>
    </xdr:pic>
    <xdr:clientData/>
  </xdr:twoCellAnchor>
  <xdr:twoCellAnchor editAs="oneCell">
    <xdr:from>
      <xdr:col>0</xdr:col>
      <xdr:colOff>127000</xdr:colOff>
      <xdr:row>0</xdr:row>
      <xdr:rowOff>190500</xdr:rowOff>
    </xdr:from>
    <xdr:to>
      <xdr:col>1</xdr:col>
      <xdr:colOff>9525</xdr:colOff>
      <xdr:row>0</xdr:row>
      <xdr:rowOff>909320</xdr:rowOff>
    </xdr:to>
    <xdr:pic>
      <xdr:nvPicPr>
        <xdr:cNvPr id="4" name="Imagen 3">
          <a:extLst>
            <a:ext uri="{FF2B5EF4-FFF2-40B4-BE49-F238E27FC236}">
              <a16:creationId xmlns:a16="http://schemas.microsoft.com/office/drawing/2014/main" id="{D2800FB5-FD5C-4F4A-B5EA-21C96A2FD029}"/>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5996" t="49477" r="38400"/>
        <a:stretch/>
      </xdr:blipFill>
      <xdr:spPr bwMode="auto">
        <a:xfrm>
          <a:off x="127000" y="190500"/>
          <a:ext cx="2247900" cy="718820"/>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304800</xdr:colOff>
      <xdr:row>3</xdr:row>
      <xdr:rowOff>111778</xdr:rowOff>
    </xdr:from>
    <xdr:to>
      <xdr:col>8</xdr:col>
      <xdr:colOff>571500</xdr:colOff>
      <xdr:row>25</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esar%20Arcos/Desktop/Alcald&#237;a%20Bogot&#225;/Metodolog&#237;a%20riesgos%20Alcald&#237;a/Instrumento/Formatos/2021/Nuevos/2210111-FT-471%20Mapa%20de%20riesgos%20del%20proceso%20o%20proyecto%20de%20inversi&#243;n%20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DOFA_proceso_o_proyect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Mapa_riesgos"/>
      <sheetName val="Frecuencia"/>
      <sheetName val="Factibilidad"/>
      <sheetName val="Exposición"/>
      <sheetName val="Enc_Imp_Corrupción"/>
      <sheetName val="Imp_Pro"/>
      <sheetName val="Imp_proy"/>
      <sheetName val="Texto_Act_Control1"/>
      <sheetName val="Texto_Act_Control2"/>
      <sheetName val="Texto_Act_Control3"/>
      <sheetName val="Texto_Act_Control4"/>
      <sheetName val="Texto_Act_Control5"/>
      <sheetName val="Texto_Act_Control6"/>
      <sheetName val="Texto_Act_Control7"/>
      <sheetName val="Texto_Act_Control8"/>
      <sheetName val="Texto_Act_Control9"/>
      <sheetName val="Texto_Act_Control10"/>
      <sheetName val="Texto_Act_Control11"/>
      <sheetName val="Texto_Act_Control12"/>
      <sheetName val="Texto_Act_Control13"/>
      <sheetName val="Texto_Act_Control14"/>
      <sheetName val="Texto_Act_Contro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refreshedDate="44929.955022106478" createdVersion="7" refreshedVersion="7" minRefreshableVersion="3" recordCount="106" xr:uid="{B7D13A1D-3086-4DAF-A2CD-4427DA238464}">
  <cacheSource type="worksheet">
    <worksheetSource ref="A11:CD117" sheet="Mapa_riesgos"/>
  </cacheSource>
  <cacheFields count="105">
    <cacheField name="Proceso / Proyecto de inversión" numFmtId="0">
      <sharedItems count="23">
        <s v="Asesoría Técnica y Proyectos en Materia TIC"/>
        <s v="Comunicación Pública"/>
        <s v="Contratación"/>
        <s v="Control Disciplinario"/>
        <s v="Direccionamiento Estratégico"/>
        <s v="Elaboración de Impresos y Registro Distrital"/>
        <s v="Estrategia de Tecnologías de la Información y las Comunicaciones"/>
        <s v="Evaluación del Sistema de Control Interno"/>
        <s v="Fortalecimiento de la Administración y la Gestión Pública Distrital"/>
        <s v="Gestión de Recursos Físicos"/>
        <s v="Gestión del Sistema Distrital de Servicio a la Ciudadanía"/>
        <s v="Gestión de la Función Archivística y del Patrimonio Documental del Distrito Capital"/>
        <s v="Gestión, Administración y Soporte de infraestructura y Recursos tecnológicos"/>
        <s v="Gestión de Seguridad y Salud en el Trabajo"/>
        <s v="Gestión de Servicios Administrativos"/>
        <s v="Gestión Documental Interna"/>
        <s v="Gestión Estratégica de Talento Humano"/>
        <s v="Gestión Financiera"/>
        <s v="Gestión Jurídica"/>
        <s v="Internacionalización de Bogotá"/>
        <s v="Asistencia, atención y reparación integral a víctimas del conflicto armado e implementación de acciones de memoria, paz y reconciliación en Bogotá"/>
        <s v="7868 Desarrollo institucional para una gestión pública eficiente"/>
        <s v="7869 Implementación del modelo de gobierno abierto, accesible e incluyente de Bogotá"/>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Descripción del riesgo" numFmtId="0">
      <sharedItems longText="1"/>
    </cacheField>
    <cacheField name="Fuente del riesgo" numFmtId="0">
      <sharedItems/>
    </cacheField>
    <cacheField name="Clasificación o tipo de riesgo" numFmtId="0">
      <sharedItems/>
    </cacheField>
    <cacheField name="Riesgo estratégic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Proyectos de inversión asociados" numFmtId="0">
      <sharedItems/>
    </cacheField>
    <cacheField name="Probabilidad inherente" numFmtId="0">
      <sharedItems/>
    </cacheField>
    <cacheField name="Valor porcentual probabilidad inherente" numFmtId="9">
      <sharedItems containsMixedTypes="1"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MixedTypes="1" containsNumber="1" minValue="6.6395327975423963E-4" maxValue="0.36"/>
    </cacheField>
    <cacheField name="impacto residual" numFmtId="0">
      <sharedItems/>
    </cacheField>
    <cacheField name="Valor porcentual impacto residual" numFmtId="166">
      <sharedItems containsSemiMixedTypes="0" containsString="0" containsNumber="1" minValue="0.1500000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características)" numFmtId="0">
      <sharedItems longText="1"/>
    </cacheField>
    <cacheField name="Producto (acciones características)" numFmtId="0">
      <sharedItems longText="1"/>
    </cacheField>
    <cacheField name="Fecha de inicio (acciones características)" numFmtId="0">
      <sharedItems/>
    </cacheField>
    <cacheField name="Fecha de terminación (acciones características)" numFmtId="0">
      <sharedItems/>
    </cacheField>
    <cacheField name="Acciones (valoración):_x000a__x000a_Probabilidad_x000a_---------------_x000a_Impacto" numFmtId="0">
      <sharedItems longText="1"/>
    </cacheField>
    <cacheField name="Responsable de ejecución (acciones valoración)" numFmtId="0">
      <sharedItems/>
    </cacheField>
    <cacheField name="Producto (acciones valoración)" numFmtId="0">
      <sharedItems longText="1"/>
    </cacheField>
    <cacheField name="Fecha de inicio (acciones valoración)" numFmtId="0">
      <sharedItems/>
    </cacheField>
    <cacheField name="Fecha de terminación (acciones valoración)"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18-09-04T00:00:00" maxDate="2022-1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2-10-01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2-12-01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2T00:00:00" maxDate="2022-12-02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2-12-02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2-11-26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2-12-15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19T00:00:00" maxDate="2022-12-15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4-30T00:00:00" maxDate="2022-12-03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09-08T00:00:00" maxDate="2022-12-15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1-12-06T00:00:00" maxDate="2022-12-15T00:00:00"/>
    </cacheField>
    <cacheField name="Aspecto(s) que cambiaron11" numFmtId="0">
      <sharedItems/>
    </cacheField>
    <cacheField name="Descripción de los cambios efectuados11" numFmtId="0">
      <sharedItems longText="1"/>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 name="Blancos borrar si 54" numFmtId="0">
      <sharedItems containsSemiMixedTypes="0" containsString="0" containsNumber="1" containsInteger="1" minValue="2" maxValue="24"/>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ESAR" refreshedDate="44929.955023379633" createdVersion="6" refreshedVersion="7" minRefreshableVersion="3" recordCount="106" xr:uid="{C6E5ACE6-FB74-4714-A30B-9BB6C3137F71}">
  <cacheSource type="worksheet">
    <worksheetSource ref="A11:CB117" sheet="Mapa_riesgos"/>
  </cacheSource>
  <cacheFields count="103">
    <cacheField name="Proceso / Proyecto de inversión" numFmtId="0">
      <sharedItems/>
    </cacheField>
    <cacheField name="Objetivo" numFmtId="0">
      <sharedItems longText="1"/>
    </cacheField>
    <cacheField name="Alcance u objetivos específicos" numFmtId="0">
      <sharedItems longText="1"/>
    </cacheField>
    <cacheField name="Líder de proceso o Gerente de proyecto" numFmtId="0">
      <sharedItems/>
    </cacheField>
    <cacheField name="Tipo de proceso o proyecto" numFmtId="0">
      <sharedItems/>
    </cacheField>
    <cacheField name="Actividad clave o fase del proyecto" numFmtId="0">
      <sharedItems longText="1"/>
    </cacheField>
    <cacheField name="Descripción del riesgo" numFmtId="0">
      <sharedItems longText="1"/>
    </cacheField>
    <cacheField name="Fuente del riesgo" numFmtId="0">
      <sharedItems count="3">
        <s v="Gestión de procesos"/>
        <s v="Corrupción"/>
        <s v="Proyecto de inversión"/>
      </sharedItems>
    </cacheField>
    <cacheField name="Clasificación o tipo de riesgo" numFmtId="0">
      <sharedItems/>
    </cacheField>
    <cacheField name="Riesgo estratégico" numFmtId="0">
      <sharedItems/>
    </cacheField>
    <cacheField name="Internas" numFmtId="0">
      <sharedItems longText="1"/>
    </cacheField>
    <cacheField name="Externas" numFmtId="0">
      <sharedItems longText="1"/>
    </cacheField>
    <cacheField name="Efectos (consecuencias)" numFmtId="0">
      <sharedItems longText="1"/>
    </cacheField>
    <cacheField name="Objetivos estratégicos asociados" numFmtId="0">
      <sharedItems longText="1"/>
    </cacheField>
    <cacheField name="Trámites, OPA's y consultas asociados" numFmtId="0">
      <sharedItems/>
    </cacheField>
    <cacheField name="Otros procesos del Sistema de Gestión de Calidad" numFmtId="0">
      <sharedItems/>
    </cacheField>
    <cacheField name="Proyectos de inversión asociados" numFmtId="0">
      <sharedItems/>
    </cacheField>
    <cacheField name="Probabilidad inherente" numFmtId="0">
      <sharedItems/>
    </cacheField>
    <cacheField name="Valor porcentual probabilidad inherente" numFmtId="9">
      <sharedItems containsMixedTypes="1" containsNumber="1" minValue="0.2" maxValue="1"/>
    </cacheField>
    <cacheField name="Financiero" numFmtId="0">
      <sharedItems/>
    </cacheField>
    <cacheField name="Imagen" numFmtId="0">
      <sharedItems/>
    </cacheField>
    <cacheField name="Medidas de control interno y externo" numFmtId="0">
      <sharedItems/>
    </cacheField>
    <cacheField name="Operativo" numFmtId="0">
      <sharedItems/>
    </cacheField>
    <cacheField name="Información" numFmtId="0">
      <sharedItems/>
    </cacheField>
    <cacheField name="Cumplimiento" numFmtId="0">
      <sharedItems/>
    </cacheField>
    <cacheField name="Impacto inherente" numFmtId="0">
      <sharedItems/>
    </cacheField>
    <cacheField name="Valor porcentual impacto inherente" numFmtId="9">
      <sharedItems containsSemiMixedTypes="0" containsString="0" containsNumber="1" minValue="0.2" maxValue="1"/>
    </cacheField>
    <cacheField name="Valoración inherente" numFmtId="0">
      <sharedItems/>
    </cacheField>
    <cacheField name="Explicación de la valoración" numFmtId="0">
      <sharedItems longText="1"/>
    </cacheField>
    <cacheField name="Controles preventivos y detectivos" numFmtId="0">
      <sharedItems longText="1"/>
    </cacheField>
    <cacheField name="Documentación (controles preventivos y detectivos)" numFmtId="0">
      <sharedItems/>
    </cacheField>
    <cacheField name="Frecuencia (controles preventivos y detectivos)" numFmtId="0">
      <sharedItems/>
    </cacheField>
    <cacheField name="Evidencia (controles preventivos y detectivos)" numFmtId="0">
      <sharedItems/>
    </cacheField>
    <cacheField name="Tipo de control (preventivos y detectivos)" numFmtId="0">
      <sharedItems/>
    </cacheField>
    <cacheField name="Valor porcentual tipo de control (preventivos y detectivos)" numFmtId="9">
      <sharedItems/>
    </cacheField>
    <cacheField name="Implementación (controles preventivos y detectivos)" numFmtId="0">
      <sharedItems/>
    </cacheField>
    <cacheField name="Valor porcentual implementación (controles preventivos y detectivos)" numFmtId="9">
      <sharedItems/>
    </cacheField>
    <cacheField name="Calificación del diseño (controles preventivos y detectivos)" numFmtId="9">
      <sharedItems/>
    </cacheField>
    <cacheField name="Controles correctivos" numFmtId="0">
      <sharedItems longText="1"/>
    </cacheField>
    <cacheField name="Documentación (controles correctivos)" numFmtId="0">
      <sharedItems/>
    </cacheField>
    <cacheField name="Frecuencia (controles correctivos)" numFmtId="0">
      <sharedItems/>
    </cacheField>
    <cacheField name="Evidencia (controles correctivos)" numFmtId="0">
      <sharedItems/>
    </cacheField>
    <cacheField name="Tipo de control (correctivos)" numFmtId="0">
      <sharedItems/>
    </cacheField>
    <cacheField name="Valor porcentual tipo de control (correctivos)" numFmtId="9">
      <sharedItems/>
    </cacheField>
    <cacheField name="Implementación (controles correctivos)" numFmtId="0">
      <sharedItems/>
    </cacheField>
    <cacheField name="Valor porcentual implementación (controles correctivos)" numFmtId="9">
      <sharedItems/>
    </cacheField>
    <cacheField name="Calificación del diseño (controles correctivos)" numFmtId="9">
      <sharedItems/>
    </cacheField>
    <cacheField name="Probabilidad residual" numFmtId="0">
      <sharedItems/>
    </cacheField>
    <cacheField name="Valor porcentual probabilidad residual" numFmtId="166">
      <sharedItems containsMixedTypes="1" containsNumber="1" minValue="6.6395327975423963E-4" maxValue="0.36"/>
    </cacheField>
    <cacheField name="impacto residual" numFmtId="0">
      <sharedItems/>
    </cacheField>
    <cacheField name="Valor porcentual impacto residual" numFmtId="166">
      <sharedItems containsSemiMixedTypes="0" containsString="0" containsNumber="1" minValue="0.15000000000000002" maxValue="1"/>
    </cacheField>
    <cacheField name="Valoración residual" numFmtId="0">
      <sharedItems/>
    </cacheField>
    <cacheField name="Explicación de la valoración2" numFmtId="0">
      <sharedItems longText="1"/>
    </cacheField>
    <cacheField name="Opción de manejo" numFmtId="0">
      <sharedItems/>
    </cacheField>
    <cacheField name="Acciones (características):_x000a__x000a_Probabilidad_x000a_---------------_x000a_Impacto" numFmtId="0">
      <sharedItems longText="1"/>
    </cacheField>
    <cacheField name="Responsable de ejecución (acciones características)" numFmtId="0">
      <sharedItems longText="1"/>
    </cacheField>
    <cacheField name="Producto (acciones características)" numFmtId="0">
      <sharedItems longText="1"/>
    </cacheField>
    <cacheField name="Fecha de inicio (acciones características)" numFmtId="0">
      <sharedItems/>
    </cacheField>
    <cacheField name="Fecha de terminación (acciones características)" numFmtId="0">
      <sharedItems/>
    </cacheField>
    <cacheField name="Acciones (valoración):_x000a__x000a_Probabilidad_x000a_---------------_x000a_Impacto" numFmtId="0">
      <sharedItems longText="1"/>
    </cacheField>
    <cacheField name="Responsable de ejecución (acciones valoración)" numFmtId="0">
      <sharedItems/>
    </cacheField>
    <cacheField name="Producto (acciones valoración)" numFmtId="0">
      <sharedItems longText="1"/>
    </cacheField>
    <cacheField name="Fecha de inicio (acciones valoración)" numFmtId="0">
      <sharedItems/>
    </cacheField>
    <cacheField name="Fecha de terminación (acciones valoración)" numFmtId="0">
      <sharedItems/>
    </cacheField>
    <cacheField name="Acciones contingencia" numFmtId="0">
      <sharedItems longText="1"/>
    </cacheField>
    <cacheField name="Responsable de ejecución (acciones contingencia)" numFmtId="0">
      <sharedItems longText="1"/>
    </cacheField>
    <cacheField name="Producto (acciones contingencia)" numFmtId="0">
      <sharedItems longText="1"/>
    </cacheField>
    <cacheField name="Fecha de cambio" numFmtId="164">
      <sharedItems containsDate="1" containsMixedTypes="1" minDate="2018-09-04T00:00:00" maxDate="2022-12-23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29T00:00:00" maxDate="2022-10-01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10-17T00:00:00" maxDate="2022-12-01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20-03-02T00:00:00" maxDate="2022-12-02T00:00:00"/>
    </cacheField>
    <cacheField name="Aspecto(s) que cambiaron4" numFmtId="0">
      <sharedItems/>
    </cacheField>
    <cacheField name="Descripción de los cambios efectuados4" numFmtId="0">
      <sharedItems longText="1"/>
    </cacheField>
    <cacheField name="Fecha de cambio5" numFmtId="164">
      <sharedItems containsDate="1" containsMixedTypes="1" minDate="2020-03-26T00:00:00" maxDate="2022-12-02T00:00:00"/>
    </cacheField>
    <cacheField name="Aspecto(s) que cambiaron5" numFmtId="0">
      <sharedItems/>
    </cacheField>
    <cacheField name="Descripción de los cambios efectuados5" numFmtId="0">
      <sharedItems longText="1"/>
    </cacheField>
    <cacheField name="Fecha de cambio6" numFmtId="164">
      <sharedItems containsDate="1" containsMixedTypes="1" minDate="2020-09-10T00:00:00" maxDate="2022-11-26T00:00:00"/>
    </cacheField>
    <cacheField name="Aspecto(s) que cambiaron6" numFmtId="0">
      <sharedItems/>
    </cacheField>
    <cacheField name="Descripción de los cambios efectuados6" numFmtId="0">
      <sharedItems longText="1"/>
    </cacheField>
    <cacheField name="Fecha de cambio7" numFmtId="164">
      <sharedItems containsDate="1" containsMixedTypes="1" minDate="2020-03-02T00:00:00" maxDate="2022-12-15T00:00:00"/>
    </cacheField>
    <cacheField name="Aspecto(s) que cambiaron7" numFmtId="0">
      <sharedItems/>
    </cacheField>
    <cacheField name="Descripción de los cambios efectuados7" numFmtId="0">
      <sharedItems longText="1"/>
    </cacheField>
    <cacheField name="Fecha de cambio8" numFmtId="164">
      <sharedItems containsDate="1" containsMixedTypes="1" minDate="2021-02-19T00:00:00" maxDate="2022-12-15T00:00:00"/>
    </cacheField>
    <cacheField name="Aspecto(s) que cambiaron8" numFmtId="0">
      <sharedItems/>
    </cacheField>
    <cacheField name="Descripción de los cambios efectuados8" numFmtId="0">
      <sharedItems longText="1"/>
    </cacheField>
    <cacheField name="Fecha de cambio9" numFmtId="164">
      <sharedItems containsDate="1" containsMixedTypes="1" minDate="2021-04-30T00:00:00" maxDate="2022-12-03T00:00:00"/>
    </cacheField>
    <cacheField name="Aspecto(s) que cambiaron9" numFmtId="0">
      <sharedItems/>
    </cacheField>
    <cacheField name="Descripción de los cambios efectuados9" numFmtId="0">
      <sharedItems longText="1"/>
    </cacheField>
    <cacheField name="Fecha de cambio10" numFmtId="164">
      <sharedItems containsDate="1" containsMixedTypes="1" minDate="2021-09-08T00:00:00" maxDate="2022-12-15T00:00:00"/>
    </cacheField>
    <cacheField name="Aspecto(s) que cambiaron10" numFmtId="0">
      <sharedItems/>
    </cacheField>
    <cacheField name="Descripción de los cambios efectuados10" numFmtId="0">
      <sharedItems longText="1"/>
    </cacheField>
    <cacheField name="Fecha de cambio11" numFmtId="164">
      <sharedItems containsDate="1" containsMixedTypes="1" minDate="2021-12-06T00:00:00" maxDate="2022-12-15T00:00:00"/>
    </cacheField>
    <cacheField name="Aspecto(s) que cambiaron11" numFmtId="0">
      <sharedItems/>
    </cacheField>
    <cacheField name="Descripción de los cambios efectuados11" numFmtId="0">
      <sharedItems longText="1"/>
    </cacheField>
    <cacheField name="Fecha de cambio12" numFmtId="164">
      <sharedItems/>
    </cacheField>
    <cacheField name="Aspecto(s) que cambiaron12" numFmtId="0">
      <sharedItems/>
    </cacheField>
    <cacheField name="Descripción de los cambios efectuados12"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Definir las asesorías técnicas y formular los proyectos en materia TIC y de Transformación digital_x000a_Fase:(propósito): Generar valor público para la ciudadanía, la Secretaria General y sus grupos de interés, mediante el uso y aprovechamiento estratégico de TIC)"/>
    <s v="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s v="Gestión de procesos"/>
    <s v="Usuarios, productos y prácticas"/>
    <s v="Sí"/>
    <s v="- La identificación de necesidades que se requiere para la prestación de una asesoría y/o formulación de proyectos no es suficiente, clara, completa y de calidad._x000a_- Desconocimiento por parte de algunos servidores acerca de las funciones de la oficina y del proces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_x000a_1.Políticas Públicas_x000a_2. Normatividad Nacional._x000a_ 3.Directrices y lineamientos._x000a_4.Funciones de la Alta Consejería Distrital de TIC_x000a__x000a_. La(s) fuente(s) de información utilizadas es(son) _x000a__x000a_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Asesoría Técnica y Proyectos en Materia TIC"/>
    <s v="- Jefe de Oficina Alta Consejería Distrital de Tecnologías de la Información y las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_x000a_- Documento de análisis de errores _x000a_- Proyecto reformulado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9-06T00:00:00"/>
    <s v="_x000a__x000a_Análisis de controles_x000a__x000a_"/>
    <s v="Se ajustaron los controles conforme a la actualización del procedimiento"/>
    <s v=""/>
    <s v="_x000a__x000a__x000a__x000a_"/>
    <s v=""/>
    <s v=""/>
    <s v="_x000a__x000a__x000a__x000a_"/>
    <s v=""/>
    <s v="Oficina de Alta Consejería Distrital de Tecnologías de Información y Comunicaciones - TIC"/>
    <n v="4"/>
  </r>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y hacer seguimiento a los Proyectos en materia TIC y la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s v="Posibilidad de afectación reputacional por perdida de credibilidad y confianza de las entidades y la ciudadanía, debido a incumplimiento de compromisos en la ejecución y seguimiento a los proyectos en materia TIC  y transformación digital"/>
    <s v="Gestión de procesos"/>
    <s v="Usuarios, productos y prácticas"/>
    <s v="Sí"/>
    <s v="- Falta de seguimiento en la etapa de ejecución del proyecto_x000a_- Desconocimiento técnico por parte del líder del proyect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Reprocesos en el desarrollo de los proyectos_x000a_- Incumplimiento metas (Plan de desarrollo, proyecto de inversión) y objetivos institucionales_x000a_- Perdida de credibilidad entidades y usuario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_x000a_- Causas de incumplimiento identificadas_x000a_- Acción formulada en el aplicativo Sistema Integrado de Gestión_x000a_- Plan de trabajo actualizado 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9-06T00:00:00"/>
    <s v="_x000a__x000a_Análisis de controles_x000a__x000a_"/>
    <s v="Se ajustaron los controles conforme a la actualización del procedimiento"/>
    <s v=""/>
    <s v="_x000a__x000a__x000a__x000a_"/>
    <s v=""/>
    <s v=""/>
    <s v="_x000a__x000a__x000a__x000a_"/>
    <s v=""/>
    <s v="Oficina de Alta Consejería Distrital de Tecnologías de Información y Comunicaciones - TIC"/>
    <n v="4"/>
  </r>
  <r>
    <x v="0"/>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las Asesorías Técnicas y Proyectos en materia TIC y Transformación digital"/>
    <s v="Posibilidad de afectación económica (o presupuestal) por sanción de un ente de control o ente regulador, debido a decisiones ajustadas a intereses propios o de terceros en la ejecución de Proyectos en materia TIC y Transformación digital, para obtener dádivas o beneficios"/>
    <s v="Corrupción"/>
    <s v="Fraude interno"/>
    <s v="Sí"/>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4. Promover procesos de transformación digital en la Secretaría General para aportar a la gestión pública eficiente."/>
    <s v="- -- Ningún trámite y/o procedimiento administrativo_x000a__x000a_"/>
    <s v="- Ningún otro proceso en el Sistema de Gestión de Calidad_x000a__x000a__x000a__x000a_"/>
    <s v="- No aplica_x000a__x000a__x000a__x000a_"/>
    <s v="Muy baja (1)"/>
    <n v="0.2"/>
    <s v="Menor (2)"/>
    <s v="Menor (2)"/>
    <s v="Moderado (3)"/>
    <s v="Leve (1)"/>
    <s v="Leve (1)"/>
    <s v="Menor (2)"/>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quot;Informe parcial/final del proyecto&quot; y el correo electrónico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Catastrófico (5)"/>
    <n v="1"/>
    <s v="Extremo"/>
    <s v="Se tienen dos actividades que actúan como puntos de control para prevención y detección del riesgo sin embargo, la zona con y sin controles permanece constante, ubicándose en zona extrema (1.5)"/>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4 Aplicativo CHIE)  Revisar los formatos asociados al procedimiento, en busca de identificar mejoras que permitan fortalecer la gestión del riesgo._x000a_- (AP# 1085 Aplicativo CHIE) PAA220-010-01 (Daruma): Verificar la implementación de los formatos ajustados._x000a__x000a__x000a__x000a__x000a__x000a__x000a__x000a__x000a_________________x000a__x000a__x000a__x000a__x000a__x000a__x000a__x000a__x000a__x000a__x000a_"/>
    <s v="- Profesionales responsables de Riesgos en la ACDTIC_x000a_- Profesionales responsables de Riesgos en la ACDTIC_x000a__x000a__x000a__x000a__x000a__x000a__x000a__x000a__x000a_________________x000a__x000a__x000a__x000a__x000a__x000a__x000a__x000a__x000a__x000a__x000a_"/>
    <s v="- Reunión de revisión de Formatos._x000a_- Reunión de verificación implementación  de Formatos._x000a__x000a__x000a__x000a__x000a__x000a__x000a__x000a__x000a_________________x000a__x000a__x000a__x000a__x000a__x000a__x000a__x000a__x000a__x000a__x000a_"/>
    <s v="15/03/2022_x000a_01/07/2022_x000a__x000a__x000a__x000a__x000a__x000a__x000a__x000a__x000a_________________x000a__x000a__x000a__x000a__x000a__x000a__x000a__x000a__x000a__x000a__x000a_"/>
    <s v="30/06/2022_x000a_30/12/2022_x000a__x000a__x000a__x000a__x000a__x000a__x000a__x000a__x000a_______________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9-06T00:00:00"/>
    <s v="_x000a__x000a_Análisis de controles_x000a__x000a_"/>
    <s v="Se ajustaron los controles conforme a la actualización del procedimiento"/>
    <s v=""/>
    <s v="_x000a__x000a__x000a__x000a_"/>
    <s v=""/>
    <s v=""/>
    <s v="_x000a__x000a__x000a__x000a_"/>
    <s v=""/>
    <s v="Oficina de Alta Consejería Distrital de Tecnologías de Información y Comunicaciones - TIC"/>
    <n v="4"/>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laborar el plan de comunicaciones institucional garantizando el desarrollo de las acciones de comunicación pública identificadas y planeadas para la vigencia, generando bienestar en los servidores públicos y confianza en la en la administración distrital._x0009_"/>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s v="Gestión de procesos"/>
    <s v="Ejecución y administración de procesos"/>
    <s v="Sí"/>
    <s v="- Falta de información sobre factores de satisfacción de servidores y ciudadanía.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de Comunicación Pública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justan las causas del riesgo._x000a_Se ajusta el diseño de los controles, según las actividades 2,4 y 6 del procedimiento Comunicación Corporativa._x000a_Se incluye la actividad de control 8 del procedimiento Comunicación Corporativa."/>
    <s v=""/>
    <s v="_x000a__x000a__x000a__x000a_"/>
    <s v=""/>
    <s v=""/>
    <s v="_x000a__x000a__x000a__x000a_"/>
    <s v=""/>
    <s v=""/>
    <s v="_x000a__x000a__x000a__x000a_"/>
    <s v=""/>
    <s v=""/>
    <s v="_x000a__x000a__x000a__x000a_"/>
    <s v=""/>
    <s v="Oficina Consejería de Comunicaciones"/>
    <n v="8"/>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_x0009_"/>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s v="Gestión de procesos"/>
    <s v="Ejecución y administración de procesos"/>
    <s v="Sí"/>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de Comunicación Pública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de Comunicación Pública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Comunicación Pública"/>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_x000a__x000a_"/>
    <s v="Se actualiza la matriz DOFA._x000a_Se ajustan las causas del riesgo."/>
    <s v=""/>
    <s v="_x000a__x000a__x000a__x000a_"/>
    <s v=""/>
    <s v=""/>
    <s v="_x000a__x000a__x000a__x000a_"/>
    <s v=""/>
    <s v=""/>
    <s v="_x000a__x000a__x000a__x000a_"/>
    <s v=""/>
    <s v=""/>
    <s v="_x000a__x000a__x000a__x000a_"/>
    <s v=""/>
    <s v="Oficina Consejería de Comunicaciones"/>
    <n v="8"/>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Realizar el diseño de campañas de comunicación pública para divulgar hacia la ciudadanía, informando sobre las diferentes acciones que realiza la Administración Distrital para el cumplimiento del PDD 2020-2024 aplicando los lineamientos de comunicación establecidos.   "/>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s v="Gestión de procesos"/>
    <s v="Ejecución y administración de procesos"/>
    <s v="N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 No aplic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de Comunicación Pública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de Comunicación Pública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Comunicación Pública"/>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justan las causas del riesgo._x000a_Se ajusta el diseño de los controles, según las actividades 3,5,6,8 y 10 del procedimiento Comunicación hacía la Ciudadanía."/>
    <s v=""/>
    <s v="_x000a__x000a__x000a__x000a_"/>
    <s v=""/>
    <s v=""/>
    <s v="_x000a__x000a__x000a__x000a_"/>
    <s v=""/>
    <s v=""/>
    <s v="_x000a__x000a__x000a__x000a_"/>
    <s v=""/>
    <s v=""/>
    <s v="_x000a__x000a__x000a__x000a_"/>
    <s v=""/>
    <s v=""/>
    <s v="_x000a__x000a__x000a__x000a_"/>
    <s v=""/>
    <s v="Oficina Consejería de Comunicaciones"/>
    <n v="10"/>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Publicar, actualizar y desactivar información de interés para los servidores y la ciudadanía a través de portales y micrositios web de la Secretaria General."/>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s v="Gestión de procesos"/>
    <s v="Ejecución y administración de procesos"/>
    <s v="No"/>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de Comunicación Pública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Comunicación Pública"/>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_x000a__x000a_"/>
    <s v="Se actualiza la matriz DOF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Consejería de Comunicaciones"/>
    <n v="16"/>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Generación y oficialización de los lineamientos en materia de comunicación publica definidos por la Oficina Consejería de Comunicaciones._x000a_Fase (propósito): Descoordinación interinstitucional en la aplicación de los lineamientos dictados en materia de comunicación pública."/>
    <s v="Posibilidad de afectación económica (o presupuestal) por incumplimiento en la generación de lineamientos distritales en materia de comunicación pública, debido a debilidades en la definición, alcance y formalización de los mismos hacia las entidades distritales. "/>
    <s v="Gestión de procesos"/>
    <s v="Ejecución y administración de procesos"/>
    <s v="Sí"/>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justa la calificación del control preventivo a &quot;sin documenta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Consejería de Comunicaciones"/>
    <n v="16"/>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jecutar las acciones necesarias para la implementación y el seguimiento de los lineamientos distritales en materia de comunicación publica definidos por la Oficina Consejería de Comunicaciones._x0009__x000a_Fase (componente): Falta de adherencia de las entidades del Distrito que impidan la implementación de los lineamientos distritales en materia de comunicación pública."/>
    <s v="Posibilidad de afectación reputacional por falta de adherencia de las entidades del Distrito para la aplicación de lineamientos de comunicación pública, debido a inadecuado acompañamiento y seguimiento a las campañas y/o acciones de comunicación que ellas desarrollan."/>
    <s v="Gestión de procesos"/>
    <s v="Ejecución y administración de procesos"/>
    <s v="Sí"/>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Todos los procesos en el Sistema de Gestión de Calidad_x000a__x000a__x000a__x000a_"/>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de Comunicación Pública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de Comunicación Pública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Comunicación Pública"/>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justa la calificación del control preventivo a &quot;sin documenta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Consejería de Comunicaciones"/>
    <n v="16"/>
  </r>
  <r>
    <x v="1"/>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Identificar las necesidades e intereses de los ciudadanos en términos de comunicación publica._x000a_Fase (actividad): Desconocimiento de los intereses comunicacionales del ciudadano que genere barreras de identificación y comprensión de mensajes."/>
    <s v="Posibilidad de afectación reputacional por resultados de mediciones de percepción ciudadana no satisfactorias, debido a generación y divulgación de estrategias, mensajes y/o acciones de comunicación pública, desconociendo los intereses comunicacionales del ciudadano."/>
    <s v="Gestión de procesos"/>
    <s v="Ejecución y administración de procesos"/>
    <s v="Sí"/>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7867 Generación de los lineamientos de comunicación del Distrito para construir ciudad y ciudadanía_x000a__x000a__x000a__x000a_"/>
    <s v="Baja (2)"/>
    <n v="0.4"/>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_x000a_- 2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aplicar estrategias que permitan conocer efectivamente los intereses comunicacionales de los ciudadanos ._x000a_- 2 El mapa de riesgos del proceso de Comunicación Pública indica que el (la) Jefe de la Oficina Consejería de Comunicaciones, autorizado(a) por el Manual Específico de Funciones y Competencias Laborales , cada vez que se identifique la materialización del riesgo, divulga a las entidades del distrito los resultados obtenidos de la identificación de los intereses de los ciudadanos y solicitar su aplicación en las estrategias comunicacion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53 Aplicativo CHIE) Establecer una actividad de control adicional que permita disminuir la probabilidad de presentarse el riesg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_x000a__x000a__x000a__x000a__x000a__x000a__x000a__x000a__x000a_________________x000a__x000a__x000a__x000a__x000a__x000a__x000a__x000a__x000a__x000a__x000a_"/>
    <s v="- Jefe de la Oficina Consejería de Comunicaciones_x000a__x000a__x000a__x000a__x000a__x000a__x000a__x000a__x000a__x000a_________________x000a__x000a__x000a__x000a__x000a__x000a__x000a__x000a__x000a__x000a__x000a_"/>
    <s v="- Procedimiento No. 4140000-PR-369 Comunicación hacia la ciudadanía actualizado._x000a__x000a__x000a__x000a__x000a__x000a__x000a__x000a__x000a__x000a_________________x000a__x000a__x000a__x000a__x000a__x000a__x000a__x000a__x000a__x000a__x000a_"/>
    <s v="02/05/2022_x000a__x000a__x000a__x000a__x000a__x000a__x000a__x000a__x000a__x000a_________________x000a__x000a__x000a__x000a__x000a__x000a__x000a__x000a__x000a__x000a__x000a_"/>
    <s v="30/06/2022_x000a__x000a__x000a__x000a__x000a__x000a__x000a__x000a__x000a__x000a_________________x000a__x000a__x000a__x000a__x000a__x000a__x000a__x000a__x000a__x000a__x000a_"/>
    <s v="-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_x000a_Se define una acción de tratamiento producto de la valoración."/>
    <d v="2022-04-06T00:00:00"/>
    <s v="_x000a__x000a__x000a__x000a_Tratamiento del riesgo"/>
    <s v="Se ajusta la acción de tratamiento para su incorporación a través del Aplicativo CHIE."/>
    <d v="2022-12-01T00:00:00"/>
    <s v="Identificación del riesgo_x000a__x000a_Análisis de controles_x000a_Análisis después de controles_x000a_"/>
    <s v="Se actualiza la matriz DOFA._x000a_Se ajusta el diseño del control de la actividad 10 y se incluye el correspondiente a la actividad 3, disminuyendo la probabilidad a la escala 1._x000a_Se ajusta la calificación de los controles a &quot;Documentado&quot;._x000a_Se ajusta la valoración residual del riesgo a baj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Consejería de Comunicaciones"/>
    <n v="14"/>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a solicitud de contratación (documentos y estudios previos)._x000a_Fase (propósito): Fortalecer la gestión corporativa, jurídica y la estrategia de comunicación conforme con las necesidades de la operación misional de la Entidad."/>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s v="Gestión de procesos"/>
    <s v="Ejecución y administración de procesos"/>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3 Aplicativo CHIE) Adelantar una socialización a los  enlaces contractuales de las dependencias sobre la estructuración de estudios y documentos previos para adelantar los procesos contractuales con fundamento en los procedimientos internos._x000a_- (AP# 1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1/08/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s v=""/>
    <s v="_x000a__x000a__x000a__x000a_"/>
    <s v=""/>
    <s v=""/>
    <s v="_x000a__x000a__x000a__x000a_"/>
    <s v=""/>
    <s v=""/>
    <s v="_x000a__x000a__x000a__x000a_"/>
    <s v=""/>
    <s v=""/>
    <s v="_x000a__x000a__x000a__x000a_"/>
    <s v=""/>
    <s v="Dirección de Contratación"/>
    <n v="8"/>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Realizar la verificación, análisis y selección de las propuestas._x000a_Fase (propósito): Fortalecer la gestión corporativa, jurídica y la estrategia de comunicación conforme con las necesidades de la operación misional de la Entidad."/>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s v="Gestión de procesos"/>
    <s v="Ejecución y administración de procesos"/>
    <s v="No"/>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verifica que se cumplan los requisitos definidos en la Invitación Pública o el Pliego de Condiciones definitivo y sus adendas, según sea el caso y elabora el respectivo Informe de Evaluación en SECOP. La(s) fuente(s) de información utilizadas es(son) informe de evaluación publicado en el SECOP. En caso de evidenciar observaciones, desviaciones o diferencias, se debe ajustar el informe de evaluación del proceso de selección y publicarlo en el SECOP. De lo contrario, se procede a seleccionar y/o recomendar la propuesta más favorable por medio de la adjudicación o declaratoria de desierta del proceso o aceptación de ofer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 (AP# 1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Base de revisión de la publicación en el SECOP del acto administrativo de conformación del Comité Evaluador_x000a_- Base de revisión de la publicación en el SECOP de los informes de evaluación de los procesos de selección _x000a__x000a__x000a__x000a__x000a__x000a__x000a__x000a__x000a_________________x000a__x000a__x000a__x000a__x000a__x000a__x000a__x000a__x000a__x000a__x000a_"/>
    <s v="01/03/2022_x000a_01/03/2022_x000a__x000a__x000a__x000a__x000a__x000a__x000a__x000a__x000a_________________x000a__x000a__x000a__x000a__x000a__x000a__x000a__x000a__x000a__x000a__x000a_"/>
    <s v="15/12/2022_x000a_15/12/2022_x000a__x000a__x000a__x000a__x000a__x000a__x000a__x000a__x000a_______________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n v="14"/>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supervisión inadecuada de los contratos y/o convenios."/>
    <s v="Gestión de procesos"/>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8 Aplicativo CHIE) Realizar socializaciones  a los supervisores y apoyos  de los mismos acerca del cumplimiento a lo establecido en el Manual de Supervisión y el manejo de la plataforma SECOP 2 para la publicación de la información de ejecución contractual._x000a_- (AP# 1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x000a_________________x000a__x000a__x000a__x000a__x000a__x000a__x000a__x000a__x000a__x000a__x000a_"/>
    <s v="01/02/2022_x000a_12/02/2022_x000a__x000a__x000a__x000a__x000a__x000a__x000a__x000a__x000a_________________x000a__x000a__x000a__x000a__x000a__x000a__x000a__x000a__x000a__x000a__x000a_"/>
    <s v="15/12/2022_x000a_31/12/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Dirección de Contratación"/>
    <n v="6"/>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os estudios y documentos previos._x000a_Fase (propósito): Fortalecer la gestión corporativa, jurídica y la estrategia de comunicación conforme con las necesidades de la operación misional de la Entidad."/>
    <s v="Posibilidad de afectación reputacional por pérdida de la confianza ciudadana en la gestión contractual de la Entidad, debido a decisiones ajustadas a intereses propios o de terceros durante la etapa precontractual con el fin de celebrar un contrato"/>
    <s v="Corrupción"/>
    <s v="Fraude interno"/>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3 Aplicativo CHIE) Adelantar una socialización a los  enlaces contractuales de las dependencias sobre la estructuración de estudios y documentos previos para adelantar los procesos contractuales con fundamento en los procedimientos internos._x000a_- (AP# 1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1/08/2022_x000a__x000a__x000a__x000a__x000a__x000a__x000a__x000a__x000a_______________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s v=""/>
    <s v="_x000a__x000a__x000a__x000a_"/>
    <s v=""/>
    <s v=""/>
    <s v="_x000a__x000a__x000a__x000a_"/>
    <s v=""/>
    <s v="Dirección de Contratación"/>
    <n v="4"/>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s v="Corrupción"/>
    <s v="Fraude interno"/>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0 Aplicativo CHIE)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Dirección de Contratación"/>
    <n v="8"/>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Adelantar el proceso de liquidación de contratos y/o convenios"/>
    <s v="Posibilidad de afectación reputacional por sanción disciplinaria por parte de entes de Control, debido a  la supervisión inadecuada para adelantar el proceso de liquidación de los contratos o convenios que así lo requieran"/>
    <s v="Gestión de procesos"/>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21000-PR-022 &quot;Liquidación de contrato/convenio&quot; indica que Profesional de la Dirección de Contratación, autorizado(a) por  el Director de Contratación, trimestralmente solicita a las dependencias de la Secretaría General de la Alcaldía Mayor de Bogotá D.C. información sobre el estado contratos o convenios pendientes por liquidar, recordando el plazo limite en que se debe realizar dicho trámite. La(s) fuente(s) de información utilizadas es(son) base de contratos o convenios pendientes por liquidar relacionados por las dependencias de acuerdo a memorando remitido sobre el seguimiento de contratos a liquidar. En caso de evidenciar observaciones, desviaciones o diferencias, emite observaciones en la base de contratos o convenios que requieren ser liquidados. De lo contrario, se continua el seguimiento trimestral en la base de contratos o convenios que requieren ser liquidados  requeridos a través de memorando remitido sobre el seguimiento de contratos a liquidar.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1 Aplicativo CHIE)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reun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n v="14"/>
  </r>
  <r>
    <x v="2"/>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el cumplimiento de los requisitos de perfeccionamiento y ejecución contractual"/>
    <s v="Posibilidad de afectación económica (o presupuestal) por fallos judiciales y/o sanciones de entes de control, debido a incumplimiento legal en la aprobación del perfeccionamiento y ejecución contractual"/>
    <s v="Gestión de procesos"/>
    <s v="Ejecución y administración de procesos"/>
    <s v="No"/>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4231000-PR-347 &quot;Gestión de Garantías Contractuales&quot; indica que el profesional de la Dirección de Contratación, autorizado(a) por el Director/a de Contratación, cada vez que se requiera tramitar una póliza de garantías contractuales para  garantizar la disponibilidad y asignación de los recursos financieros al contrato o modificación suscrita, debe revisar la existencia del Registro Presupuestal en el expediente contractual (cuando haya lugar a ello) y que cumpla con lo descrito en la lista de verificación de garantías contractuales 4231000-FT-960. La(s) fuente(s) de información utilizadas es(son) El registro presupuestal del contrato o convenio ( si a ello hubiere lugar) y/o garantías cargadas por el contratista en el SECOP. En caso de evidenciar observaciones, desviaciones o diferencias, se rechaza la garantía contractual en el SECOP. De lo contrario, Se genera el acta de aprobación de garantías 2211200-FT-814 debidamente aprobada y cargada en la plataforma  SECOP.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12/02/2022_x000a_12/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Dirección de Contratación"/>
    <n v="12"/>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económica (o presupuestal) por fallo judicial en contra de los intereses de la entidad, debido a errores (fallas o deficiencias) en el trámite de los procesos disciplinarios"/>
    <s v="Gestión de procesos"/>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ta de personal para priorizar los procesos disciplinarios que llevan largo tiempo en la dependencia y/o asuntos próximos a vencerse._x000a_- Fallas en la interpretación de los términos previstos para la aplicación de los procedimientos ordinario y verbal._x000a_- Dificultad en la implementación de la normatividad disciplinaria por modificación de legislación._x000a_- Errores (fallas o deficiencias) en la conformación del expediente disciplinario.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disciplinaria vigente._x000a_- Insatisfacción frente al desarrollo del proceso disciplinario de conformidad con la ley 734 de 2002 o ley disciplinaria vigente.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Preventivo_x000a_- Detectivo_x000a_- Detectivo_x000a__x000a__x000a__x000a__x000a__x000a__x000a__x000a__x000a__x000a__x000a__x000a_"/>
    <s v="25%_x000a_25%_x000a_25%_x000a_25%_x000a_25%_x000a_2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40%_x000a_30%_x000a_30%_x000a__x000a__x000a__x000a__x000a__x000a__x000a__x000a__x000a__x000a__x000a__x000a_"/>
    <s v="- 1 El mapa de riesgos del proceso de Control Disciplinario indica que el Jefe y el Profesional de la Oficina de Control Interno Disciplinario,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Interno Disciplinario, autorizado(a) por el Manual Específico de Funciones y Competencias Laborales, cada vez que se identifique la materialización del riesgo, envía comunicación a la Oficina Asesor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3716863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Asesora Jurídica con el fin de analizar si hay lugar a iniciar alguna acción judicial en contra del funcionario que eventualmente haya dado lugar al fallo que condenó a la Entidad._x000a__x000a__x000a__x000a__x000a__x000a_- Actualizar el mapa de riesgos Control Disciplinario"/>
    <s v="- Jefe Oficina de Control Interno Disciplinario_x000a_- Profesional y Jefe de la Oficina de Control Interno Disciplinario_x000a_- Profesional y Jefe de la Oficina de Control Interno Disciplinario_x000a_- Jefe de la Oficina de Control Interno Disciplinario_x000a__x000a__x000a__x000a__x000a__x000a_- Jefe Oficina de Control Interno Disciplinario"/>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de con el análisis y plan de acción a seguir para subsanar el correspondiente error._x000a_- Auto o decisión subsanando el error y/o falla procedimental._x000a_- Memorando comunicando a la Oficina Asesor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Oficina de Control Disciplinario Interno"/>
    <n v="8"/>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s v="Gestión de procesos"/>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58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Interno Disciplinario, con el fin de continuar con el proceso._x000a__x000a__x000a__x000a__x000a__x000a__x000a_- Actualizar el mapa de riesgos Control Disciplinario"/>
    <s v="- Jefe Oficina de Control Interno Disciplinario_x000a_- Jefe de la Oficina de Control Interno Disciplinario_x000a_- Jefe de la Oficina de Control Interno Disciplinario_x000a__x000a__x000a__x000a__x000a__x000a__x000a_- Jefe Oficina de Control Interno Disciplinari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_x000a_- Auto de indagación preliminar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Oficina de Control Disciplinario Interno"/>
    <n v="8"/>
  </r>
  <r>
    <x v="3"/>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Evaluar las quejas o informes e iniciar proceso ordinario o verbal según proceda"/>
    <s v="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s v="Corrupción"/>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Falta de personal para priorizar los procesos disciplinarios que llevan largo tiempo en la dependencia y/o asuntos próximos a vencerse._x000a_- Presentarse una situación de conflicto de interés y no manifestarlo._x000a_- Dificultad en la implementación de la normatividad disciplinaria por modificación de legislación.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6 Aplicativo CHIE) Actualizar los procedimientos verbal y ordinario conforme a la normatividad del nuevo Código General Disciplinario._x000a_- (AP# 1077 Aplicativo CHIE) Definir e implementar una estrategia de divulgación, en materia preventiva disciplinaria, dirigida a los funcionarios y colaboradores de la Secretaría General._x000a_-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_______________x000a__x000a__x000a__x000a__x000a__x000a__x000a__x000a__x000a__x000a__x000a_"/>
    <s v="- Jefe de la Oficina de Control Interno Disciplinario_x000a_- Jefe de la Oficina de Control Interno Disciplinario_x000a_- Jefe de la Oficina de Control Interno Disciplinario_x000a__x000a__x000a__x000a__x000a__x000a__x000a__x000a_________________x000a__x000a__x000a__x000a__x000a__x000a__x000a__x000a__x000a__x000a__x000a_"/>
    <s v="- Procedimientos verbal y ordinario actualizados._x000a_- Estrategia de divulgación definida e implementada._x000a_- Informes cuatrimestrales sobre acciones preventivas, materialización de riesgos de corrupción y denuncias de posibles actos de corrupción recibidas en el período._x000a__x000a__x000a__x000a__x000a__x000a__x000a__x000a_________________x000a__x000a__x000a__x000a__x000a__x000a__x000a__x000a__x000a__x000a__x000a_"/>
    <s v="01/03/2022_x000a_14/02/2022_x000a_29/04/2022_x000a__x000a__x000a__x000a__x000a__x000a__x000a__x000a_________________x000a__x000a__x000a__x000a__x000a__x000a__x000a__x000a__x000a__x000a__x000a_"/>
    <s v="30/08/2022_x000a_30/11/2022_x000a_31/12/2022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Interno Disciplinario, con el fin de tramitar las actuaciones derivadas de la declaratoria de prescripción y/o caducidad._x000a__x000a__x000a__x000a__x000a__x000a__x000a_- Actualizar el mapa de riesgos Control Disciplinario"/>
    <s v="- Jefe Oficina de Control Interno Disciplinario_x000a_- Jefe Oficina de Control Interno Disciplinario._x000a_- Jefe Oficina de Control Interno Disciplinario._x000a__x000a__x000a__x000a__x000a__x000a__x000a_- Jefe Oficina de Control Interno Disciplinario"/>
    <s v="-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d v="2022-07-06T00:00:00"/>
    <s v="_x000a__x000a__x000a__x000a_Tratamiento del riesgo"/>
    <s v="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
    <s v=""/>
    <s v="_x000a__x000a__x000a__x000a_"/>
    <s v=""/>
    <s v=""/>
    <s v="_x000a__x000a__x000a__x000a_"/>
    <s v=""/>
    <s v="Oficina de Control Disciplinario Interno"/>
    <n v="4"/>
  </r>
  <r>
    <x v="4"/>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económica (o presupuestal) por decisión (sanción) de un organismo de control u otra entidad, debido a incumplimiento parcial de compromisos en la  ejecución de la planeación institucional y la ejecución presupuestal"/>
    <s v="Gestión de procesos"/>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3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4 El procedimiento formulación, programación y seguimiento a los proyectos de inversión (4202000-PR-348) actividad 19, indica que Los profesionales de la Oficina Asesora de Planeación, autorizado(a) por el (la)    Jefe    de    la    Oficina    asesora    de Planeación , de acuerdo con el cronograma establecido  verifican   la       información cuantitativa   y   cualitativa   registrada, así como los soportes, estén acordes con la programación del proyecto de inversión. La(s) fuente(s) de información utilizadas es(son) los soportes de cumplimiento remitidos por los        proyectos, las        herramientas presupuestales, hoja   de   programación   y reporte   del   formato   FT-1006. En caso de evidenciar observaciones, desviaciones o diferencias, se envían mediante correo electrónico y se regresa a la actividad reportar el seguimiento a proyectos de inversión. De lo contrario, se remite  memorando del proceso de retroalimentación y continua con el registro de información en los sistemas dispuestos por la Secretaría Distrital de Planeación_x000a__x000a_Queda como evidencia Correo electrónico con observaciones Memorando 2211600-FT-011 de retroalimentación._x000a_- 5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6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96352E-2"/>
    <s v="Menor (2)"/>
    <n v="0.33750000000000002"/>
    <s v="Bajo"/>
    <s v="Se determina la probabilidad de ocurrencia de este riesgo como  &quot;muy baja&quot;, teniendo en cuenta que se definieron 6 controles (3 preventivos) (3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s v="Oficina Asesora de Planeación"/>
    <n v="8"/>
  </r>
  <r>
    <x v="4"/>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reputacional por Pérdida de credibilidad de los grupos de valor y partes interesadas, debido a errores fallas o deficiencias  en  la formulación y actualización de la planeación institucional"/>
    <s v="Gestión de procesos"/>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anteproyecto de presupuesto (22114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_x000a_Queda como evidencia los correos electrónicos de solicitud de ajustes o la justificación técnica, legal y financiera (4202000-FT-1197) y los documentos soporte para la formulación de anteproyecto de presupuesto._x000a_- 3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en caso de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La(s) fuente(s) de información utilizadas es(son) el Plan de Desarrollo vigente  y las orientaciones metodológicas emitidas. En caso de evidenciar observaciones, desviaciones o diferencias, se remiten a la/s dependencia/s que formulan el proyecto de inversión mediante correo electrónico y regresa a la actividad de diligenciar los instrumentos para la formulación de proyectos de inversión. De lo contrario, se remite correo electrónico informando del registro a realizar de los proyectos de inversión y continua con la viabilización del proyecto de inversión en el sistema respectivo  y envío de las fichas a los gerentes._x000a__x000a_Queda como evidencia el correo electrónico con observaciones o informando el registro del proyecto de inversión y las fichas de proyecto en las herramientas dispuestas por la Secretaría Distrital de Planeación registradas._x000a_- 4 El procedimiento formulación, programación y seguimiento a los proyectos de inversión (4202000-PR-348) actividad 10, indica que Los profesionales de la Oficina Asesora de Planeación, autorizado(a) por el (la)    Jefe    de    la    Oficina    asesora    de Planeación , cada vez que se requiera durante la formulación del proyecto de inversión verifican que la información registrada en las fichas hoja de vida de metas o indicadores se encuentre coherente con la información registrada en las Fichas de proyecto de inversión de los sistemas de nivel Distrital y Nacional y el plan de desarrollo. La(s) fuente(s) de información utilizadas es(son) las fichas de proyecto de inversión y el Plan Distrital de Desarrollo. En caso de evidenciar observaciones, desviaciones o diferencias, se deben enviar a través de correo electrónico y se regresa  a la actividad elaborar las hojas de vida de metas o indicadores del proyecto de inversión . De lo contrario, remite memorando de respuesta a la radicación de las hojas de vida de metas o indicadores, y continúa con la actividad, revisar, actualizar y socializar la metodología para la programación y seguimiento de los proyectos de inversión para la vigencia_x000a__x000a_Queda como evidencia el correo electrónico remitiendo las  observaciones y  memorando de respuesta a la radicación de las hojas de vida de metas o indicadores._x000a_- 5 El procedimiento formulación, programación y seguimiento a los proyectos de inversión (4202000-PR-348) actividad 13, indica que Los profesionales de la Oficina Asesora de Planeación, autorizado(a) por el (la)    Jefe    de    la    Oficina    asesora    de Planeación , Cada año en el marco de la programación del plan de acción  verifican que la programación de la vigencia sea coherente con los criterios establecidos por la oficina asesora de planeación, identificando la coherencia con las fichas del proyecto de inversión, el plan de desarrollo vigente y las fichas de hoja de vida de metas e indicadores. . La(s) fuente(s) de información utilizadas es(son) las fichas de proyecto de inversión y el Plan Distrital de Desarrollo y las fichas de hoja de vida de metas e indicadores. En caso de evidenciar observaciones, desviaciones o diferencias, se deben enviar a través de correo electrónico y se regresa  a la actividad elaborar y remitir la programación . De lo contrario, se remite memorando de respuesta a la radicación de la programación y continúa con la actividad elaborar y enviar cronograma de seguimiento y monitoreo a los proyectos de inversión_x000a__x000a_Queda como evidencia Correo electrónico con observaciones Memorando de respuesta a la radicación de la programación ._x000a_- 6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7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8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Detectivo_x000a_- Detectivo_x000a_- Detectivo_x000a_- Detectivo_x000a_- Detectivo_x000a_- Preventivo_x000a__x000a__x000a__x000a__x000a__x000a__x000a__x000a__x000a__x000a__x000a_"/>
    <s v="25%_x000a_25%_x000a_25%_x000a_15%_x000a_15%_x000a_15%_x000a_15%_x000a_15%_x000a_2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30%_x000a_30%_x000a_30%_x000a_30%_x000a_30%_x000a_40%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563743999999998E-3"/>
    <s v="Menor (2)"/>
    <n v="0.33750000000000002"/>
    <s v="Bajo"/>
    <s v="Se determina la probabilidad de ocurrencia de este riesgo como  &quot;muy baja&quot;, teniendo en cuenta que se definieron 9 controles (4 preventivos) (5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Se ajustan los controles definidos"/>
    <s v=""/>
    <s v="_x000a__x000a__x000a__x000a_"/>
    <s v=""/>
    <s v=""/>
    <s v="_x000a__x000a__x000a__x000a_"/>
    <s v=""/>
    <s v="Oficina Asesora de Planeación"/>
    <n v="4"/>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s v="Corrupción"/>
    <s v="Fraude interno"/>
    <s v="No"/>
    <s v="- Posible vulnerabilidad en los controles de utilización de infraestructura y del recurso humano._x000a_- Falta de transparencia en las actuaciones._x000a__x000a__x000a__x000a__x000a__x000a__x000a__x000a_"/>
    <s v="- Tendencia a la personalización de productos, los cuales no se elaboran en la Subdirección de Imprenta Distrital._x000a_- Intención de soborno de terceros a funcionarios del Subdirección de Imprenta Distrital, para la realización de trabajos de impresión de artes gráficas, ajenos a la administración distrital._x000a_- Presiones o motivaciones individuales, sociales o colectivas, que inciten a la realizar conductas contrarias al deber ser._x000a__x000a__x000a__x000a__x000a__x000a__x000a_"/>
    <s v="- Reducción de disponibilidades de recursos técnicos, intelectuales y materiales para el cumplimiento de la demanda oficial de servicios._x000a_- La buena reputación de la Subdirección de Imprenta Distrital y por consiguiente la Secretaría General de la Alcaldía Mayor de Bogotá, D.C., se vería afectada, lo cual generaría desconfianza ante las partes interesada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uy baja (1)"/>
    <n v="0.2"/>
    <s v="Leve (1)"/>
    <s v="Menor (2)"/>
    <s v="Menor (2)"/>
    <s v="Leve (1)"/>
    <s v="Leve (1)"/>
    <s v="Menor (2)"/>
    <s v="Moderado (3)"/>
    <n v="0.6"/>
    <s v="Moderado"/>
    <s v="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_x0009_"/>
    <s v="- 1 El procedimiento producción de artes gráficas para entidades Distritales 4211200-PR-098 indica que el Profesional Universitario (Producción), autorizado(a) por el (la) Subdirector(a) Técnico(a) de la Imprenta Distrital, cada vez que elabora un trabajo de artes gráficas verifica y relaciona los datos del trabajo solicitado así como las especificaciones técnicas del mismo en la orden de producción. La(s) fuente(s) de información utilizadas es(son) la solicitud de trabajos de artes gráficas con sus soportes y la respuesta de viabilidad a la misma. En caso de evidenciar observaciones, desviaciones o diferencias, se notifica al Subdirector(a) de la Imprenta Distrital en reunión semanal de seguimiento a producción y se registran en el formato &quot;Reunión producción Imprenta Distrital&quot; 2213300-FT-836. De lo contrario, se genera la respectiva orden de producción en el sistema EMLAZE._x000a_- 2 El procedimiento producción de artes gráficas para entidades Distritales 4211200-PR-098 indica que el Profesional Universitario (Producción), autorizado(a) por el (la) Subdirector(a) Técnico(a) de la Imprenta Distrital, cada vez que ejecuta el cierre de una orden de producción compara los resultados de utilización de recursos para el cumplimiento de la orden de producción, con respecto a los planeados en su emisión. La(s) fuente(s) de información utilizadas es(son) el registro de contador de tiros o equivalentes de cada máquina (Impresoras y CTP) y la trazabilidad respectiva de cada orden de producción generada en el sistema EMLAZE. En caso de evidenciar observaciones, desviaciones o diferencias, notifica al Subdirector(a) de la Imprenta Distrital en reunión semanal de seguimiento a producción y se registra en el formato &quot;Reunión producción Imprenta Distrital&quot;, 2213300-FT-836. De lo contrario, se realiza el cierre de la respectiva orden de producción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el Manual de funciones vigente, cada vez que se identifique la materialización del riesgo realizará divulgación interna de los resultados del fallo, con el fin de concientizar al personal de las consecuencias de los errores._x000a_- 2 El mapa de riesgos del proceso Elaboración de impresos y Registro Distrital indica que el (la) Subdirector(a) Técnico(a) de la Imprenta Distrital, autorizado(a) por el Manual de funciones vigente, cada vez que se identifique la materialización del riesgo realizará un análisis de la casuística de la materialización del riesgo para mejorar o implementar nuevos controles que prevean su recurrenci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7 Aplicativo CHIE) Realizar análisis de los actuales puntos de control del procedimiento de producción de artes gráficas para entidades distritales y su vulnerabilidad para con posibilidad de materialización del riesgo._x000a__x000a__x000a__x000a__x000a__x000a__x000a__x000a__x000a__x000a_________________x000a__x000a__x000a__x000a__x000a__x000a__x000a__x000a__x000a__x000a__x000a_"/>
    <s v="- El (la) Subdirector(a) Técnico(a) de la Imprenta Distrital_x000a__x000a__x000a__x000a__x000a__x000a__x000a__x000a__x000a__x000a_________________x000a__x000a__x000a__x000a__x000a__x000a__x000a__x000a__x000a__x000a__x000a_"/>
    <s v="- Informe de resultados del análisis.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_x000a_- Ejecutar las acciones inherentes a la Subdirección de Imprenta Distrital, determinadas en el fallo,_x000a__x000a__x000a__x000a__x000a__x000a__x000a__x000a_- Actualizar el mapa de riesgos Elaboración de Impresos y Registro Distrital"/>
    <s v="- Subdirector(a) de Imprenta Distrital_x000a_- Subdirector(a) de Imprenta Distrital_x000a__x000a__x000a__x000a__x000a__x000a__x000a__x000a_- Subdirector(a) de Imprenta Distrital"/>
    <s v="-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_x000a_- Plan de acción para el cumplimiento del fallo._x000a__x000a_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proyecto de inversión._x000a_Fila 126, 127, 128, 142 y 143 : Cambio de ejecución a &quot;Siempre&quot;_x000a_Fila 189: Cambio a &quot;Reducir&quot;_x000a_Fila 214,215,215, 224y 225: Se borra contenido inicial  por cambio de solidez._x000a_"/>
    <d v="2021-12-13T00:00:00"/>
    <s v="Identificación del riesgo_x000a_Análisis antes de controles_x000a_Análisis de controles_x000a_Análisis después de controles_x000a_Tratamiento del riesgo"/>
    <s v="Se ajustó la identificación del riesgo._x000a_Se ajustó la redacción y evaluación de los controles según los criterios definidos._x000a_Se incluyeron los controles correctivos._x000a_Se ajustaron las acciones de contingencia._x000a_Se definieron las acciones de tratamiento a implementar en la vigencia 2022._x000a_Se actualizó el contexto de la gestión del proceso._x000a_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
    <s v=""/>
    <s v="_x000a__x000a__x000a__x000a_"/>
    <s v=""/>
    <s v=""/>
    <s v="_x000a__x000a__x000a__x000a_"/>
    <s v=""/>
    <s v=""/>
    <s v="_x000a__x000a__x000a__x000a_"/>
    <s v=""/>
    <s v=""/>
    <s v="_x000a__x000a__x000a__x000a_"/>
    <s v=""/>
    <s v=""/>
    <s v="_x000a__x000a__x000a__x000a_"/>
    <s v=""/>
    <s v="Subdirección de Imprenta Distrital"/>
    <n v="10"/>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económica (o presupuestal) por realización de compras relacionadas con la reposición de materia primas o insumos, debido a errores (fallas o deficiencias de calidad) en la impresión de artes gráficas para las entidades del Distrito Capital"/>
    <s v="Gestión de procesos"/>
    <s v="Ejecución y administración de procesos"/>
    <s v="No"/>
    <s v="- Recursos de infraestructura tecnológica misional dependiente de otras esferas._x000a_- Dificultad en la articulación de actividades comunes a las dependencias._x000a_- Desconocimiento de las demás dependencias, sobre las particularidades de la Subdirección de Imprenta Distrital_x000a__x000a__x000a__x000a__x000a__x000a__x000a_"/>
    <s v="- Cambios de características técnicas del producto por parte de los usuarios._x000a_- Cambios en el diseño del producto por parte de los usuarios._x000a__x000a__x000a__x000a__x000a__x000a__x000a__x000a_"/>
    <s v="- Ajustes presupuestales para la asunción de las responsabilidades institucionales._x000a_- Afectación del cumplimiento de plazos de entrega de productos terminado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
    <s v="- 1 El procedimiento producción de artes gráficas para entidades Distritales 4211200-PR-098 indica que el Profesional Universitario (Producción), autorizado(a) por el (la) Subdirector(a) Técnico(a) de la Imprenta Distrital, cada vez que ejecuta una operación productiva sujeta de verificación compara las características técnicas definidas en el trabajo solicitado con las obtenidas en el punto de avance del proceso productivo. La(s) fuente(s) de información utilizadas es(son) orden de producción. En caso de evidenciar observaciones, desviaciones o diferencias, dejando el registro respectivo en el formato establecido de liberación y/o producto no conforme, según corresponda. De lo contrario, libera producto para dar continuidad al proceso, dejando el registro respectivo en el formato establecido._x000a_- 2 El procedimiento producción de artes gráficas para entidades Distritales 4211200-PR-098 indica que el Profesional Universitario (Producción), autorizado(a) por el (la) Subdirector(a) Técnico(a) de la Imprenta Distrital, cada vez que realice la valoración para la liberación de productos verifica la conformidad del producto con las características técnicas. La(s) fuente(s) de información utilizadas es(son) el formato de registro de liberación de producto. En caso de evidenciar observaciones, desviaciones o diferencias, relacionadas con no conformidades que impliquen reposición de material, tramita la solicitud formal de adquisición de materias primas o insumos ante la Subdirección de Servicios Administrativos mediante memorando. De lo contrario, se procede a entregar el producto a la Subdirección de Servicios Administrativos mediante remisión 2213300-FT-123 emitida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hace uso del inventario de seguridad de materias primas e insumos, para adicionarlos a la orden de producción en caso de estar aún abierta._x000a_- 2 El mapa de riesgos del proceso Elaboración de impresos y Registro Distrital indica que el Profesional Universitario (Producción), autorizado(a) por el (la) Subdirector(a) Técnico(a) de la Imprenta Distrital, cada vez que se identifique la materialización del riesgo genera una nueva orden de producción incluyendo el material de reposición.._x000a_- 3 El mapa de riesgos del proceso Elaboración de impresos y Registro Distrital indica que el Profesional Universitario (Inventarista), autorizado(a) por el (la) Subdirector(a) Técnico(a) de la Imprenta Distrital, cada vez que se identifique la materialización del riesgo analizar y ajustar, si aplica, el inventario mínimo de materias primas e insumos, necesarios para la producción de artes gráfic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_x000a_- Hacer uso del inventario de seguridad de materias primas e insumos, para adicionarlos a la orden de producción en caso de estar aún abierta_x000a_- Generar una nueva orden de producción incluyendo el material de reposición._x000a_- Analizar y ajustar, si aplica, el inventario mínimo de materias primas e insumos, necesarios para la producción de artes gráficas._x000a__x000a__x000a__x000a__x000a__x000a_- Actualizar el mapa de riesgos Elaboración de Impresos y Registro Distrital"/>
    <s v="- Subdirector(a) de Imprenta Distrital_x000a_- Profesional Universitario (Producción)_x000a_- Profesional Universitario (Producción)_x000a_- Profesional Universitario (Inventarios)_x000a__x000a__x000a__x000a__x000a__x000a_- Subdirector(a) de Imprenta Distrital"/>
    <s v="-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_x000a_- Orden de Producción_x000a_- Orden de Producción_x000a_- Acta y actualización de EMLAZE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_x000a_El riesgo se unificó con el riesgo de gestión de procesos denominado “Interrupciones en la elaboración de impresos”"/>
    <s v=""/>
    <s v="_x000a__x000a__x000a__x000a_"/>
    <s v=""/>
    <s v=""/>
    <s v="_x000a__x000a__x000a__x000a_"/>
    <s v=""/>
    <s v=""/>
    <s v="_x000a__x000a__x000a__x000a_"/>
    <s v=""/>
    <s v=""/>
    <s v="_x000a__x000a__x000a__x000a_"/>
    <s v=""/>
    <s v=""/>
    <s v="_x000a__x000a__x000a__x000a_"/>
    <s v=""/>
    <s v="Subdirección de Imprenta Distrital"/>
    <n v="10"/>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s v="Gestión de procesos"/>
    <s v="Ejecución y administración de procesos"/>
    <s v="No"/>
    <s v="- Dificultad en la articulación de actividades comunes a las dependencias._x000a_- La imagen institucional se ve afectada ante los usuarios que utilizan el servicio, si este no se presta adecuadamente. (pendiente a hoy)_x000a__x000a__x000a__x000a__x000a__x000a__x000a__x000a_"/>
    <s v="- Fallas en las comunicaciones. _x000a_- Cambios de características técnicas del producto por parte de los usuarios._x000a_- Cambios en el diseño del producto por parte de los usuarios.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revisa y realiza programación de producción en el módulo de planeación del sistema EMLAZE. La(s) fuente(s) de información utilizadas es(son) la cuantificación de insumos y materias primas, así como formalización de elaboración del trabajo solicitado. En caso de evidenciar observaciones, desviaciones o diferencias, utilizarla aplicación Planner disponible  que sustituyan temporalmente el módulo del sistema EMLAZE. De lo contrario, registra la programación respectiva en el sistema EMLAZE._x000a_- 2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verifica la disponibilidad de planta en el módulo de planeación del sistema EMLAZE, para concertar fecha de entrega del producto terminado. La(s) fuente(s) de información utilizadas es(son) la cuantificación y la programación realizada en el sistema EMLAZE. En caso de evidenciar observaciones, desviaciones o diferencias, se notifica al Subdirector(a) de la Imprenta Distrital en reunión semanal de seguimiento a producción, se registran en el formato &quot;Reunión producción Imprenta Distrital&quot; 2213300-FT-836 y si las condiciones de incumplimiento se mantienen, se procede a reprogramar nueva fecha de entrega. De lo contrario, se mantiene la programación establecida dentro de la orden de producción._x000a_- 3 El procedimiento producción de artes gráficas para entidades Distritales 4211200-PR-098 indica que el Profesional Universitario (Producción), autorizado(a) por el (la) Subdirector(a) Técnico(a) de la Imprenta Distrital, semanalmente verifica el estado de la maquinaria y equipo. La(s) fuente(s) de información utilizadas es(son) registro de limpieza  maquinaria y el cronograma de mantenimiento. En caso de evidenciar observaciones, desviaciones o diferencias, se notifica al Subdirector(a) de la Imprenta Distrital en reunión semanal de seguimiento a producción para que se tomen las acciones correctivas necesarias y se registran en el formato &quot;Reunión producción Imprenta Distrital&quot; 2213300-FT-836. De lo contrario, se mantiene la disponibilidad de maquina para su utilización en la ejecución del programa de producción en el sistema EMLAZ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Elaboración de impresos y Registro Distrital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Elaboración de impresos y Registro Distrital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Elaboración de Impresos y Registro Distrital"/>
    <s v="- Subdirector(a) de Imprenta Distrital_x000a_- Subdirector(a) de Imprenta Distrital_x000a_- Subdirector(a) de Imprenta Distrital_x000a_- Profesional Universitario (Producción)_x000a_- Profesional Universitario (Producción)_x000a_- Profesional Universitario (Producción)_x000a__x000a__x000a__x000a_- Subdirector(a) de Imprenta Distrit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s v="Subdirección de Imprenta Distrital"/>
    <n v="10"/>
  </r>
  <r>
    <x v="5"/>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_x000a_Publicar los actos y documentos administrativos en el Registro Distrital._x000a_"/>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s v="Gestión de procesos"/>
    <s v="Ejecución y administración de procesos"/>
    <s v="No"/>
    <s v="- Recursos de infraestructura tecnológica misional dependiente de otras esferas._x000a_- Desconocimiento de las demás dependencias, sobre las particularidades de la Subdirección de Imprenta Distrital._x000a__x000a__x000a__x000a__x000a__x000a__x000a__x000a_"/>
    <s v="- Ataques informáticos a la Infraestructura de la entidad._x000a_- Fallas en las comunicaciones. 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Ningún otro proceso en el Sistema de Gestión de Calidad_x000a__x000a__x000a__x000a_"/>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Operario o Técnico operativo, autorizado(a) por el (la) Subdirector(a) Técnico(a) de la Imprenta Distrital, cada vez que solicitan publicación de un acto o documento administrativo verifica que las solicitudes de publicación cumplan los requisitos establecidos.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en la información ingresada o en los archivos soporte, se procede a devolverla vía correo electrónico, informando la causa desde el Sistema de Información del Registro Distrital - SIRD. De lo contrario, se incluye el acto o documento administrativo en la diagramación del archivo de diseño del Registro Distrital que se evidencia con el archivo PDF de la carátula del ejemplar._x000a_- 2 El procedimiento 2213300-PR-097 &quot;Publicación del Registro Distrital&quot; indica que el Profesional especializado (Abogado), autorizado(a) por el (la) Subdirector(a) Técnico(a) de la Imprenta Distrital, cada vez que se elabora un ejemplar del Registro Distrital revisa diagramación del Registro Distrital y lo confronta con los documentos recibidos. La(s) fuente(s) de información utilizadas es(son)  la solicitud de publicación y su diagramación. En caso de evidenciar observaciones, desviaciones o diferencias, devuelve mediante correo electrónico la diagramación para su corrección o ajuste. De lo contrario, envía correo electrónico al Subdirector(a) Técnico(a) de la Imprenta Distrital, para su aprobación._x000a_- 3 El procedimiento 2213300-PR-097 &quot;Publicación del Registro Distrital&quot; indica que el (la) Subdirector(a) Técnico(a) de la Imprenta Distrital, autorizado(a) por Manual específico de funciones y competencias laborales, cada vez que se publica un Registro Distrital revisa y aprueba el ejemplar, mediante correo electrónico. La(s) fuente(s) de información utilizadas es(son) archivo electrónico del Registro Distrital y soporte de la liberación del producto terminado (ejemplar)  por parte del profesional especializado (Abogado). En caso de evidenciar observaciones, desviaciones o diferencias, ordena realizar los ajustes pertinentes vía correo electrónico. De lo contrario, aprueba mediante correo electrónico, la publicación oficial del ejemplar de Registro Distrit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y el ejemplar del Registro Distrital emitido._x000a_- 2 El mapa de riesgos del proceso Elaboración de impresos y Registro Distrital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Elaboración de impresos y Registro Distrital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Elaboración de Impresos y Registro Distrital"/>
    <s v="- Subdirector(a) de Imprenta Distrital_x000a_- Subdirector(a) de Imprenta Distrital_x000a_- Subdirector(a) de Imprenta Distrital_x000a_- Subdirector(a) de Imprenta Distrital_x000a_- Técnico Operativo_x000a_- Subdirector(a) de Imprenta Distrital_x000a__x000a__x000a__x000a_- Subdirector(a) de Imprenta Distrit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s v="Subdirección de Imprenta Distrital"/>
    <n v="10"/>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s v="Posibilidad de afectación reputacional por hallazgos de auditoria Interna o externa, debido a decisiones erróneas o no acertadas en la formulación del Plan Estratégico de Tecnologías de la Información y las Comunicaciones"/>
    <s v="Gestión de procesos"/>
    <s v="Ejecución y administración de procesos"/>
    <s v="Sí"/>
    <s v="- No se cuenta con la información clara, completa y de calidad oportuna para la formulación del PETI._x000a_- Metodología para la formulación del PETI para la entidad no se encuentra alineada con la ultima versión del MINTIC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 Reclamaciones o quejas de los usuarios ante la entidad, que implican investigaciones internas disciplinarias._x000a_- Hallazgos de auditoria Interna o externa_x000a_- Imagen institucional afectada localmente por hechos que afectan a pocos usuarios o ciudadanos._x000a__x000a__x000a__x000a__x000a_"/>
    <s v="4. Promover procesos de transformación digital en la Secretaría General para aportar a la gestión pública eficiente."/>
    <s v="- -- Ningún trámite y/o procedimiento administrativo_x000a__x000a_"/>
    <s v="- Procesos misionales en el Sistema de Gestión de Calidad_x000a_- Procesos de apoyo operativo en el Sistema de Gestión de Calidad_x000a__x000a__x000a_"/>
    <s v="- No aplica_x000a__x000a__x000a__x000a_"/>
    <s v="Muy baja (1)"/>
    <n v="0.2"/>
    <s v="Menor (2)"/>
    <s v="Menor (2)"/>
    <s v="Menor (2)"/>
    <s v="Menor (2)"/>
    <s v="Menor (2)"/>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 De lo contrario, se aprobarán los avances de las actividades primera y segunda fase de construcción de PETI y se procederá a llevar a cabo las actividades de tercera y cuarta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tercera y cuarta fase de construcción de PETI y se procederá a llevar a cabo la socialización ante el Comité Institucional de Gestión y Desempeño._x000a_Evidencia de Reunión 2213100-FT-449 Aprobación Fase III y IV  o Memorando electrónico 2211600-FT-011 Aprobación Fase III y IV o Correo electrónico Aprobación Fase III y IV._x000a_- 3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elabora el análisis de las imprecisiones tomadas en la formulación  y define  la propuesta de ajustes al PETI para su revisión, aprobación y posterior Publicación y socialización.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_x000a_- _x000a_Análisis de las imprecisiones tomadas en la formulación   y definir los ajustes del PETI _x000a__x000a_- Realizar la propuesta de ajustes al PETI _x000a_- Presentación de los cambios efectuados al PETI para su revisión y aprobación _x000a_- Publicación y socialización del PETI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_x000a_- Correo con observaciones_x000a_- Propuesta PETI_x000a_- PETI Actualizado_x000a_- Registros de socialización de socialización y publicación del PETI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Oficina de Tecnologías de la Información y las Comunicaciones"/>
    <n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Gestión de procesos"/>
    <s v="Fallas tecnológicas"/>
    <s v="No"/>
    <s v="- Falta de rigurosidad en la aplicación de los lineamientos para el levantamiento de activos de información. _x000a_- Inadecuada aplicación de los principios de seguridad de la información en los activos de información definidos al proceso._x000a_- Falla en los equipos que soportan Infraestructura tecnológica._x000a_- Ataques cibernéticos._x000a_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terrupción en la prestación de servicios tecnológicos y de atención a la ciudadanía. _x000a_- Pérdida y uso inadecuado de información y datos sensibles de la Secretaría General._x000a_- Daños o destrucción de activos que afectan el patrimonio de la Entidad._x000a_- Quejas o reclamaciones por la mala definición en el  sistema de seguridad de la información en la protección de datos._x000a_- Pérdida y uso inadecuado de información y datos sensibles de la Secretaría General._x000a_- Vulneración de los controles de seguridad de la información.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Leve (1)"/>
    <s v="Moderado (3)"/>
    <s v="Menor (2)"/>
    <s v="Leve (1)"/>
    <s v="Moderado (3)"/>
    <n v="0.6"/>
    <s v="Moderado"/>
    <s v="La valoración del riesgo antes de control quedó en escala de probabilidad por frecuencia &quot;MUY BAJA&quot; y continúa de impacto MODERADO, toda vez que afecta los aspectos: financiero bajo, indisponibilidad de la información lo que lo continúa ubicando al riesgo en zona resultante  MODERADO."/>
    <s v="- 1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 De lo contrario, el Oficial de Seguridad de la Información procederá a almacenar la última versión del formato 2213200-FT-367 “Identificación, Valoración y Planes de Tratamiento a los Activos de Información&quot;  en la carpeta digital de la OTIC el registro de Identificación, valoración y planes de tratamiento de los Activos de información 2213200-FT-367, el Memorando 2211600-FT-011 solicitud de ajustes y Carpeta digital de la OTIC._x000a_- 2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 De lo contrario, se informara a la dependencia la conformidad de la aplicación de los controles, _x000a_el registro de Identificación, valoración y planes de tratamiento de los Activos de información 2213200-FT-367 y Memorando 2211600-FT-011 Retroalimentación aplicación a controles y/o Carpeta Digital de la OTIC._x000a_- 3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 De lo contrario, se dará por cumplida la implementación del plan de tratamiento por parte de la dependencia responsable. el registro de Identificación, valoración y planes de tratamiento de los Activos de información 2213200-FT-367 y el Memorando 2211600-FT-011 Retroalimentación de seguimiento al Plan de Tratamien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define un cronograma extra que permita la verificación del registro de  los activos de información, se presenta para la aprobación y posterior ejecución y hacer seguimiento al cumplimiento del mismo.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oderado (3)"/>
    <n v="0.44999999999999996"/>
    <s v="Moderado"/>
    <s v="La valoración del riesgo después de controles quedó en MUY BAJA  y de  impacto continua en MODERADO, toda vez que se incluyeron actividades de control con solidez fuerte lo que minimiza la materialización del riesgo, y lo ubica en  zona resultante MODERADO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l proceso con el fin de fortalecer la aplicación de controles._x000a__x000a__x000a__x000a__x000a__x000a__x000a__x000a__x000a__x000a_________________x000a__x000a_- (AP# 1086 Aplicativo CHIE) Sensibilizar a integrantes del proceso con el fin de fortalecer la aplicación de controles._x000a__x000a__x000a__x000a__x000a__x000a__x000a__x000a__x000a_"/>
    <s v="- Jefe de la OTIC_x000a__x000a__x000a__x000a__x000a__x000a__x000a__x000a__x000a__x000a_________________x000a__x000a_- Jefe de la OTIC_x000a__x000a__x000a__x000a__x000a__x000a__x000a__x000a__x000a_"/>
    <s v="- Registros de Sensibilización a los integrantes del proceso_x000a__x000a__x000a__x000a__x000a__x000a__x000a__x000a__x000a__x000a_________________x000a__x000a_- Registros de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Oficina de Tecnologías de la Información y las Comunicaciones"/>
    <n v="2"/>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inadecuado seguimiento a las actividades, debido a errores (fallas o deficiencias) en el seguimiento y retroalimentación a los avances de proyectos de alto componente TIC definidos en el PETI"/>
    <s v="Gestión de procesos"/>
    <s v="Ejecución y administración de procesos"/>
    <s v="Sí"/>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cumplimiento de metas de los proyectos de inversión  con componente TIC._x000a_- Afectación de la imagen de las dependencias que involucran componentes TIC´s ante  la  Secretaría General._x000a_- Posibles Hallazgos de auditorias_x000a_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
    <s v=""/>
    <s v="Menor (2)"/>
    <s v="Menor (2)"/>
    <s v="Menor (2)"/>
    <s v="Leve (1)"/>
    <s v="Leve (1)"/>
    <s v="Menor (2)"/>
    <s v="Menor (2)"/>
    <n v="0.4"/>
    <s v=""/>
    <s v="La valoración antes de controles calificó en MUY BAJA  toda vez que existe una probabilidad MENOR  que suceda. _x000a_El impacto arrojó MENOR  toda vez que impacta  la imagen y metas de la oficina sumado a que es de corrupción. Lo anterior dejó el riesgo en zona resultante como BAJO."/>
    <s v="- 1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 De lo contrario, se remite el formato de seguimiento trimestral mediante memorando electrónico. Memorando 2211600-FT-011 Remitiendo seguimiento trimestral y Seguimiento Trimestral PETI 4204000-FT-1138._x000a_- 2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 De l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 Seguimiento Trimestral PETI 4204000-FT-1138, Memorando electrónico 2211600-FT-011 Retroalimentación Resultado de evaluación y/o Evidencia de Reunión  2213100-FT-449 Retroalimentación Resultado de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efectúa la revisión de las inconsistencias identificadas en el seguimiento o retroalimentación al PETI, solicitando mediante memorando a las dependencias los ajustes al seguimiento del plan de acción del PETI y se procede a realizar los ajustes al  Seguimiento y retroalimentación trimestral de PETI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
    <e v="#VALUE!"/>
    <s v="Menor (2)"/>
    <n v="0.30000000000000004"/>
    <s v=""/>
    <s v="La evaluación después de controles continúa en &quot;MUY BAJA dentro de la escala de probabilidad dada la solidez de los controles. No obstante el impacto continúa MENOR  dado  la solidez de los controles es fuerte, lo que deja en zona resultante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_x000a_- Revisar las inconsistencias identificadas en el seguimiento o retroalimentación al PETI._x000a_- Solicitar mediante memorando a las dependencias los ajustes al seguimiento del plan de acción del PETI_x000a_- Realizar los ajustes al  Seguimiento y retroalimentación trimestral de PETI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Oficina de Tecnologías de la Información y las Comunicaciones"/>
    <n v="11"/>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Desarrollar la gestión de soluciones tecnológicas"/>
    <s v="Posibilidad de afectación reputacional por hallazgos de auditoría interna o externa, debido a supervisión inadecuada en el desarrollo de soluciones tecnológicas"/>
    <s v="Gestión de procesos"/>
    <s v="Ejecución y administración de procesos"/>
    <s v="N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 De lo contrario, el profesional de la Oficina TIC asignado procederá a dar ingreso al cuarto de medios. Memorando 2211600-FT-011 solicitando la subsan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La valoración del riesgo después de controles quedó en escala de probabilidad MUY BAJA y en impacto MENOR, toda vez que se incluyeron actividades de control con solidez fuerte, lo que minimiza la materialización del riesgo. Continúa ubicado en zona resultante BAJO_x0009__x0009__x0009__x0009__x0009__x0009__x0009__x0009__x0009__x0009__x0009_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Oficina de Tecnologías de la Información y las Comunicaciones"/>
    <n v="6"/>
  </r>
  <r>
    <x v="6"/>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
    <s v="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s v="Corrupción"/>
    <s v="Ejecución y administración de procesos"/>
    <s v="Sí"/>
    <s v="- Conflicto de intereses._x000a_- Desatención a las observaciones encontradas, requisitos legales y técnicos establecidos en la formulación en los proyectos establecidos para la definición del PETI_x000a_- Falta de Transparencia en las actuacion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Menor (2)"/>
    <s v="Menor (2)"/>
    <s v="Menor (2)"/>
    <s v="Menor (2)"/>
    <s v="Mayor (4)"/>
    <n v="0.8"/>
    <s v="Alto"/>
    <s v="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_x0009__x0009_"/>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Evidencia de Reunión 2213100-FT-449 Aprobación Fase III y IV  o Memorando electrónico 2211600-FT-011 Aprobación Fase III y IV o Correo electrónico Aprobación Fase III y IV._x000a_- 3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En cas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 4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En caso contrario se remite el formato de seguimiento trimestral mediante memorando electrónico a la Oficina TIC Memorando 2211600-FT-011_x000a_Remitiendo seguimiento trimestral y Seguimiento Trimestral PETI 4204000-FT-1138._x000a_- 5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n caso contrario el profesional designado por la Oficina TIC solicita la publicación del seguimiento en la página web de la Secretaría General, conforme al procedimiento 4204000-PR-359 “Publicación de Información en los Portales y Micrositios Web de la Secretaría General”. Evidencia de Reunión  2213100-FT-449 Retroalimentación Resultado de evaluación y/o Correo Retroalimentación Resultado de evaluación  y Seguimiento Trimestral PETI 4204000-FT-1138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Verifica el alcance del presunto hecho del área solicitante, luego de esto se procede a notificar el rechazo de la solicitud para redefinir el proyecto en caso de que considere de carácter estratégico y finalmente se ajusta el PETI.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8"/>
    <s v="Alto"/>
    <s v="La valoración del riesgo después de controles quedó en escala de probabilidad MUY BAJA y el impacto bajo de catastrófico a MAYOR. En consecuencia deja el riesgo en zona resultante ALT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 los procesos con el fin de fortalecer la aplicación de controles en los proceso_x000a__x000a__x000a__x000a__x000a__x000a__x000a__x000a__x000a__x000a_________________x000a__x000a_- (AP# 1086 Aplicativo CHIE) Sensibilizar a integrantes de los procesos con el fin de fortalecer la aplicación de controles en los proceso_x000a__x000a__x000a__x000a__x000a__x000a__x000a__x000a__x000a_"/>
    <s v="- Jefe de la OTIC_x000a__x000a__x000a__x000a__x000a__x000a__x000a__x000a__x000a__x000a_________________x000a__x000a_- Jefe de la OTIC_x000a__x000a__x000a__x000a__x000a__x000a__x000a__x000a__x000a_"/>
    <s v="- Sensibilización a los integrantes del proceso_x000a__x000a__x000a__x000a__x000a__x000a__x000a__x000a__x000a__x000a_________________x000a__x000a_-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Oficina de Tecnologías de la Información y las Comunicaciones"/>
    <n v="8"/>
  </r>
  <r>
    <x v="7"/>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planeación y preparación de la auditoria interna (de gestión o de la calidad), evaluación, reportes o informes de ley o seguimiento."/>
    <s v="Posibilidad de afectación reputacional por la no detección de desviaciones críticas en la muestra establecida para las unidades auditables, debido a errores en la aplicación de los controles claves del proceso auditor"/>
    <s v="Gestión de procesos"/>
    <s v="Ejecución y administración de procesos"/>
    <s v="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2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3 La Resolución 130 de 2019 indica que el Jefe de la Oficina de Control Interno, autorizado(a) por el  Manual Específico de Funciones y Competencias Laborales, semanalmente se revisa inquietudes acerca de cómo debe llevarse o cómo se está llevando cada auditoria. La(s) fuente(s) de información utilizadas es(son) la propuesta de Programa de Trabajo. En caso de evidenciar observaciones, desviaciones o diferencias, se plantean soluciones por parte del Jefe de la OCI. De lo contrario, se ratifica el correcto enfoque de la auditoria por parte del Jefe de la OCI.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procedimiento de Auditorías Internas de Gestión PR-006  indica que el Jefe de la Oficina de Control Interno, autorizado(a) por el  Manual Específico de Funciones y Competencias Laborales, cada vez que se identifique la materialización del riesgo ajustar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trol Interno"/>
    <n v="22"/>
  </r>
  <r>
    <x v="7"/>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ejecución de la auditoria interna (de gestión o de la calidad), evaluación, reportes o informes de ley o seguimiento."/>
    <s v="Posibilidad de afectación reputacional por uso indebido de información privilegiada para beneficio propio o de un tercero, debido a debilidades en el proceder ético del auditor"/>
    <s v="Corrupción"/>
    <s v="Ejecución y administración de procesos"/>
    <s v="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indica que el Jefe de la Oficina de Control Interno, autorizado(a) por el  Manual Específico de Funciones y Competencias Laboral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para su ajuste. De lo contrario, queda como evidencia el Programa de Trabajo y la documentación de papeles de trabajo 4201000-FT-1026. ._x000a_- 2 El procedimiento de Auditorías Internas de Gestión PR-006 indica que el Jefe de la Oficina de Control Interno, autorizado(a) por el  Manual Específico de Funciones y Competencias Laboral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De lo contrario, queda como evidencia el compromiso ético firm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9 Aplicativo CHIE) Realizar dos talleres internos de fortalecimiento de la ética del auditor._x000a__x000a__x000a__x000a__x000a__x000a__x000a__x000a__x000a__x000a_________________x000a__x000a__x000a__x000a__x000a__x000a__x000a__x000a__x000a__x000a__x000a_"/>
    <s v="- Jefe de la Oficina de Control Interno_x000a__x000a__x000a__x000a__x000a__x000a__x000a__x000a__x000a__x000a_________________x000a__x000a__x000a__x000a__x000a__x000a__x000a__x000a__x000a__x000a__x000a_"/>
    <s v="- 2 talleres internos realizados.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s v=""/>
    <s v="_x000a__x000a__x000a__x000a_"/>
    <s v=""/>
    <s v=""/>
    <s v="_x000a__x000a__x000a__x000a_"/>
    <s v=""/>
    <s v=""/>
    <s v="_x000a__x000a__x000a__x000a_"/>
    <s v=""/>
    <s v=""/>
    <s v="_x000a__x000a__x000a__x000a_"/>
    <s v=""/>
    <s v=""/>
    <s v="_x000a__x000a__x000a__x000a_"/>
    <s v=""/>
    <s v="Oficina de Control Interno"/>
    <n v="10"/>
  </r>
  <r>
    <x v="8"/>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Diseñar y ejecutar los cursos y/o diplomados de formación para las servidoras y servidores públicos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ejecutar los cursos y/o diplomados de formación"/>
    <s v="Gestión de procesos"/>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9__x000a_- Falta de seguimiento al cumplimiento del plan de trabajo o cronograma de los cursos y/o diplomados de formación _x000a_- Falencias u omisiones al momento de revisar los contenidos de las estrategias. _x000a__x000a__x000a_"/>
    <s v="- La inestabilidad de la conectividad, indisponibilidad de servidores de información y vulnerabilidad en la seguridad informática. 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s de formación virtual para servidores públicos del Distrito Capital (OPA)_x000a__x000a_"/>
    <s v="- Procesos misionales en el Sistema de Gestión de Calidad_x000a__x000a__x000a__x000a_"/>
    <s v="- 7868 Desarrollo institucional para una gestión pública eficiente_x000a__x000a__x000a__x000a_"/>
    <s v="Baja (2)"/>
    <n v="0.4"/>
    <s v="Leve (1)"/>
    <s v="Menor (2)"/>
    <s v="Leve (1)"/>
    <s v="Menor (2)"/>
    <s v="Menor (2)"/>
    <s v="Menor (2)"/>
    <s v="Menor (2)"/>
    <n v="0.4"/>
    <s v="Moderado"/>
    <s v="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22131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 En caso de evidenciar observaciones, desviaciones o diferencias, lo devuelve para realizar los ajustes que correspondan. De lo contrario, se aprueba la oferta académica y se registra evidencia de  reunión 2213100-FT-449, Registro de asistencia 2211300-FT-211 y/o  evidencia de asistencia a reunión virtual._x000a_- 2 El procedimiento 22131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 La(s) fuente(s) de información utilizadas es(son)  documentos precontractuales_x000a_. En caso de evidenciar observaciones, desviaciones o diferencias, los devuelve para realizar los ajustes que corresponden . De lo contrario, envía correo electrónico y/o memorando 2211600-FT-011 a la Dirección de Contratación._x000a_- 3 El procedimiento 22131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realiza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2210112-FT-281 y Evidencia Reunión 2213100-FT-449   Acta de reunión  seguimiento ._x000a_- 4 El procedimiento 22131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 De lo contrario, envía correo electrónico de socialización de bienvenida e inicio del curso y/o de no admisión.._x000a_- 5 El procedimiento 22131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2210112-FT-281.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1103999999999993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Administración y la Gestión Pública Distrital, actualizado."/>
    <s v="07/19/2018"/>
    <s v="Identificación del riesgo_x000a_Análisis antes de controles_x000a_Análisis de controles_x000a_Análisis después de controles_x000a_Tratamiento del riesgo"/>
    <s v="Creación mapa de riesgos "/>
    <s v="8/05/20218"/>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d v="2022-12-02T00:00:00"/>
    <s v="Identificación del riesgo_x000a__x000a__x000a__x000a_"/>
    <s v="Se actualizó la identificación del riesgo teniendo en cuenta los cambios sugeridos en la versión vigente de la Guía para la administración de riesgos de Gestión, corrupción y proyectos de inversión"/>
    <s v=""/>
    <s v="_x000a__x000a__x000a__x000a_"/>
    <s v=""/>
    <s v=""/>
    <s v="_x000a__x000a__x000a__x000a_"/>
    <s v=""/>
    <s v=""/>
    <s v="_x000a__x000a__x000a__x000a_"/>
    <s v=""/>
    <s v=""/>
    <s v="_x000a__x000a__x000a__x000a_"/>
    <s v=""/>
    <s v="Dirección Distrital de Desarrollo Institucional"/>
    <n v="8"/>
  </r>
  <r>
    <x v="8"/>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Construir y orientar la implementación de estrategias para el fortalecimiento de la administración y la gestión pública distrital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orientar las estrategias para el fortalecimiento de la administración y la gestión pública distrital"/>
    <s v="Gestión de procesos"/>
    <s v="Ejecución y administración de procesos"/>
    <s v="Sí"/>
    <s v="- La plataforma actual donde se desarrollan las ofertas de formación virtual no se ajusta a soluciones flexibles y de última tecnologí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_x000a__x000a__x000a__x000a_"/>
    <s v="Muy baja (1)"/>
    <n v="0.2"/>
    <s v="Leve (1)"/>
    <s v="Menor (2)"/>
    <s v="Leve (1)"/>
    <s v="Menor (2)"/>
    <s v="Menor (2)"/>
    <s v="Menor (2)"/>
    <s v="Menor (2)"/>
    <n v="0.4"/>
    <s v="Bajo"/>
    <s v="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
    <s v="- 1 El procedimiento 26112022-PR-247 &quot;Definición , estructuración,  desarrollo y evaluación de estrategias&quot; Actividad (3 )  indica que el _x000a_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 En caso de evidenciar observaciones, desviaciones o diferencias, se devuelve el documento a la actividad No. 2 para la realización de ajustes. De lo contrario,  se  aprueba la estrategia y se registra en la evidencia reunión 2213100-FT-449, Registro asistencia 2211300-FT-211 de aprobación de  la estrategia y/o evidencia de asistencia a reunión virtual  ._x000a_- 2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_x000a_seguimiento a estrategia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Si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enor (2)"/>
    <n v="0.30000000000000004"/>
    <s v="Bajo"/>
    <s v="Se determina una probabilidad  Muy baja (1) y un impacto menor (2)  Una vez se apliquen los controles establecidos en el procedimiento las estrategias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a__x000a__x000a__x000a__x000a__x000a__x000a__x000a_- Actualizar el mapa de riesgos Fortalecimiento de la Administración y la Gestión Pública Distrital"/>
    <s v="- Director Distrital de Desarrollo Institucional_x000a_- el Director(a) y/o Subdirector(a) Técnico (a) de Desarrollo Institucional _x000a__x000a__x000a_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                                                 _x000a_                                                 _x000a_                                                 _x000a_                                                 _x000a_                                                 _x000a_                                                 _x000a_                                                 "/>
    <s v=""/>
    <s v="_x000a__x000a__x000a__x000a_"/>
    <s v=""/>
    <s v=""/>
    <s v="_x000a__x000a__x000a__x000a_"/>
    <s v=""/>
    <s v=""/>
    <s v="_x000a__x000a__x000a__x000a_"/>
    <s v=""/>
    <s v=""/>
    <s v="_x000a__x000a__x000a__x000a_"/>
    <s v=""/>
    <s v="Dirección Distrital de Desarrollo Institucional"/>
    <n v="8"/>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Preparar y generar la cuenta mensual de almacén con destino a la Subdirección Financiera"/>
    <s v="Posibilidad de afectación reputacional por sanción de un ente de control o regulador , debido a errores (fallas o deficiencias) en la generación de la cuenta mensual de almacén con destino a la Subdirección Financiera"/>
    <s v="Gestión de procesos"/>
    <s v="Ejecución y administración de procesos"/>
    <s v="No"/>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Baja (2)"/>
    <n v="0.4"/>
    <s v="Leve (1)"/>
    <s v="Leve (1)"/>
    <s v="Mayor (4)"/>
    <s v="Menor (2)"/>
    <s v="Moderado (3)"/>
    <s v="Menor (2)"/>
    <s v="Mayor (4)"/>
    <n v="0.8"/>
    <s v="Alt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Subdirección de Servicios Administrativos"/>
    <n v="8"/>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Gestionar los recursos necesarios para el ingreso a bodega y registro en los inventarios de los bienes objeto de solicitud."/>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s v="Corrupción"/>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Leve (1)"/>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En caso contrario, se archivan los registros correspondientes como evidencia del paqueteo del bien._x000a_- 4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_x000a__x000a__x000a__x000a__x000a__x000a__x000a__x000a__x000a__x000a_________________x000a__x000a__x000a__x000a__x000a__x000a__x000a__x000a__x000a__x000a__x000a_"/>
    <s v="- Profesional Especializado y Contratista_x000a_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29/07/2022_x000a__x000a__x000a__x000a__x000a__x000a__x000a__x000a__x000a__x000a_______________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Subdirección de Servicios Administrativos"/>
    <n v="4"/>
  </r>
  <r>
    <x v="9"/>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Seguimiento y control de la información de los bienes de propiedad de la entidad"/>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s v="Corrupción"/>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Menor (2)"/>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7 Aplicativo CHIE) Elaborar y consolidar el listado de gestores de inventarios 2022 según delegación realizada por los jefes de dependencia._x000a_-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_x000a__x000a__x000a__x000a__x000a__x000a__x000a__x000a__x000a_________________x000a__x000a__x000a__x000a__x000a__x000a__x000a__x000a__x000a__x000a__x000a_"/>
    <s v="- Profesional Especializado y Contratista_x000a_- Profesional Universitario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 Evidencias de reunión y listados de asistencia de las socializaciones realizadas._x000a__x000a__x000a__x000a__x000a__x000a__x000a__x000a__x000a_________________x000a__x000a__x000a__x000a__x000a__x000a__x000a__x000a__x000a__x000a__x000a_"/>
    <s v="01/02/2022_x000a_01/02/2022_x000a__x000a__x000a__x000a__x000a__x000a__x000a__x000a__x000a_________________x000a__x000a__x000a__x000a__x000a__x000a__x000a__x000a__x000a__x000a__x000a_"/>
    <s v="29/07/2022_x000a_29/07/2022_x000a__x000a__x000a__x000a__x000a__x000a__x000a__x000a__x000a_______________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Subdirección de Servicios Administrativos"/>
    <n v="8"/>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Diseñar y estructurar los medios de interacción ciudadana._x000a_Fase (propósito) Generar las condiciones necesarias para que la experiencia de la ciudadanía en la interacción con la Administración Distrital sea favorable."/>
    <s v="Posibilidad de afectación reputacional por debilidades en la ejecución que afecten la  puesta en operación de nuevos medios de interacción ciudadana, debido a errores (fallas o deficiencias) en el diseño y estructuración de  los medios de interacción ciudadana"/>
    <s v="Gestión de procesos"/>
    <s v="Ejecución y administración de procesos"/>
    <s v="No"/>
    <s v="- Dificultad en la articulación de actividades comunes a las dependencias._x000a__x000a__x000a__x000a__x000a__x000a__x000a__x000a__x000a_"/>
    <s v="- Fallas de interoperabilidad con instancias extern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De lo contrario, se diligencia el acta del subcomité de autocontrol y seguimiento a la estructuración del medio de interacción ciudadana._x000a_- 2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De lo contrario, se diligencia acta subcomité de autocontrol, seguimiento a la estructuración del medio de interacción ciudadan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n v="13"/>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que hacen parte del Sistema Unificado Distrital de Inspección Vigilancia y Control_x000a_–SUDIVC."/>
    <s v="Posibilidad de afectación reputacional por inadecuado seguimiento a las actividades, debido a errores (fallas o deficiencias) en el seguimiento de la gestión de las entidades que hacen parte del Sistema Unificado Distrital de Inspección, Vigilancia y Control (SUDIVC)._x0009_"/>
    <s v="Gestión de procesos"/>
    <s v="Ejecución y administración de procesos"/>
    <s v="No"/>
    <s v="- Desconocimiento por parte de algunos funcionarios acerca de las funciones de la entidad y elementos de la plataforma estratégica._x000a__x000a_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_x000a__x000a__x000a__x000a__x000a__x000a__x000a_"/>
    <s v="- Incumplimiento de objetivos y metas institucionales. _x000a_- Errores en la consolidación, análisis y presentación de informes de gestión del SUDIVC.  _x000a_- Hallazgos por parte de entes de control._x000a_- Retrasos en la elaboración de informes de gestión del SUDIVC.  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Muy baja (1)"/>
    <n v="0.2"/>
    <s v="Leve (1)"/>
    <s v="Menor (2)"/>
    <s v="Menor (2)"/>
    <s v="Leve (1)"/>
    <s v="Menor (2)"/>
    <s v="Menor (2)"/>
    <s v="Menor (2)"/>
    <n v="0.4"/>
    <s v="Bajo"/>
    <s v="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De lo contrario, quedará como registro Evidencia Reunión 2213100-FT-449 o Acta 2211600-FT-008  u  Oficio 2211600-FT-012 de socialización informe de actividades de Seguimiento y Monitoreo a la gestión de IVC.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_x0009_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_x0009__x000a_- Acta (s) de compromis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Subsecretaría de Servicio a la Ciudadanía"/>
    <n v="8"/>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_x000a_Fase (actividades): Fortalecer e implementar en los canales de atención disponibles en la Red CADE, estrategias de atención de servicio a la ciudadanía acorde a sus características poblacionales y particulares."/>
    <s v="Posibilidad de afectación reputacional por no prestación del servicio, debido a interrupciones en el modelo multicanal que impidan a la ciudadanía acceder a la oferta institucional de trámites y servicios de las entidades que hacen parte de la Red CADE"/>
    <s v="Gestión de procesos"/>
    <s v="Daños a activos fijos/ eventos externos"/>
    <s v="Sí"/>
    <s v="- Fallas en el funcionamiento de plataformas tecnológicas que soportan los canales de atención a la ciudadanía_x000a_- Fallas de conectividad e interoperabilidad. _x000a_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Relacionamiento con la Ciudadanía&quot; 2213300-PR-036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Relacionamiento con la Ciudadanía&quot; 2213300-PR-036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Relacionamiento con la Ciudadanía&quot; 2213300-PR-036 indica que el/la profesional responsable del medio de relacionamiento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estión del Sistema Distrital de Servicio a la Ciudadanía"/>
    <s v="- Subsecretario(a) de Servicio a la Ciudadanía_x000a_- Profesional responsable del medio de interacción (CADE y SuperCADE)_x000a_- Profesional responsable del medio de interacción (CADE y SuperCADE)_x000a__x000a__x000a__x000a__x000a__x000a__x000a_- Subsecretario(a)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d v="2022-12-14T00:00:00"/>
    <s v="_x000a__x000a_Análisis de controles_x000a__x000a_"/>
    <s v="Se ajustan los controles detectivos y preventivos, acorde con la actualización del procedimiento Administración del Modelo Multicanal de Relacionamiento con la Ciudadanía - Versión 16  (2213300-PR-036)."/>
    <s v=""/>
    <s v="_x000a__x000a__x000a__x000a_"/>
    <s v=""/>
    <s v="Subsecretaría de Servicio a la Ciudadanía"/>
    <n v="2"/>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_x000a_Fase (componente): Documentos de lineamientos técnicos"/>
    <s v="Posibilidad de afectación reputacional por información inconsistente, debido a errores (fallas o deficiencias) en el seguimiento a la gestión de las entidades participantes en los medios de relacionamiento de la Red CADE"/>
    <s v="Gestión de procesos"/>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Relacionamiento con la Ciudadanía&quot; 22133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Relacionamiento con la Ciudadanía&quot; 22133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relacionamiento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estión del Sistema Distrital de Servicio a la Ciudadanía"/>
    <s v="- Subsecretario(a) de Servicio a la Ciudadanía_x000a_- Servidor(a) asignado(a) por el (la) Director (a) del Sistema Distrital de Servicio a la Ciudadanía_x000a__x000a__x000a__x000a__x000a__x000a__x000a__x000a_- Subsecretario(a)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relacionamiento de la Red CADE_x000a_- Servidores (as) con reinducción en el protocolo de apoyo a la supervisión de contratos y conveni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d v="2022-12-14T00:00:00"/>
    <s v="Identificación del riesgo_x000a__x000a_Análisis de controles_x000a__x000a_"/>
    <s v="Se modifica la causa inmediata, ajustándola para evitar reiteración en la redacción; y la causa raíz modificando canales de interacción por relacionamiento._x000a_Se ajustan los controles detectivos y preventivos, acorde con la actualización del procedimiento Administración del Modelo Multicanal de Relacionamiento con la Ciudadanía - Versión 16  (2213300-PR-036)."/>
    <s v=""/>
    <s v="_x000a__x000a__x000a__x000a_"/>
    <s v=""/>
    <s v=""/>
    <s v="_x000a__x000a__x000a__x000a_"/>
    <s v=""/>
    <s v="Subsecretaría de Servicio a la Ciudadanía"/>
    <n v="4"/>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entidades) del sistema distrital para la gestión de peticiones, debido a incumplimiento parcial de compromisos en la atención de soporte funcional en los tiempos promedio definidos"/>
    <s v="Gestión de procesos"/>
    <s v="Usuarios, productos y prácticas"/>
    <s v="Sí"/>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La(s) fuente(s) de información utilizadas es(son) los tiempos de solución establecidos en la Guía para la Administración Funcional del Sistema Distrital para la Gestión de Peticiones Ciudadanas.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_x000a_- 2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establecido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_x000a_- 3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51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14T00:00:00"/>
    <s v="Identificación del riesgo_x000a__x000a_Análisis de controles_x000a__x000a_"/>
    <s v="Se modifican la causas inmediatas y raíz, ajustándolas para especificar que corresponde al soporte funcional del sistema distrital para la gestión de peticiones._x000a_Se ajustan los responsables de autorización para los controles establecidos, considerando que el procedimiento fue trasladado a la Dirección del Sistema Distrital de Servicio a la Ciudadanía; así como las fuentes de información y evidencias de conformidad._x000a_Se ajustan los controles detectivos y preventivos, acorde con la actualización del procedimiento Administración del Modelo Multicanal de Relacionamiento con la Ciudadanía - Versión 16  (2213300-PR-036)."/>
    <s v=""/>
    <s v="_x000a__x000a__x000a__x000a_"/>
    <s v=""/>
    <s v=""/>
    <s v="_x000a__x000a__x000a__x000a_"/>
    <s v=""/>
    <s v=""/>
    <s v="_x000a__x000a__x000a__x000a_"/>
    <s v=""/>
    <s v=""/>
    <s v="_x000a__x000a__x000a__x000a_"/>
    <s v=""/>
    <s v="Subsecretaría de Servicio a la Ciudadanía"/>
    <n v="8"/>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Medir y analizar la calidad en la prestación del servicio en los diferentes canales de servicio a la Ciudadanía."/>
    <s v="Posibilidad de afectación reputacional por inconformidad de las partes interesadas objeto de medición, debido a errores (fallas o deficiencias) en la medición y análisis de la calidad en la prestación de los servicios en los diferentes canales de servicio a la Ciudadanía"/>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Seguimiento y Medición de Servicio a la Ciudadanía&quot; 2212200-PR-044 indica que el / la Directora(a) Distrital de Calidad del Servicio, autorizado(a) por el / la Subsecretario(a)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el oficio remisorio consolidado de informes de monitoreo. De lo contrario, se continua con la verificación, queda como evidencia la ficha técnica de monitoreo._x000a_- 2 El Procedimiento &quot;Seguimiento y Medición de Servicio a la Ciudadanía&quot; 2212200-PR-044 indica que el / la Directora(a) Distrital de Calidad del Servicio, autorizado(a) por el / la Subsecretario(a)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ajustes necesarios, queda como evidencia el oficio remisorio de la información. De lo contrario, se continua con la verificación, queda como evidencia Oficio remisorio de la información._x000a_- 3 El Procedimiento &quot;Seguimiento y Medición de Servicio a la Ciudadanía&quot; 2212200-PR-044 indica que el / la Directora(a) Distrital de Calidad del Servicio, autorizado(a) por el / la Subsecretario(a)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ajustes necesarios, queda como evidencia el oficio remisorio de las comunicaciones oficiales a las entidades sobre peticiones vencidas sin respuesta. De lo contrario, se continua con la validación, queda como evidencia Oficio de comunicaciones oficiales peticiones vencidas sin respuesta._x000a_- 4 El Procedimiento &quot;Seguimiento y Medición de Servicio a la Ciudadanía&quot; 2212200-PR-044  indica que el / la Profesional asignado, autorizado(a) por el / la directora(a)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el análisis de calidad, calidez y oportunidad de las respuestas emitidas a través del Sistema Distrital para la Gestión de Peticiones Ciudadanas. De lo contrario, se continua con la verificación, queda como evidencia Análisis de calidad, calidez y oportunidad de las respuestas emitidas a través del Sistema Distrital para la Gestión de Peticiones Ciudadana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Sistema Distrital de Servicio a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s v="Subsecretaría de Servicio a la Ciudadanía"/>
    <n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del Sistema Distrital de Servicio a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estión del Sistema Distrital de Servicio a la Ciudadanía"/>
    <s v="- Subsecretario(a) de Servicio a la Ciudadanía_x000a_- Profesional Universitario asignado por el (la) Director (a) Distrital de Calidad del Servicio_x000a__x000a__x000a__x000a__x000a__x000a__x000a__x000a_- Subsecretario(a) de Servicio a la Ciudadanía"/>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s v="Subsecretaría de Servicio a la Ciudadanía"/>
    <n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errores (fallas o deficiencias) en el análisis y direccionamiento a las peticiones ciudadanas"/>
    <s v="Gestión de procesos"/>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analiza las peticiones ciudadanas y valida las competencias relacionadas. La(s) fuente(s) de información utilizadas es(son) actividad 7 del Procedimiento Direccionamiento de Peticiones Ciudadanas 2212200-PR-291. En caso de evidenciar observaciones, desviaciones o diferencias, se analiza y evalúa la petición y se corrigen las competencias y/o se realiza validación con la Oficina Asesora de Jurídica, queda como evidencia correo electrónico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estión del Sistema Distrital de Servicio a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enor (2)"/>
    <n v="0.30000000000000004"/>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d v="2022-08-31T00:00:00"/>
    <s v="_x000a__x000a_Análisis de controles_x000a__x000a_"/>
    <s v="Se ajustan los controles detectivos y preventivos en coherencia con la actualización del procedimiento Direccionamiento de Peticiones Ciudadanas (2212200-PR-291) versión 13._x000a_"/>
    <s v=""/>
    <s v="_x000a__x000a__x000a__x000a_"/>
    <s v=""/>
    <s v=""/>
    <s v="_x000a__x000a__x000a__x000a_"/>
    <s v=""/>
    <s v="Subsecretaría de Servicio a la Ciudadanía"/>
    <n v="4"/>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
    <s v="Posibilidad de afectación reputacional por pérdida de credibilidad y confianza en la Secretaría General, debido a realización de cobros indebidos durante la prestación del servicio en el canal presencial de la Red CADE dispuesto para el servicio a la ciudadanía"/>
    <s v="Corrupción"/>
    <s v="Fraude interno"/>
    <s v="Sí"/>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0 Aplicativo CHIE)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_______________x000a__x000a__x000a__x000a__x000a__x000a__x000a__x000a__x000a__x000a__x000a_"/>
    <s v="- Gestores de transparencia e integridad de la Dirección del Sistema Distrital de Servicio a la Ciudadana._x000a__x000a__x000a__x000a__x000a__x000a__x000a__x000a__x000a__x000a_________________x000a__x000a__x000a__x000a__x000a__x000a__x000a__x000a__x000a__x000a__x000a_"/>
    <s v="- Servidores de la Red CADE sensibilizados los valores de integridad y las posibles consecuencias disciplinarias establecidas en el Código Disciplinario Únic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d v="2022-12-14T00:00:00"/>
    <s v="_x000a__x000a_Análisis de controles_x000a__x000a_"/>
    <s v="Se ajustan los controles detectivos y preventivos, acorde con la actualización del procedimiento Administración del Modelo Multicanal de Relacionamiento con la Ciudadanía - Versión 16  (2213300-PR-036)."/>
    <s v=""/>
    <s v="_x000a__x000a__x000a__x000a_"/>
    <s v=""/>
    <s v=""/>
    <s v="_x000a__x000a__x000a__x000a_"/>
    <s v=""/>
    <s v="Subsecretaría de Servicio a la Ciudadanía"/>
    <n v="4"/>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s v="Corrupción"/>
    <s v="Usuarios, productos y prácticas"/>
    <s v="Sí"/>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 2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Sin documentar_x000a_- Sin documentar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1 Aplicativo CHIE) Sensibilizar a los servidores de la DDCS sobre los valores de integridad, con relación al servicio a la ciudadanía._x000a__x000a__x000a__x000a__x000a__x000a__x000a__x000a__x000a__x000a_________________x000a__x000a__x000a__x000a__x000a__x000a__x000a__x000a__x000a__x000a__x000a_"/>
    <s v="- Gestor de integridad de la Dirección Distrital de Calidad del Servicio._x000a__x000a__x000a__x000a__x000a__x000a__x000a__x000a__x000a__x000a_________________x000a__x000a__x000a__x000a__x000a__x000a__x000a__x000a__x000a__x000a__x000a_"/>
    <s v="- Servidores de la DDCS sensibilizados en el Código de Integridad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0/2022_x000a__x000a__x000a__x000a__x000a__x000a__x000a__x000a__x000a__x000a_______________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Subsecretaría de Servicio a la Ciudadanía"/>
    <n v="8"/>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al igual que en competencias de Inspección, Vigilancia y Control."/>
    <s v="Posibilidad de afectación reputacional por hallazgos de entes de control internos o externos, debido a incumplimiento de compromisos en la ejecución de las jornadas de cualificación a los servidores públicos"/>
    <s v="Gestión de procesos"/>
    <s v="Ejecución y administración de procesos"/>
    <s v="No"/>
    <s v="- Desconocimiento por parte de algunos funcionarios acerca de las funciones de la entidad y elementos de la plataforma estratégica._x000a_- Falta de mayor divulgación en todos los niveles de la Organización, frente al cumplimiento de las metas, programas y proyectos._x000a_- Debilidades en la comunicación clara y unificada en diferentes niveles de la entidad.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cumplimiento de objetivos y metas institucionales. _x000a_- Hallazgos por parte de entes de control._x000a_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Baja (2)"/>
    <n v="0.4"/>
    <s v="Leve (1)"/>
    <s v="Menor (2)"/>
    <s v="Menor (2)"/>
    <s v="Leve (1)"/>
    <s v="Leve (1)"/>
    <s v="Leve (1)"/>
    <s v="Menor (2)"/>
    <n v="0.4"/>
    <s v="Moderado"/>
    <s v="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 2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nvoca a las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profesional universitario, autorizado(a) por el subdirector de seguimiento a la gestión de inspección, vigilancia y control, cada vez que se identifique la materialización del riesgo reprogramará la sesión de la jornada de cualificación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_x000a_- Reprogramar sesión de cualificación_x000a__x000a__x000a__x000a__x000a__x000a__x000a__x000a_- Actualizar el mapa de riesgos Gestión del Sistema Distrital de Servicio a la Ciudadanía"/>
    <s v="- Subsecretario(a) de Servicio a la Ciudadanía_x000a_- Profesional Universitario asignado por el subdirector de Inspección Vigilancia y Control_x000a__x000a__x000a__x000a__x000a__x000a__x000a__x000a_- Subsecretario(a) de Servicio a la Ciudadanía"/>
    <s v="- Reporte de monitoreo indicando la materialización del riesgo de Posibilidad de afectación reputacional por hallazgos de entes de control internos o externos, debido a incumplimiento de compromisos en la ejecución de las jornadas de cualificación a los servidores públicos_x000a_- Informe de cualificación, indicando los retrasos, inconvenientes e inconformidades presentados._x000a__x000a__x000a__x000a__x000a__x000a__x000a__x000a_- Mapa de riesg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 acción de contingencia._x000a_Se cambió la opción de manejo del riesgo a &quot;aceptar&quot;."/>
    <s v=""/>
    <s v="_x000a__x000a__x000a__x000a_"/>
    <s v=""/>
    <s v=""/>
    <s v="_x000a__x000a__x000a__x000a_"/>
    <s v=""/>
    <s v=""/>
    <s v="_x000a__x000a__x000a__x000a_"/>
    <s v=""/>
    <s v=""/>
    <s v="_x000a__x000a__x000a__x000a_"/>
    <s v=""/>
    <s v=""/>
    <s v="_x000a__x000a__x000a__x000a_"/>
    <s v=""/>
    <s v="Subsecretaría de Servicio a la Ciudadanía"/>
    <n v="10"/>
  </r>
  <r>
    <x v="10"/>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oordinar y articular la gestión de las entidades participantes en el modelo multicanal de servicio"/>
    <s v="Posibilidad de afectación económica (o presupuestal) por información inconsistente en los cobros a las entidades, debido a errores (fallas o deficiencias) en la elaboración de facturas por el uso de los espacios de los CADE y SuperCADE"/>
    <s v="Gestión de procesos"/>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 De lo contrario, se generan las facturas correspondientes.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estión del Sistema Distrital de Servicio a la Ciudadanía"/>
    <s v="- Subsecretario(a) de Servicio a la Ciudadanía_x000a_- Servidor(a) asignado por el (la) Director(a) del Sistema Distrital de Servicio a la Ciudadanía_x000a__x000a__x000a__x000a__x000a__x000a__x000a__x000a_- Subsecretario(a)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d v="2022-12-14T00:00:00"/>
    <s v="_x000a__x000a_Análisis de controles_x000a__x000a_"/>
    <s v="Se ajustan los controles detectivos y preventivos, acorde con la actualización del procedimiento Facturación y Cobro por concepto de uso de espacios en los SuperCADE y CADE (422000-PR-377)  Versión 5."/>
    <s v=""/>
    <s v="_x000a__x000a__x000a__x000a_"/>
    <s v=""/>
    <s v=""/>
    <s v="_x000a__x000a__x000a__x000a_"/>
    <s v=""/>
    <s v=""/>
    <s v="_x000a__x000a__x000a__x000a_"/>
    <s v=""/>
    <s v=""/>
    <s v="_x000a__x000a__x000a__x000a_"/>
    <s v=""/>
    <s v=""/>
    <s v="_x000a__x000a__x000a__x000a_"/>
    <s v=""/>
    <s v="Subsecretaría de Servicio a la Ciudadanía"/>
    <n v="10"/>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el ingreso de la documentación patrimonial a la Dirección Distrital de Archivo de Bogotá._x000a_Organizar los fondos históricos (Clasificar, Ordenar y describir)._x000a_Realizar la Conservación, restauración y la reprografía de la documentación histórica._x000a_Realizar Catalogación Bibliográfica_x000a_Realizar Monitoreo y Control de Condiciones Ambientales. _x000a_Prestar el servicio para consulta de los fondos documentales custodiados por el archivo de Bogotá._x000a_Realizar Gestión de las solicitudes internas de documentos históricos."/>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s v="Gestión de procesos"/>
    <s v="Ejecución y administración de procesos"/>
    <s v="Sí"/>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2213100-FT-449 socialización de control de calidad a unidades documentales ordenadas y clasificadas. De lo contrario, queda como evidencia &quot;Evidencia Reunión&quot; 2213100-FT-449 socialización de control de calidad a unidades documentales ordenadas y clasificada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2213100-FT-449 socialización de control de calidad a unidades documentales descritas. De lo contrario, queda como evidencia &quot;Evidencia Reunión&quot; 2213100-FT-449 socialización de control de calidad a unidades documentales descritas.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_x0009__x0009_. En caso de evidenciar observaciones, desviaciones o diferencias, se registran en el formato Control microbiológico de calidad de documentación saneada 2215100-FT-205. De lo contrario, queda como evidencia el registro de la conformidad en el formato Control microbiológico de calidad de documentación saneada 2215100-FT-205.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Detectivo_x000a_- Detectivo_x000a_- Detectivo_x000a_- Detectivo_x000a_- Detectivo_x000a__x000a__x000a__x000a__x000a__x000a__x000a_"/>
    <s v="25%_x000a_25%_x000a_25%_x000a_25%_x000a_25%_x000a_15%_x000a_15%_x000a_15%_x000a_1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30%_x000a_30%_x000a_30%_x000a_30%_x000a_30%_x000a__x000a__x000a__x000a__x000a__x000a__x000a_"/>
    <s v="- 1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de Gestión de la función archivística y del patrimonio documental del Distrito Capital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4827092576E-3"/>
    <s v="Menor (2)"/>
    <n v="0.25312499999999999"/>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 (AP# 1089 Aplicativo CHIE) Actualizar el procedimiento Organización de fondos históricos (clasificación, ordenación, descripción) 2215100-PR-073 fortaleciendo la definición de los controles_x000a_- (AP# 1089 Aplicativo CHIE) Actualizar el procedimiento Organización de fondos históricos (clasificación, ordenación, descripción) 2215100-PR-073 fortaleciendo la definición de los controles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1 Aplicativo CHIE) Alinear el instructivo de saneamiento documental 4213000-IN-044 con el control detectivo de saneamiento documental definido en el mapa de riesgos del proceso Gestión de la función archivística del patrimonio documental del Distrito Capital. _x000a__x000a__x000a__x000a__x000a__x000a_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_x000a__x000a__x000a__x000a__x000a__x000a__x000a__x000a__x000a__x000a__x000a__x000a__x000a__x000a_________________x000a__x000a__x000a__x000a__x000a__x000a__x000a__x000a__x000a__x000a__x000a_"/>
    <s v="- Procedimiento Ingreso de documentos históricos al Archivo de Bogotá 2215300-PR-282 actualizado_x0009__x0009__x0009__x0009__x0009__x0009__x0009__x0009__x0009__x0009__x0009__x0009__x000a_- Procedimiento Ingreso de documentos históricos al Archivo de Bogotá 2215300-PR-282 actualizado_x0009__x0009__x0009__x0009__x0009__x0009__x0009__x0009__x0009__x0009__x0009__x0009__x000a_- Organización de fondos históricos (clasificación, ordenación, descripción) 2215100-PR-073 actualizado_x000a_- Organización de fondos históricos (clasificación, ordenación, descripción) 2215100-PR-073 actualizado_x000a_- Catalogación bibliográfica 4213200-PR-362 actualizado_x000a_- Catalogación bibliográfica 4213200-PR-362 actualizado_x000a_- Instructivo de saneamiento documental 4213000-IN-044 actualizado_x000a__x000a__x000a__x000a__x000a__x000a__x000a__x000a__x000a__x000a__x000a__x000a__x000a__x000a__x000a_________________x000a__x000a__x000a__x000a__x000a__x000a__x000a__x000a__x000a__x000a__x000a_"/>
    <s v="15/02/2022_x000a_15/02/2022_x000a_15/02/2022_x000a_15/02/2022_x000a_15/02/2022_x000a_15/02/2022_x000a_15/02/2022_x000a__x000a__x000a__x000a__x000a__x000a__x000a__x000a__x000a__x000a__x000a__x000a__x000a__x000a__x000a_________________x000a__x000a__x000a__x000a__x000a__x000a__x000a__x000a__x000a__x000a__x000a_"/>
    <s v="15/06/2022_x000a_15/06/2022_x000a_15/08/2022_x000a_15/08/2022_x000a_15/06/2022_x000a_15/06/2022_x000a_15/08/2022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Gestión de la Función Archivística y del Patrimonio Documental del Distrito Capital"/>
    <s v="- Director(a)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Director(a)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d v="2022-09-30T00:00:00"/>
    <s v="_x000a__x000a_Análisis de controles_x000a__x000a_"/>
    <s v="Se modificaron controles preventivos y detectivos en su redacción y características, de acuerdo con la actualización de los procedimientos PR-282, PR-362, PR-073 e instructivo IN-044."/>
    <s v=""/>
    <s v="_x000a__x000a__x000a__x000a_"/>
    <s v=""/>
    <s v=""/>
    <s v="_x000a__x000a__x000a__x000a_"/>
    <s v=""/>
    <s v="Dirección Distrital de Archivo de Bogotá"/>
    <n v="4"/>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visitas guiadas en el Archivo de Bogotá"/>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s v="Gestión de procesos"/>
    <s v="Ejecución y administración de procesos"/>
    <s v="Sí"/>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Todos los procesos en el Sistema de Gestión de Calidad_x000a__x000a__x000a__x000a_"/>
    <s v="- No aplica_x000a__x000a__x000a__x000a_"/>
    <s v="Baja (2)"/>
    <n v="0.4"/>
    <s v="Leve (1)"/>
    <s v="Mayor (4)"/>
    <s v="Menor (2)"/>
    <s v="Leve (1)"/>
    <s v="Leve (1)"/>
    <s v="Menor (2)"/>
    <s v="Mayor (4)"/>
    <n v="0.8"/>
    <s v="Alto"/>
    <s v="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_x000a_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oderado (3)"/>
    <n v="0.45000000000000007"/>
    <s v="Moderado"/>
    <s v="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_x000a__x000a__x000a__x000a__x000a__x000a__x000a_________________x000a__x000a__x000a__x000a__x000a__x000a__x000a__x000a__x000a__x000a__x000a_"/>
    <s v="- Director(a) Distrital de Archivo de Bogotá_x000a_- Director(a) Distrital de Archivo de Bogotá_x000a_- Director(a) Distrital de Archivo de Bogotá_x000a__x000a__x000a__x000a__x000a__x000a__x000a__x000a_________________x000a__x000a__x000a__x000a__x000a__x000a__x000a__x000a__x000a__x000a__x000a_"/>
    <s v="- Instructivo visitas guiadas en el Archivo de Bogotá 4213200-IN-071 actualizado_x000a_- Instructivo visitas guiadas en el Archivo de Bogotá 4213200-IN-071 actualizado_x000a_- Instructivo visitas guiadas en el Archivo de Bogotá 4213200-IN-071 actualizad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16/06/2022_x000a_16/06/2022_x000a_16/06/2022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Gestión de la Función Archivística y del Patrimonio Documental del Distrito Capital"/>
    <s v="- Director(a) Distrital de Archivo de Bogotá_x000a_- Profesional Universitario de la Dirección Distrital de Archivo de Bogotá_x000a_- Profesional Universitario de la Dirección Distrital de Archivo de Bogotá_x000a__x000a__x000a__x000a__x000a__x000a__x000a_- Director(a)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Gestión de la Función Archivística y del Patrimonio Documental del Distrito Capital, actualizado."/>
    <d v="2022-12-22T00:00:00"/>
    <s v="Identificación del riesgo_x000a_Análisis antes de controles_x000a_Análisis de controles_x000a_Análisis después de controles_x000a_Tratamiento del riesgo"/>
    <s v="Creación del riesgo"/>
    <d v="2022-09-30T00:00:00"/>
    <s v="_x000a__x000a_Análisis de controles_x000a__x000a_"/>
    <s v="Se modificaron controles preventivos y detectivos en su redacción y características, de acuerdo con la actualización del  instructivo de Visitas guiadas en el Archivo de Bogotá 4213200-IN-07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n v="20"/>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Prestar el servicio para consulta de los fondos documentales custodiados por el archivo de Bogotá._x000a_Realizar Gestión de las solicitudes internas de documentos históricos"/>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s v="Corrupción"/>
    <s v="Fraude interno"/>
    <s v="Sí"/>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de la función archivística y del patrimonio documental del Distrito Capital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de Gestión de la función archivística y del patrimonio documental del Distrito Capital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_x000a__x000a__x000a__x000a__x000a__x000a__x000a__x000a_________________x000a__x000a__x000a__x000a__x000a__x000a__x000a__x000a__x000a__x000a__x000a_"/>
    <s v="- Procedimiento Ingreso de documentos históricos al Archivo de Bogotá 2215300-PR-282 actualizado_x000a_- Procedimiento Ingreso de documentos históricos al Archivo de Bogotá 2215300-PR-282 actualizado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15/06/2022_x000a_15/06/2022_x000a__x000a__x000a__x000a__x000a__x000a__x000a__x000a__x000a_______________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Gestión de la Función Archivística y del Patrimonio Documental del Distrito Capital"/>
    <s v="- Director(a) Distrital de Archivo de Bogotá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Director(a)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d v="2022-09-30T00:00:00"/>
    <s v="_x000a__x000a_Análisis de controles_x000a__x000a_"/>
    <s v="_x000a_Se modificaron controles preventivos en su redacción, de acuerdo con la actualización  del  procedimiento Ingreso de Transferencias Secundarias al Archivo General de Bogotá D.C. 2215300-PR-282"/>
    <s v=""/>
    <s v="_x000a__x000a__x000a__x000a_"/>
    <s v=""/>
    <s v=""/>
    <s v="_x000a__x000a__x000a__x000a_"/>
    <s v=""/>
    <s v=""/>
    <s v="_x000a__x000a__x000a__x000a_"/>
    <s v=""/>
    <s v="Dirección Distrital de Archivo de Bogotá"/>
    <n v="6"/>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s v="Gestión de procesos"/>
    <s v="Ejecución y administración de procesos"/>
    <s v="Sí"/>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investigaciones para la difusión del conocimiento, el fortalecimiento de la gestión documental y la apropiación social del patrimonio documental del Distrito Capital 22151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2213100-FT-449) o correo electrónico para los respectivos ajustes. De lo contrario, se aprueba el documento con la investigación finalizada y se registra en Evidencia reunión 2213100-FT-449 o en Correo electrónico de revisión y aprobación del documento de investigación._x000a_- 2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3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5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6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7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8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9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0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1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2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3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_x000a_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_x000a_- 14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_x000a_- 15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22131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2213100-FT449 de revisión del Informe consolidado de seguimiento estratégico al cumplimiento de la normativa archivística en las entidades del distrito capital.._x000a_- 16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22131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2213100-FT449 de aprobación del Informe consolidado de seguimiento estratégico al cumplimiento de la normativa archivística  en las entidades del distrito capital.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
    <s v="- Continua_x000a_- Continua_x000a_- Continua_x000a_- Continua_x000a_- Continua_x000a_- Continua_x000a_- Continua_x000a_- Continua_x000a_- Continua_x000a_- Continua_x000a_- Continua_x000a_- Continua_x000a_- Continua_x000a_- Continua_x000a_- Continua_x000a_- Continua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
    <s v="- Preven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_x000a__x000a_"/>
    <s v="25%_x000a_25%_x000a_25%_x000a_25%_x000a_25%_x000a_15%_x000a_15%_x000a_15%_x000a_15%_x000a_25%_x000a_25%_x000a_15%_x000a_25%_x000a_25%_x000a_15%_x000a_15%_x000a__x000a__x000a__x000a_"/>
    <s v="- Manual_x000a_- Manual_x000a_- Manual_x000a_- Manual_x000a_- Manual_x000a_- Manual_x000a_- Manual_x000a_- Manual_x000a_- Manual_x000a_- Manual_x000a_- Manual_x000a_- Manual_x000a_- Manual_x000a_- Manual_x000a_- Manual_x000a_- Manual_x000a__x000a__x000a__x000a_"/>
    <s v="15%_x000a_15%_x000a_15%_x000a_15%_x000a_15%_x000a_15%_x000a_15%_x000a_15%_x000a_15%_x000a_15%_x000a_15%_x000a_15%_x000a_15%_x000a_15%_x000a_15%_x000a_15%_x000a__x000a__x000a__x000a_"/>
    <s v="40%_x000a_40%_x000a_40%_x000a_40%_x000a_40%_x000a_30%_x000a_30%_x000a_30%_x000a_30%_x000a_40%_x000a_40%_x000a_30%_x000a_40%_x000a_40%_x000a_30%_x000a_30%_x000a__x000a__x000a__x000a_"/>
    <s v="- 1 El mapa de riesgos del proceso de Gestión de la función archivística y del patrimonio documental del Distrito Capital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de Gestión de la función archivística y del patrimonio documental del Distrito Capital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6395327975423963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Reducir"/>
    <s v="-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_x000a__x000a__x000a__x000a__x000a__x000a__x000a__x000a__x000a__x000a__x000a__x000a__x000a__x000a__x000a__x000a__x000a__x000a__x000a__x000a__x000a__x000a__x000a_________________x000a__x000a__x000a__x000a__x000a__x000a__x000a__x000a__x000a__x000a__x000a_"/>
    <s v="- Subdirector Sistema Distrital de Archivos_x000a__x000a__x000a__x000a__x000a__x000a__x000a__x000a__x000a__x000a__x000a__x000a__x000a__x000a__x000a__x000a__x000a__x000a__x000a__x000a__x000a__x000a__x000a__x000a__x000a__x000a__x000a__x000a__x000a__x000a_________________x000a__x000a__x000a__x000a__x000a__x000a__x000a__x000a__x000a__x000a__x000a_"/>
    <s v="- _x000a_Procedimiento de Investigaciones para la difusión del conocimiento, el fortalecimiento de la gestión documental y la apropiación social del patrimonio documental del Distrito Capital 2215100-PR-258, actualizado. _x000a__x000a_Mapa de riesgos del proceso Gestión de la función archivística y del patrimonio documental del Distrito Capital (Ficha de riesgos 4) actualizado._x000a_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04/09/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Gestión de la Función Archivística y del Patrimonio Documental del Distrito Capital"/>
    <s v="- Director(a)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Director(a)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d v="2022-06-28T00:00:00"/>
    <s v="_x000a__x000a__x000a__x000a_Tratamiento del riesgo"/>
    <s v="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
    <d v="2022-09-30T00:00:00"/>
    <s v="_x000a__x000a_Análisis de controles_x000a__x000a_Tratamiento del riesgo"/>
    <s v="Se modificaron controles preventivos y detectivos en su redacción y características, de acuerdo con la actualización del procedimiento PR-299,  _x000a_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_x000a__x000a_Se actualizó la fecha de finalización de la acción 1094, de acuerdo a la reprogramación de la misma. "/>
    <s v=""/>
    <s v="_x000a__x000a__x000a__x000a_"/>
    <s v=""/>
    <s v=""/>
    <s v="_x000a__x000a__x000a__x000a_"/>
    <s v=""/>
    <s v=""/>
    <s v="_x000a__x000a__x000a__x000a_"/>
    <s v=""/>
    <s v="Dirección Distrital de Archivo de Bogotá"/>
    <n v="6"/>
  </r>
  <r>
    <x v="11"/>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s v="Corrupción"/>
    <s v="Fraude interno"/>
    <s v="Sí"/>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de Gestión de la función archivística y del patrimonio documental del Distrito Capital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_x000a_-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_x000a__x000a__x000a__x000a__x000a__x000a__x000a__x000a__x000a_________________x000a__x000a__x000a__x000a__x000a__x000a__x000a__x000a__x000a__x000a__x000a_"/>
    <s v="- Director Distrital de Archivo de Bogotá_x000a_- Director Distrital de Archivo de Bogotá_x000a__x000a__x000a__x000a__x000a__x000a__x000a__x000a__x000a_________________x000a__x000a__x000a__x000a__x000a__x000a__x000a__x000a__x000a__x000a__x000a_"/>
    <s v="-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_x000a_-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_x000a__x000a__x000a__x000a__x000a__x000a__x000a__x000a__x000a_________________x000a__x000a__x000a__x000a__x000a__x000a__x000a__x000a__x000a__x000a__x000a_"/>
    <s v="10/02/2022_x000a_10/02/2022_x000a__x000a__x000a__x000a__x000a__x000a__x000a__x000a__x000a_________________x000a__x000a__x000a__x000a__x000a__x000a__x000a__x000a__x000a__x000a__x000a_"/>
    <s v="10/06/2022_x000a_10/06/2022_x000a_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Gestión de la Función Archivística y del Patrimonio Documental del Distrito Capital"/>
    <s v="- Director(a) Distrital de Archivo de Bogotá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Director(a)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d v="2022-06-09T00:00:00"/>
    <s v="_x000a__x000a__x000a__x000a_Tratamiento del riesgo"/>
    <s v="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
    <s v=""/>
    <s v="_x000a__x000a__x000a__x000a_"/>
    <s v=""/>
    <s v=""/>
    <s v="_x000a__x000a__x000a__x000a_"/>
    <s v=""/>
    <s v=""/>
    <s v="_x000a__x000a__x000a__x000a_"/>
    <s v=""/>
    <s v="Dirección Distrital de Archivo de Bogotá"/>
    <n v="6"/>
  </r>
  <r>
    <x v="12"/>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Ejecutar tareas del mantenimiento de la infraestructura tecnológica_x000a_Fase (actividad): Actualizar y ampliar los servicios tecnológicos de la Secretaria General  y  Optimizar sistemas de información y de gestión de datos de la Secretaria General "/>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s v="Gestión de procesos"/>
    <s v="Fallas tecnológicas"/>
    <s v="No"/>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_x000a__x000a__x000a_"/>
    <s v="Media (3)"/>
    <n v="0.6"/>
    <s v="Leve (1)"/>
    <s v="Menor (2)"/>
    <s v="Menor (2)"/>
    <s v="Moderado (3)"/>
    <s v="Menor (2)"/>
    <s v="Leve (1)"/>
    <s v="Moderado (3)"/>
    <n v="0.6"/>
    <s v="Moderado"/>
    <s v="La valoración del riesgo antes de control quedó en escala de probabilidad &quot;MEDIA&quot; y continúa de impacto MODERADO, toda vez que afecta los aspectos: financiero bajo, indisponibilidad de la información lo que lo continúa ubicando al riesgo en zona resultante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44999999999999996"/>
    <s v="Moderado"/>
    <s v="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6 Aplicativo CHIE) Realizar análisis de los puntos del control del procedimiento 2213200-PR-104 Mantenimiento de la Infraestructura tecnológica para la posible adecuación y creación de nuevos puntos de control con el fin de mejorar el desempeño del procedimiento.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Evidencia de Reunión y/o Modificación de 2213200-PR-104 Mantenimiento de la Infraestructura tecnológica_x000a__x000a__x000a__x000a__x000a__x000a__x000a__x000a__x000a__x000a_________________x000a__x000a_- Modificación de 4204000-OT-020 Plan de Contingencia TI-DRP_x000a__x000a__x000a__x000a__x000a__x000a__x000a__x000a__x000a_"/>
    <s v="01/04/2022_x000a__x000a__x000a__x000a__x000a__x000a__x000a__x000a__x000a__x000a_________________x000a__x000a_01/04/2022_x000a__x000a__x000a__x000a__x000a__x000a__x000a__x000a__x000a_"/>
    <s v="30/07/2022_x000a__x000a__x000a__x000a__x000a__x000a__x000a__x000a__x000a__x000a_________________x000a__x000a_30/07/2022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 Actualizar el mapa de riesgos Gestión, Administración y Soporte de infraestructura y Recursos tecnológicos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_x000a__x000a__x000a__x000a__x000a__x000a_- Jefe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 Mapa de riesgo  Gestión, Administración y Soporte de infraestructura y Recursos tecnológicos, actualizado._x000a__x000a__x000a__x000a__x000a__x000a__x000a_- Mapa de riesgo  Gestión, Administración y Soporte de infraestructura y Recursos tecnológicos, actualizado."/>
    <d v="2021-12-06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Tecnologías de la Información y las Comunicaciones"/>
    <n v="22"/>
  </r>
  <r>
    <x v="12"/>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gestión  y soporte de los recursos de la Infraestructura tecnológica de la secretaria general_x000a_Producto: Servicios de Información para la implementación de la Estrategia de Gobierno digital - Proyecto de inversión 7278 &quot;Transformación Digital&quot;_x000a_Fase(actividad): Hacer mantenimiento, actualización y monitoreo a la plataforma virtual de Gobierno Abierto - Proyecto de inversión 7869 &quot;Implementación del modelo de gobierno abierto, accesible e incluyente de Bogotá&quot;"/>
    <s v="Posibilidad de afectación reputacional por baja disponibilidad de los servicios tecnológicos, debido a errores (Fallas o Deficiencias)  en la administración y gestión de los recursos de infraestructura tecnológica"/>
    <s v="Gestión de procesos"/>
    <s v="Fallas tecnológicas"/>
    <s v="No"/>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 7869 Implementación del modelo de gobierno abierto, accesible e incluyente de Bogotá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Sistema de Gestión de Servicios. Queda como evidencia el Sistema de Gestión de Servicios ._x000a_- 2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3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en el Sistema de Gestión de Servicios. Queda como evidencia el Sistema de Gestión de Servicios ._x000a_- 4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5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De lo contrario, de atender la solicitud se cierra como Resuelto y se describe la solución de este. se notifica de manera automática (GLPI) por medio de correo electrónico el estado de la solicitud a través d el sistema de gestión de servicios. Queda como evidencia  Sistema de Gestión de Servicios.._x000a_- 6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r con el cierre del servicio en el sistema de gestión de servicios. Queda como evidencia  Sistema de Gestión de Servicios._x000a_- 7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Oficina de Tecnologías de la Información y las Comunicaciones"/>
    <n v="2"/>
  </r>
  <r>
    <x v="12"/>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y/o gestión de los recursos de la Infraestructura tecnológica de la secretaria general"/>
    <s v="Posibilidad de afectación reputacional por inadecuado seguimiento a las actividades, debido a exceso de las facultades otorgadas en la administración  y/o gestión de los recursos de la Infraestructura tecnológica de la secretaria general"/>
    <s v="Corrupción"/>
    <s v="Fallas tecnológicas"/>
    <s v="No"/>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Procesos de apoyo operativo en el Sistema de Gestión de Calidad_x000a__x000a__x000a__x000a_"/>
    <s v="- No aplica_x000a__x000a__x000a__x000a_"/>
    <s v="Muy baja (1)"/>
    <n v="0.2"/>
    <s v=""/>
    <s v=""/>
    <s v=""/>
    <s v=""/>
    <s v=""/>
    <s v=""/>
    <s v="Moderado (3)"/>
    <n v="0.6"/>
    <s v="Moderado"/>
    <s v="La valoración antes de controles calificó en rara vez toda vez que existe una probabilidad MUY  BAJA  que suceda. _x000a_El impacto arrojó MODERADO  toda vez que impacta  la imagen y metas de la oficina sumado a que es de corrupción. Lo anterior dejó el riesgo en zona resultante como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 De lo contrario, y en caso de que no se logre contactar al usuario se procede a pasar el servicio a estado No Resuelto indicando las razones por las cuales se dio y se notifica de manera automática a través del Sistema (GLPI) por medio de correo electrónico a través del Sistema de Gestión de Servicios._x000a_- 3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en el Sistema de Gestión de Servicios. Queda como evidencia  Sistema de Gestión de Servicios._x000a_- 4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a través del Sistema de Gestión de Servicios. Queda como evidencia  Sistema de Gestión de Servicios._x000a_- 5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6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 De lo contrario,  el profesional o técnico de la oficina TIC procede a dejar la documentación y el estado del servicio como se encuentra en el Sistema de Gestión de Servicios. Queda como evidencia  Sistema de Gestión de Servicios._x000a_- 7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 con el cierre del servicio en el Sistema de Gestión de Servicios. Queda como evidencia  Sistema de Gestión de Servicios._x000a_- 8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Detectivo_x000a_- Detectivo_x000a_- Detectivo_x000a__x000a__x000a__x000a__x000a__x000a__x000a__x000a__x000a__x000a__x000a__x000a_"/>
    <s v="25%_x000a_25%_x000a_25%_x000a_25%_x000a_2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30%_x000a_30%_x000a_30%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3343359999999994E-3"/>
    <s v="Moderado (3)"/>
    <n v="0.6"/>
    <s v="Moderado"/>
    <s v="La evaluación después de controles continúa en &quot;MUY BAJA dentro de la escala de probabilidad dada la solidez de los controles. No obstante el impacto continúa MODERADO  aunque la solidez de los controles detectivos es fuerte (por ser de corrupción), lo que dej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_x000a_- Determinar las acciones a seguir conforme al análisis de los hechos para subsanar de manera inmediata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_x000a_- Acta o evidencia de reunión _x000a__x000a__x000a__x000a__x000a__x000a__x000a__x000a_- Mapa de riesg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Oficina de Tecnologías de la Información y las Comunicaciones"/>
    <n v="14"/>
  </r>
  <r>
    <x v="13"/>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s v="Gestión de procesos"/>
    <s v="Ejecución y administración de procesos"/>
    <s v="No"/>
    <s v="- La estructura organizacional y los demás recursos son parcialmente adecuados para la gestión del proceso. _x000a_- Aplicación errónea en algunos casos  de criterios o instrucciones para la realización de actividades._x000a__x000a__x000a__x000a__x000a__x000a__x000a__x000a_"/>
    <s v="- Frecuentes cambios en la normatividad en materia de Seguridad y Salud en el Trabajo que genera variaciones en los procedimientos y protocolos adoptados en la materia._x000a_- Constantes variaciones normativas en materia de seguridad y salud en el trabajo en ocasión al virus SARS-CoV-2 que produce la enfermedad COVID-19.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2 El procedimiento 4232000-PR-372 Gestión de Peligros, Riesgos y Amenazas indica que el Profesional Universitario, autorizado(a) por el/la Directora/ Técnico/a de Talento Humano, anualmente verifica con el con el acompañamiento de la Aseguradora de Riegos Laborales - ARL el cumplimiento de la normatividad en el marco de los estándares mínimos del Sistema de Gestión de Seguridad y Salud en el Trabajo. La(s) fuente(s) de información utilizadas es(son) la normatividad vigente relacionada con el proceso de Salud y Seguridad en el Trabajo. En caso de evidenciar observaciones, desviaciones o diferencias, el Profesional Universitario de Talento Humano debe registrar plan de acción enfocado en la corrección de las desviaciones y diferencias identificadas en el informe de resultados de la evaluación de los estándares mínimos del Sistema de Gestión de Seguridad y Salud en el Trabajo y posteriormente socializarlo con el/la Director/a Técnico/a de Talento Humano a través de correo electrónico. De lo contrario, queda como evidencia informe de resultados de la evaluación de los estándares mínimos del Sistema de Gestión de Seguridad y Salud en el Trabajo .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_x000a_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_x000a_- Reportar al/ a la Director/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Dirección de Talento Humano"/>
    <n v="10"/>
  </r>
  <r>
    <x v="13"/>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s v="Gestión de procesos"/>
    <s v="Ejecución y administración de procesos"/>
    <s v="No"/>
    <s v="- Aplicación errónea en algunos casos  de criterios o instrucciones para la realización de actividades._x000a__x000a__x000a__x000a__x000a__x000a__x000a__x000a__x000a_"/>
    <s v="- Cambios desapercibidos en la infraestructura y/o en el ambiento (natural o laboral) y/o en el número de personas expuestas a los riesgos relacionados con su integridad._x000a_- Constantes variaciones normativas en materia de seguridad y salud en el trabajo en ocasión al virus SARS-CoV-2 que produce la enfermedad COVID-19._x000a__x000a__x000a__x000a__x000a__x000a__x000a__x000a_"/>
    <s v="- Intervención inadecuada de riesgos laborales._x000a_- Generación de Accidente/s de Trabajo e Incidente/s de Trabajo._x000a_- Pérdida de credibilidad hacia la entidad de parte de los/as servidores/as, colaboradores/as y visitantes._x000a_- Sanción por parte del ente de control u otro ente regulador._x000a_- Disminución en el cumplimiento de los Estándares Mínimos del Sistema de Gestión de Seguridad y Salud en el Trabajo.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Menor (2)"/>
    <s v="Leve (1)"/>
    <s v="Leve (1)"/>
    <s v="Menor (2)"/>
    <s v="Moderado (3)"/>
    <n v="0.6"/>
    <s v="Moderado"/>
    <s v="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_x0009_"/>
    <s v="- 1 El procedimiento 4232000-PR-372 Gestión de Peligros, Riesgos y Amenazas indica que el Profesional Universitario de Talento Humano, autorizado(a) por el/la Directora/a Técnico/a de Talento Humano, mensualmente verifica con acompañamiento de la Aseguradora de Riesgos Laborales - ARL las condiciones de infraestructura de las sedes de la entidad .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 la Subdirección de Servicios Administrativos o al tutor de la sede según corresponda. De lo contrario, queda como evidencia el registro de Evidencia de Reunión 4211000-FT-449._x000a_- 2 El procedimiento 4232000-PR-372 Gestión de Peligros, Riesgos y Amenazas indica que el Profesional Universitario de Talento Humano, autorizado(a) por el/la Directora/a Técnico/a de Talento Humano, mensualmente verifica las variaciones presentadas sobre el nivel de riesgo al que está expuesta la sede a verificar de acuerdo con el cronograma de trabajo establecido en el Plan de Seguridad y Salud en el Trabajo.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l Profesional Universitario o líder de sede con la matriz de peligros, valoración de riesgos y determinación de controles actualizada. De lo contrario, queda como evidencia el registro de Evidencia de Reunión 4211000-FT-449.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los error/es (fallas o deficiencias) en la identificación y actualización de peligros y en la valoración de riesgos de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de los error/es (fallas o deficiencias) en la identificación y actualización de peligros y en la valoración de riesgos de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_x000a_- Reportar al/ a la Director/a Técnico/a de Talento Humano el/los error/es (fallas o deficiencias) en la identificación y actualización de peligros y en la valoración de riesgos de seguridad y salud en el trabajo. _x000a_- Formular plan de acción para mitigar el/los error/es (fallas o deficiencias) en la identificación y actualización de peligros y en la valoración de riesgos de seguridad y salud en el trabajo. _x000a_- Implementar las acciones formuladas para la mitigación del/de los error/es (fallas o deficiencias) en la identificación y actualización de peligros y en la valoración de riesgos de seguridad y salud en el trabajo.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_x000a_-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_x000a_- Evidencia de reunión o soporte que evidencie formulación de plan de acción definido para mitigar el/los error/es (fallas o deficiencias) en la identificación y actualización de peligros y en la valoración de riesgos de seguridad y salud en el trabajo._x000a_- Evidencia de implementación de las acciones definidas para mitigar el/los error/es (fallas o deficiencias) en la identificación y actualización de peligros y en la valoración de riesgos de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s v="Dirección de Talento Humano"/>
    <n v="12"/>
  </r>
  <r>
    <x v="13"/>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s v="Gestión de procesos"/>
    <s v="Ejecución y administración de procesos"/>
    <s v="No"/>
    <s v="- Deficiencias en los procesos de divulgación de los lineamientos normativos, procedimentales y técnicos a que hay lugar en materia de Seguridad y Salud en el Trabajo._x000a_- Baja participación de los/as servidores/as en las actividades propuestas desde el Plan de Seguridad y Salud en el Trabajo y en los programas diseñados para la gestión de las condiciones de salud de los/as servidores/as._x000a_- Deficiencias en la utilización de los elementos de protección personal - EPP por parte de los/as servidores/as y colaboradores/as de la entidad._x000a__x000a__x000a__x000a__x000a__x000a__x000a_"/>
    <s v="- Constantes variaciones normativas en materia de seguridad y salud en el trabajo en ocasión al virus SARS-CoV-2 que produce la enfermedad COVID-19._x000a_- Desconocimiento por parte de los/as ciudadanos de los lineamientos a adoptar frente a una situación de emergencia acaecida al interior de una de las sedes de la entidad._x000a__x000a__x000a__x000a__x000a__x000a__x000a__x000a_"/>
    <s v="- Improvisación ante situaciones de emergencia._x000a_- Posibles casos de morbilidad o accidentes laborales._x000a_- Sanciones económicas motivadas por accidentes o incidentes acaecidos por servidores/as, colaboradores/as o visitantes que podrían implicar una denuncia ante los entes de control o reguladores o demanda de largo alcance para la entidad._x000a_- Afectación de la imagen y credibilidad de la entidad motivada por quejas interpuestas por parte de los/as ciudadanos/as, servidores/as y colaboradores/as que visitan y laboran en las sedes de la entidad._x000a_- Incumplimiento de requisitos legales y técnicos en materia de Seguridad y Salud en el Trabajo._x000a_- Gestión inadecuada de las condiciones de salud, de los Servidores de la entidad._x000a_- Intervención inadecuada de riesgos labor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
    <s v="- 1 El procedimiento 4232000-PR-372 - Gestión de Peligros, Riesgos y Amenazas indica que el Profesional Universitario de Talento Humano, autorizado(a) por el/la Directora/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 2 El procedimiento 4232000-PR-372 - Gestión de Peligros, Riesgos y Amenazas indica que el Profesional Universitario de Talento Humano, autorizado(a) por el/la Directora/a Técnico/a de Talento Humano, anualmente  inspecciona y revisa en compañía del Asesor de la Aseguradora de Riesgos Laborales - ARL los antecedentes propios de cada sede de la entidad, para determinar y valorar las amenazas a los que están expuestos los/as servidores/as, colaboradores/as y visitantes. La(s) fuente(s) de información utilizadas es(son) la normatividad vigente en Seguridad y Salud en el Trabajo, los Planes de Prevención, Preparación y Reacción ante emergencias - PPPRE en su anterior versión e informes de inspecciones realizadas a las sedes de la entidad. En caso de evidenciar observaciones, desviaciones o diferencias, el Profesional Especializado o Profesional Universitario de Talento Humano en compañía del/de la Asesor/a de la ARL realiza el análisis de vulnerabilidad consignando el nivel de riesgo y priorizando las amenazas identificadas . De lo contrario, queda como evidencia el Plan de Prevención, Preparación y Reacción ante Emergencias - PPPRE de cada sede de la entidad actualizado._x000a_- 3 El procedimiento 4232000-PR-372 - Gestión de Peligros, Riesgos y Amenazas indica que el(la) Director(a) Técnico(a)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_x000a_-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_x000a_-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_x000a_-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_x000a_-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_x000a_-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_x000a_Análisis antes de controles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El riesgo se fusionó con el riesgo de gestión de procesos denominado “Incumplimiento parcial de compromisos en ejecutar el Plan de Prevención, Preparación y Respuesta ante Emergencias – PPPRE”  _x000a__x000a_"/>
    <s v=""/>
    <s v="_x000a__x000a__x000a__x000a_"/>
    <s v=""/>
    <s v=""/>
    <s v="_x000a__x000a__x000a__x000a_"/>
    <s v=""/>
    <s v=""/>
    <s v="_x000a__x000a__x000a__x000a_"/>
    <s v=""/>
    <s v=""/>
    <s v="_x000a__x000a__x000a__x000a_"/>
    <s v=""/>
    <s v=""/>
    <s v="_x000a__x000a__x000a__x000a_"/>
    <s v=""/>
    <s v=""/>
    <s v="_x000a__x000a__x000a__x000a_"/>
    <s v=""/>
    <s v="Dirección de Talento Humano"/>
    <n v="12"/>
  </r>
  <r>
    <x v="13"/>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las actividades de gestión de la salud."/>
    <s v="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s v="Gestión de procesos"/>
    <s v="Ejecución y administración de procesos"/>
    <s v="No"/>
    <s v="- La estructura organizacional y los demás recursos son parcialmente adecuados para la gestión del proceso. _x000a_- Baja participación de los/as servidores/as en las actividades propuestas desde el Plan de Seguridad y Salud en el Trabajo y en los programas diseñados para la gestión de las condiciones de salud de los/as servidores/as._x000a__x000a__x000a__x000a__x000a__x000a__x000a__x000a_"/>
    <s v="- Incumplimiento por parte de proveedores externos para el desarrollo de las actividades relacionadas con la gestión de la salud de los/as servidores/as de la entidad._x000a__x000a__x000a__x000a__x000a__x000a__x000a__x000a__x000a_"/>
    <s v="- Gestión inadecuada de las condiciones de salud, de los Servidores de la Entidad._x000a_- Ocurrencia de enfermedades laborales o generación de enfermedades laborales._x000a_- Sanción económica por parte del ente de control u otro ente regulador._x000a_- Pérdida de credibilidad hacia la entidad de parte de los/as servidore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2211300-PR-166 Gestión de la Salud indica que el Profesional Universitario de Talento Humano, autorizado(a) por el/la Directora/a Técnico/a de Talento Humano, cuatrimestralmente verifica el cumplimiento de las recomendaciones y restricciones medicas por parte de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_x000a_- 2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s actividades definidas para la gestión de las condiciones de salud de los/as Servidore/as Público/as de la entidad.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s actividades definidas para la gestión de las condiciones de salud de los/as Servidore/as Público/as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2211300-PR-166 - Gestión de la Salud actualizado_x000a_- Procedimiento 2211300-PR-166 - Gestión de la Salud actualizado_x000a_- Procedimiento 2211300-PR-166 - Gestión de la Salud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01/08/2022_x000a_01/08/2022_x000a_01/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_x000a_- Reportar al/ a la Director/a Técnico/a de Talento Humano el incumplimiento parcial de compromisos en las actividades definidas para la gestión de las condiciones de salud de los/as Servidore/as Público/as de la entidad._x000a_- Formular plan de acción para mitigar el incumplimiento parcial de compromisos en las actividades definidas para la gestión de las condiciones de salud de los/as Servidore/as Público/as de la entidad._x000a_- Implementar las acciones formuladas para la mitigación del incumplimiento parcial de compromisos en las actividades definidas para la gestión de las condiciones de salud de los/as Servidore/as Público/as de la entidad.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_x000a_-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_x000a_- Evidencia de reunión o soporte que evidencie formulación de plan de acción definido para mitigar  el incumplimiento parcial de compromisos en las actividades definidas para la gestión de las condiciones de salud de los/as Servidore/as Público/as de la entidad._x000a_- Evidencia de implementación de las acciones definidas para mitigar  el incumplimiento parcial de compromisos en las actividades definidas para la gestión de las condiciones de salud de los/as Servidore/as Público/as de la entidad.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s v="Dirección de Talento Humano"/>
    <n v="12"/>
  </r>
  <r>
    <x v="13"/>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s v="Corrupción"/>
    <s v="Fraude interno"/>
    <s v="No"/>
    <s v="- Deficiencias en la administración (custodio, uso y manejo) de los elementos dispuestos para la atención de emergencias en las distintas sedes de la entidad._x000a_- Deficiencias en la utilización de los elementos de protección personal - EPP por parte de los/as servidores/as y colaboradores/as de la entidad._x000a__x000a__x000a__x000a__x000a__x000a__x000a__x000a_"/>
    <s v="- Presiones o motivaciones individuales, sociales o colectivas, que inciten a realizar conductas contrarias al deber ser._x000a__x000a__x000a__x000a__x000a__x000a__x000a__x000a__x000a_"/>
    <s v="- Detrimento patrimonial_x000a_- Investigaciones disciplinarias._x000a_- Generación de reprocesos y desgaste administrativo._x000a_- Pérdida de credibilidad hacia la entidad de parte de los/as servidores/as, colaboradores/as y ciudadano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Leve (1)"/>
    <s v="Leve (1)"/>
    <s v="Leve (1)"/>
    <s v="Leve (1)"/>
    <s v="Mayor (4)"/>
    <n v="0.8"/>
    <s v="Alto"/>
    <s v="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el/la Directora/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Botiquín en Sede Secretaría General que contiene lista de productos que conforman un botiquín de acuerdo con la normatividad aplicable. En caso de evidenciar observaciones, desviaciones o diferencias, el Profesional Universitario de Talento Humano registra la novedad registrada en el formato Entrega Botiquín en Sede Secretaría General y gestiona la completitud de los elementos que conforma el botiquín para hacer la posterior entrega de los mismos. De lo contrario, se registra la conformidad de la entrega del botiquín el formato Entrega Botiquín en Sede Secretaría General que contiene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de Talento Humano, autorizado(a) por el/la Directora/a Técnico/a de Talento Humano, Cuatrimestralmente verifica la completitud e idoneidad de los productos contenidos en los botiquines ubicados en las diferentes sedes de la entidad. La(s) fuente(s) de información utilizadas es(son) la normatividad vigente aplicable a los botiquines y el formato Verificación de Botiquines Secretaría General  que contiene lista de productos que conforman un botiquín de acuerdo a la normatividad aplicable. En caso de evidenciar observaciones, desviaciones o diferencias, el Profesional Universitario de Talento Humano registra la novedad registrada en el formato Verificación de Botiquines Secretaría General y posterior realiza el reporte de la novedad a través de 2211600-FT-011 Memorando al líder de la sede en la que se identificó novedad y/o desviación en el/los botiquín/es. De lo contrario, queda como evidencia el registro de la conformidad del contenido de los botiquines en el formato Verificación de Botiquines Secretaría General.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y ejecuc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 Seguridad y Salud en el Trabaj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ayor (4)"/>
    <n v="0.8"/>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 (AP# 1111 Aplicativo CHIE) Definir cronograma de verificación a la completitud de los botiquines ubicados en las diferentes sedes de la entidad._x000a__x000a__x000a__x000a__x000a__x000a__x000a__x000a__x000a__x000a_________________x000a__x000a__x000a__x000a__x000a__x000a__x000a__x000a__x000a__x000a__x000a_"/>
    <s v="- Director/a Técnico/a de Talento Humano._x000a__x000a__x000a__x000a__x000a__x000a__x000a__x000a__x000a__x000a_________________x000a__x000a__x000a__x000a__x000a__x000a__x000a__x000a__x000a__x000a__x000a_"/>
    <s v="- Cronograma de verificación a los botiquines en términos de completitud y cumplimiento de las condiciones establecidas en la normatividad aplicable.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15/03/2022_x000a__x000a__x000a__x000a__x000a__x000a__x000a__x000a__x000a__x000a_______________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 Seguridad y Salud en el Trabaj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 Seguridad y Salud en el Trabaj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n v="20"/>
  </r>
  <r>
    <x v="14"/>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Formular, el Plan Institucional de Gestión Ambiental - PIGA para la vigencia, con su respectivo plan de acción anual"/>
    <s v="Posibilidad de afectación reputacional por pérdida de la credibilidad en el compromiso ambiental de la Entidad, debido a decisiones erróneas o no acertadas en la formulación del PIGA y su plan de acción "/>
    <s v="Gestión de procesos"/>
    <s v="Ejecución y administración de procesos"/>
    <s v="No"/>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_x000a_.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_x000a_para posteriormente, ser aprobada la Política Ambiental. De lo contrario, queda aprobada la Política Ambiental en el Acta del Comité Institucional de Gestión y Desempeño sin observaciones.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de Servicios Administrativos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Gestión de Servicios Administrativos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Gestión de Servicios Administrativos"/>
    <s v="- Subdirector(a) de Servicios Administrativos_x000a_- Director(a) Administrativo y Financiero - Gestor Ambiental_x000a_- Director(a) Administrativo y Financiero - Gestor Ambiental_x000a__x000a__x000a__x000a__x000a__x000a__x000a_- Subdirector(a) de Servicios Administrativos"/>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y 2, de tipo preventivo, y N° 4, de tipo detectivo, que se encuentran documentadas en el procedimiento PR-203 Formulación, Ejecución y Seguimiento PIGA, que fue actualizado en junio de 2022 a su versión 13."/>
    <s v=""/>
    <s v="_x000a__x000a__x000a__x000a_"/>
    <s v=""/>
    <s v=""/>
    <s v="_x000a__x000a__x000a__x000a_"/>
    <s v=""/>
    <s v="Subdirección de Servicios Administrativos"/>
    <n v="4"/>
  </r>
  <r>
    <x v="14"/>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Prestar los servicios de apoyo administrativo "/>
    <s v="Posibilidad de afectación reputacional por resultados no satisfactorios recurrentes en las encuestas de satisfacción, debido a errores (fallas o deficiencias) en la prestación de servicios de apoyo administrativo"/>
    <s v="Gestión de procesos"/>
    <s v="Ejecución y administración de procesos"/>
    <s v="No"/>
    <s v="- Dificultades en el  seguimiento  frente al estado de avance de los contratos, suscritos y en ejecución, pertenecientes al proceso._x000a_- Falta de claridad en la solicitud de los requerimientos._x000a_- No se cuenta con la cultura sobre el uso de la herramienta y los tiempos requeridos para la solicitudes de los servicios._x000a_- No se tiene una programación real y anticipada de los eventos._x000a_-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
    <s v="- Ataques informáticos generando  pérdidas de información._x000a_- Los clientes pueden realizar solicitudes fuera del alcance del proceso y hacer evaluaciones subjetivas.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5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6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Detectivo_x000a_- Preventivo_x000a_- Detectivo_x000a_- Preventivo_x000a__x000a__x000a__x000a__x000a__x000a__x000a__x000a__x000a__x000a__x000a__x000a__x000a__x000a_"/>
    <s v="25%_x000a_15%_x000a_15%_x000a_2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30%_x000a_40%_x000a_30%_x000a_40%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9270399999999987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s v="- Subdirector(a) de Servicios Administrativo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s v="- Reporte de monitoreo indicando la materialización del riesgo de Posibilidad de afectación reputacional por resultados no satisfactorios recurrentes en las encuestas de satisfacción, debido a errores (fallas o deficiencias) en la prestación de servicios de apoyo administrativo_x000a_- Servicio prestado_x000a_- Correo o memorando electrónico con el reporte_x000a_- Correo electrónico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eliminó la actividad de control N° 4, de tipo detectivo, asociada al procedimiento PR-195 &quot;Interventoría y/o supervisión&quot;."/>
    <s v=""/>
    <s v="_x000a__x000a__x000a__x000a_"/>
    <s v=""/>
    <s v=""/>
    <s v="_x000a__x000a__x000a__x000a_"/>
    <s v=""/>
    <s v="Subdirección de Servicios Administrativos"/>
    <n v="4"/>
  </r>
  <r>
    <x v="14"/>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s v="Posibilidad de afectación económica (o presupuestal) por erogaciones de dinero y/o uso de efectivo para compras que no cumplen los requisitos de caja menor, debido a errores (fallas o deficiencias) en la legalización de adquisición de bienes y/o servicios"/>
    <s v="Gestión de procesos"/>
    <s v="Ejecución y administración de procesos"/>
    <s v="No"/>
    <s v="- Manipulación de la caja menor por personal no autorizado._x000a_- Falta de integridad del funcionario encargado del manejo de caja menor._x000a_- Falta de conocimiento de los procedimientos internos_x000a_- Incumplimiento del Manual para el manejo y control de cajas menores_x000a_- Falta de claridad en la solicitud de la compra por caja menor_x000a__x000a__x000a__x000a__x000a_"/>
    <s v="- Falsedad en los documentos aportados para la legalización del gasto._x000a_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ayor (4)"/>
    <s v="Menor (2)"/>
    <s v="Menor (2)"/>
    <s v="Leve (1)"/>
    <s v="Mayor (4)"/>
    <n v="0.8"/>
    <s v="Alto"/>
    <s v="Se determina la probabilidad (3 Media)  teniendo en cuenta el número de veces que se ejecuta la actividad clave durante el año. El impacto (4 Mayor) obedece al análisis de las consecuencias de las diferentes perspectivas de acuerdo con la metodología."/>
    <s v="- 1 El procedimiento 4233100-PR-382  &quot;Manejo de la Caja Menor&quot; indica que el(la) Profesional encargado(a)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la) Profesional encargado(a)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la) Profesional encargado(a)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la) Delegado(a) por el(la) Ordenador(a) del gasto para el manejo de caja menor, el(la)_x000a_Subdirector(a) Financiero(a), el Profesional encargado(a) del manejo operativo de la caja menor, autorizado(a) por Decreto 140 de 2021,  cada vez que se proyecte una Resolución de reembolso de la caja menor revisan la Resolución y los soport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se envía a conformidad la Resolución y se remite la solicitud de reembolso de fondos de caja menor con los soportes para la expedición del Certificado de Disponibilidad Presupuestal a la Subdirección Financiera._x000a_- 4 El procedimiento 4233100-PR-382  &quot;Manejo de la Caja Menor&quot; indica que el(la) Profesional encargado(a)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En caso de evidenciar observaciones, desviaciones o diferencias, el(la) Profesional encargado(a) solicita a través de correo electrónico la aclaración al Banco. De lo contrario, remite a través de memorando electrónico, la conciliación bancaria a la Subdirección Financier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embols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 3 El mapa de riesgos del proceso Gestión de Servicios Administrativos indica que Subdirector(a) de Servicios Administrativos, autorizado(a) por  el (a) Ordenador(a) del gasto, cada vez que se identifique la materialización del riesgo, efectúa el ajuste para gestionar nuevamente la legaliz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584"/>
    <s v="Menor (2)"/>
    <n v="0.33750000000000002"/>
    <s v="Bajo"/>
    <s v="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_x000a_- Iniciar la gestión para recuperar los recursos desviados._x000a_- Gestionar ante el corredor de seguros la afectación de la póliza de manejo de la Secretaría General._x000a_- Efectuar el ajuste para gestionar nuevamente la legalización_x000a__x000a__x000a__x000a__x000a__x000a_- Actualizar el mapa de riesgos Gestión de Servicios Administrativ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_x000a_- Comunicación oficial de traslado a la Oficina de Control Interno Disciplinario._x000a_- Comunicación oficial de informe de los hechos al corredor de seguros._x000a_- Documentos ajustados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ó la actividad de control N° 3, de tipo detectivo, que se encuentra documentada en el procedimiento PR-382 Manejo de Caja Menor, que fue actualizado en enero de 2022 a su versión 02, para su correspondencia exacta en forma de redacción. Se corrigió el tipo de control, de la actividad de control N° 4, identificándola como de tipo detectivo."/>
    <s v=""/>
    <s v="_x000a__x000a__x000a__x000a_"/>
    <s v=""/>
    <s v=""/>
    <s v="_x000a__x000a__x000a__x000a_"/>
    <s v=""/>
    <s v="Subdirección de Servicios Administrativos"/>
    <n v="4"/>
  </r>
  <r>
    <x v="14"/>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
    <s v="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s v="Corrupción"/>
    <s v="Fraude interno"/>
    <s v="No"/>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quot;Manejo de la Caja Menor&quot; indica que el(la) Profesional encargado(a)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la) Profesional encargado(a)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la) Profesional encargado(a)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la) Delegado(a) por el(la) Ordenador(a) del gasto para el manejo de caja menor, el(la)_x000a_Subdirector(a) Financiero(a), el Profesional encargado(a) del manejo operativo de la caja menor, autorizado(a) por Decreto 140 de 2021,  cada vez que se proyecte una Resolución de reembolso de la caja menor revisan la Resolución y los soport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se envía a conformidad la Resolución y se remite la solicitud de reembolso de fondos de caja menor con los soportes para la expedición del Certificado de Disponibilidad Presupuestal a la Subdirección Financiera._x000a_- 4 El procedimiento 4233100-PR-382  &quot;Manejo de la Caja Menor&quot; indica que el(la) Profesional encargado(a)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En caso de evidenciar observaciones, desviaciones o diferencias, el(la) Profesional encargado(a) solicita a través de correo electrónico la aclaración al Banco. De lo contrario, remite a través de memorando electrónico, la conciliación bancaria a la Subdirección Financiera._x000a_- 5 El procedimiento 4233100-PR-382  &quot;Manejo de la Caja Menor&quot; indica que el(la) Profesional de la Oficina de Control Interno y/o el(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La(s) fuente(s) de información utilizadas es(son) Manual para el manejo y control de cajas menores y la Resolución de constitución de caja menor. En caso de evidenciar observaciones, desviaciones o diferencias, el(la) Profesional encargado(a) del manejo operativo de la caja menor formulará y ejecutará las acciones a las que haya lugar, las cuales deben ser previamente aprobadas por el(la) Delegado(a) por el(la) Ordenador(a) del gasto para el manejo de caja menor. De lo contrario, queda a conformidad el arqueo de caja menor.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4 Aplicativo CHIE) Realizar sensibilización del procedimiento a los jefes de las dependencias de la Secretaría General  y/o sus delegados, con énfasis en la prevención de la materialización del riesgo de corrupción.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Soportes del desarrollo de la sensibilización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07/2022_x000a__x000a__x000a__x000a__x000a__x000a__x000a__x000a__x000a__x000a_________________x000a__x000a__x000a__x000a__x000a__x000a__x000a__x000a__x000a__x000a__x000a_"/>
    <s v="-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s v="- Subdirector(a) de Servicios Administrativos_x000a_- Subdirector(a) de Servicios Administrativos._x000a_- Subdirector Servicios Administrativos_x000a__x000a__x000a__x000a__x000a__x000a__x000a_- Subdirector(a) de Servicios Administrativos"/>
    <s v="-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3 y 5, de tipo detectivo, que se encuentran documentadas en el procedimiento PR-382 Manejo de Caja Menor, que fue actualizado en enero de 2022 a su versión 02, para su correspondencia exacta en forma de redacción."/>
    <s v=""/>
    <s v="_x000a__x000a__x000a__x000a_"/>
    <s v=""/>
    <s v=""/>
    <s v="_x000a__x000a__x000a__x000a_"/>
    <s v=""/>
    <s v="Subdirección de Servicios Administrativos"/>
    <n v="4"/>
  </r>
  <r>
    <x v="14"/>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Identificar las necesidades  y recibir las solicitudes de servicios de apoyo administrativo, mantenimiento de las edificaciones, maquinaria y/o equipos "/>
    <s v="Posibilidad de afectación reputacional por ausencia o retrasos  en los mantenimientos de las edificaciones, maquinaria y equipos de la Entidad, debido a decisiones erróneas o no acertadas en la priorización para su intervención"/>
    <s v="Gestión de procesos"/>
    <s v="Ejecución y administración de procesos"/>
    <s v="No"/>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de las diferentes perspectivas de acuerdo con la metodología."/>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oderado (3)"/>
    <n v="0.45000000000000007"/>
    <s v="Moderado"/>
    <s v="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5 Aplicativo CHIE) Realizar socialización del procedimiento a los profesionales responsables de punto y  servidores de apoyo a  la supervisión de contrato de mantenimiento de la Secretaría General, con énfasis en el mantenimiento de las instalaciones de la Entidad._x000a__x000a__x000a__x000a__x000a__x000a__x000a__x000a__x000a__x000a_________________x000a__x000a__x000a__x000a__x000a__x000a__x000a__x000a__x000a__x000a__x000a_"/>
    <s v="- Profesional de la Dirección Administrativa y Financiera_x000a__x000a__x000a__x000a__x000a__x000a__x000a__x000a__x000a__x000a_________________x000a__x000a__x000a__x000a__x000a__x000a__x000a__x000a__x000a__x000a__x000a_"/>
    <s v="- Soportes de la socialización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Servicios Administrativos"/>
    <s v="-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
    <s v=""/>
    <s v="_x000a__x000a__x000a__x000a_"/>
    <s v=""/>
    <s v=""/>
    <s v="_x000a__x000a__x000a__x000a_"/>
    <s v=""/>
    <s v=""/>
    <s v="_x000a__x000a__x000a__x000a_"/>
    <s v=""/>
    <s v="Subdirección de Servicios Administrativos"/>
    <n v="6"/>
  </r>
  <r>
    <x v="15"/>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y actos administrativos"/>
    <s v="Posibilidad de afectación reputacional por incumplimiento en la entrega de comunicaciones oficiales y tramite de actos administrativos, debido a errores (fallas o deficiencias) en la gestión, trámite y/o expedición de los mismos"/>
    <s v="Gestión de procesos"/>
    <s v="Ejecución y administración de procesos"/>
    <s v="No"/>
    <s v="- Se realiza envío de correspondencia y paquetes a través del personal motorizado de la Unidad de Correspondencia.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Leve (1)"/>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Servicios Administrativos, cada vez que reciba una comunicación verifica los documentos de entrada de la ventanilla física con los siguientes criterios:_x000a_Que la imagen corresponda al número de radicado._x000a_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_x000a_._x000a_- 2 El procedimiento Gestión y trámite de comunicaciones oficiales 2211600-PR-049 (Act. 5):  indica que Coordinador Centro de Correspondencia, autorizado(a) por el(la) Subdirector(a) de Servicios Administrativos,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Aleatori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s del proceso Gestión documental interna indica que Subdirector(a) de Servicios Administrativos,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s v=""/>
    <s v="_x000a__x000a__x000a__x000a_"/>
    <s v=""/>
    <s v=""/>
    <s v="_x000a__x000a__x000a__x000a_"/>
    <s v=""/>
    <s v=""/>
    <s v="_x000a__x000a__x000a__x000a_"/>
    <s v=""/>
    <s v=""/>
    <s v="_x000a__x000a__x000a__x000a_"/>
    <s v=""/>
    <s v="Subdirección de Servicios Administrativos"/>
    <n v="8"/>
  </r>
  <r>
    <x v="15"/>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transferencias documentales. "/>
    <s v="Posibilidad de afectación reputacional por Incumplimiento en el plan de transferencias, debido a errores (fallas o deficiencias)  en la gestión y tramite de las transferencias documentales"/>
    <s v="Gestión de procesos"/>
    <s v="Ejecución y administración de procesos"/>
    <s v="No"/>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Falta de coordinación entre los gobiernos locales, distrital y nacional._x000a_- Cambios de estructura organizacional que afecten el desempeño del proceso de gestión documental.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Servicios Administrativos,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 ._x000a_- 2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De lo contrario, deja como evidencia del seguimiento y la verificación realizada a la transferencia documental Evidencia de reunión (2213100-FT-44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solicita a la dependencia realizar la transferencia documental.._x000a_- 2 El mapa de riesgos del proceso Gestión documental interna indica que Subdirector(a) de Servicios Administrativos, autorizado(a) por el Director (a) administrativo y financiero, cada vez que se identifique la materialización del riesgo ajusta el cronograma de transferencias document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_x000a_- Solicitar a la dependencia realizar la transferencia documental._x000a_- Ajustar el cronograma de transferencias documentales.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el plan de transferencias, debido a errores (fallas o deficiencias)  en la gestión y tramite de las transferencias documentales_x000a_- Memorando de solicitud de Transferencia documental_x000a_- Cronograma de Transferencias documentales ajustad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Subdirección de Servicios Administrativos"/>
    <n v="8"/>
  </r>
  <r>
    <x v="15"/>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Consulta y préstamo de documentos."/>
    <s v="Posibilidad de afectación reputacional por inconsistencias en los documentos, debido a errores (fallas o deficiencias) en la recepción de documentos prestados"/>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Pérdida de información y documentos._x000a_- Interrupciones en la operación del proceso._x000a_- Quejas por no disponibilidad de documentos._x000a_- Ocultamiento de información._x000a_- Reemplazo no autorizado de document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Menor (2)"/>
    <s v="Leve (1)"/>
    <s v="Leve (1)"/>
    <s v="Menor (2)"/>
    <s v="Leve (1)"/>
    <s v="Menor (2)"/>
    <n v="0.4"/>
    <s v="Moderado"/>
    <s v="La valoración del riesgo antes de controles por la técnica de exposición arrojó un nivel bajo, toda vez que existe la posibilidad de que suceda , sin embargo, dentro de la escala de impacto se ubicó en menor, en consecuencia el riesgo se ubica en la zona resultante &quot;Moderado&quot;."/>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2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_x000a_- 3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4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nforma al solicitante y se realiza el respectivo ajust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documentos, debido a errores (fallas o deficiencias) en la recepción de documentos prestados en el informe de monitoreo a la Oficina Asesora de Planeación._x000a_- Informar al solicitante la inconsistencia identificada y en caso que aplique se solicitara los respectivos ajustes.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documentos, debido a errores (fallas o deficiencias) en la recepción de documentos prestados_x000a_- Correo electrónico informando la inconsistencia identificada con relación al (los) documento (s) prestado (s)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s v="Subdirección de Servicios Administrativos"/>
    <n v="8"/>
  </r>
  <r>
    <x v="15"/>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Actualizar instrumentos archivísticos."/>
    <s v="Posibilidad de afectación reputacional por inconsistencias en los instrumentos archivísticos, debido a errores (fallas o deficiencias) en la aplicación de los lineamientos  para su actualización "/>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Cambios de estructura organizacional que afecten el desempeño del proceso de gestión documental._x000a__x000a__x000a__x000a__x000a__x000a__x000a__x000a__x000a_"/>
    <s v="- Sanciones por parte de cualquier ente de control o regulador._x000a_- Interrupciones en la operación del proceso._x000a_- No disponibilidad de documentos._x000a_- Pérdida de credibilidad._x000a_- Incumplimiento de normatividad._x000a_- Sobrecostos por reproceso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Menor (2)"/>
    <s v="Leve (1)"/>
    <s v="Menor (2)"/>
    <n v="0.4"/>
    <s v="Bajo"/>
    <s v="La valoración del riesgo antes de controles por la técnica de exposición arrojó un nivel muy bajo, toda vez que es mínima la posibilidad de que suceda, sin embargo, dentro de la escala de impacto se ubicó en menor, en consecuencia el riesgo se ubica en la zona resultante &quot;Bajo&quot;."/>
    <s v="- 1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 2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realiza el respectivo ajuste en el instrumento archivístic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_x000a_- Realizar el respectivo ajuste en el instrumento archivístico.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instrumentos archivísticos, debido a errores (fallas o deficiencias) en la aplicación de los lineamientos  para su actualización _x000a_- Instrumento ajustado (TRD)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s v=""/>
    <s v="_x000a__x000a__x000a__x000a_"/>
    <s v=""/>
    <s v=""/>
    <s v="_x000a__x000a__x000a__x000a_"/>
    <s v=""/>
    <s v=""/>
    <s v="_x000a__x000a__x000a__x000a_"/>
    <s v=""/>
    <s v=""/>
    <s v="_x000a__x000a__x000a__x000a_"/>
    <s v=""/>
    <s v="Subdirección de Servicios Administrativos"/>
    <n v="8"/>
  </r>
  <r>
    <x v="15"/>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Elaborar certificados de información laboral con destino a bonos pensionales."/>
    <s v="Posibilidad de afectación reputacional por expedición de certificaciones  inconsistentes, debido a errores (fallas o deficiencias) en la elaboración de documentos con información laboral para bonos pensionales"/>
    <s v="Gestión de procesos"/>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Leve (1)"/>
    <s v="Menor (2)"/>
    <s v="Leve (1)"/>
    <s v="Leve (1)"/>
    <s v="Leve (1)"/>
    <s v="Leve (1)"/>
    <s v="Menor (2)"/>
    <n v="0.4"/>
    <s v="Moderado"/>
    <s v="La valoración del riesgo antes de controles por la técnica de exposición arrojó un nivel bajo, toda vez que existe la posibilidad de que suceda, sin embargo, dentro de la escala de impacto se ubicó en menor, en consecuencia el riesgo se ubica en la zona resultante &quot;Moderado&quot;."/>
    <s v="- 1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mediante Oficio (2211600-FT-012). De lo contrario, expide la respectiva certificación y la remite al solicitante a través del canal por el cual ingreso la solicitud._x000a_- 2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mediante Correo electrónico. De lo contrario, expide la respectiva certificación y la remite al solicitante a través del canal por el cual ingreso la solicitu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ajusta la información de la certificación para bono pensional._x000a_- 2 El mapa de riesgos del proceso Gestión documental interna indica que Subdirector(a) de Servicios Administrativos, autorizado(a) por el Director (a) administrativo y financiero, cada vez que se identifique la materialización del riesgo notificar al peticio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_x000a_- Ajustar la información de la certificación para bono pensional_x000a_- Notificar al peticionario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expedición de certificaciones  inconsistentes, debido a errores (fallas o deficiencias) en la elaboración de documentos con información laboral para bonos pensionales_x000a_- Comunicación oficial de alcance con ajuste a la certificación._x000a_- Oficio notificando al peticionari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s v="Subdirección de Servicios Administrativos"/>
    <n v="8"/>
  </r>
  <r>
    <x v="15"/>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transferencias documentales, actos administrativos, consulta y préstamo de documentos."/>
    <s v="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s v="Corrupción"/>
    <s v="Ejecución y administración de procesos"/>
    <s v="Sí"/>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Cambios de estructura organizacional que afecten el desempeño del proceso de gestión documental._x000a_- Altos costos de la tecnología.  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Catastrófico (5)"/>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Profesional encargado del área de Gestión documental_x0009_, autorizado(a) por Subdirector(a) de Servicios Administrativos, cada vez que se identifique la materialización del riesgo reporta al Subdirector de servicios administrativos para que se tomen las medidas pertinentes.._x000a_- 2 El mapa de riesgos del proceso Gestión documental interna indica que Subdirector(a) de Servicios Administrativos, autorizado(a) por el Director (a) administrativo y financiero, cada vez que se identifique la materialización del riesgo reporta a la Oficina de Control Interno Disciplinario, para que se inicie el respectivo proceso al funcionario implicado.._x000a_- 3 El mapa de riesgos del proceso Gestión documental interna indica que Subdirector(a) de Servicios Administrativos, autorizado(a) por el Director (a) administrativo y financiero, cada vez que se identifique la materialización del riesgo notifica a la instancia o autoridad competente para que se tomen las medidas pertinent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5 Aplicativo CHIE) Realizar sensibilización cuatrimestral sobre el manejo y custodia de los documentos conforme a los lineamientos establecidos en el proceso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________________x000a__x000a__x000a__x000a__x000a__x000a__x000a__x000a__x000a__x000a__x000a_"/>
    <s v="- Evidencias de sensibilizaciones realizadas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s v="Subdirección de Servicios Administrativos"/>
    <n v="10"/>
  </r>
  <r>
    <x v="16"/>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Tramitar las Situaciones administrativas solicitadas"/>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s v="Gestión de procesos"/>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y Técnico Operativ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Acto Administrativo 4203000-FT-997 Resolución que concede al/a la solicitante la situación administrativa solicitada._x000a_- 2 El Procedimiento 2211300-PR-168 - Gestión de Situaciones Administrativas indica que el Profesional Especializado o Profesional Universitario de la Dirección de Talento Humano, autorizado(a) por el/la Directora/a Técnico/a de Talento Humano, cada vez que se proyecte un Acto Administrativo que concede una situación administrativa a un/a servidor/a público/a de la Secretaría General o a un/a integrante del Gabinete Distrital hacen una verificación cruzada del cumplimiento del cumplimiento de los requisitos frente al tipo de situación administrativa a conceder a través del Acto Administrativo proyectado y los datos del/de la solicitante . La(s) fuente(s) de información utilizadas es(son) solicitud de gestión de situación administrativa con sus soportes, proyecto de Acto Administrativo por el cual se concede una situación administrativa a un/a servidor/a público/a de la Secretaría General o a un/a integrante del Gabinete Distrital y la normatividad vigente aplicable a las situaciones administrativas. En caso de evidenciar observaciones, desviaciones o diferencias, las registra en el campo de observaciones de la Matriz de Control de Situaciones Administrativas. De lo contrario, se expide el Acto Administrativo 4203000-FT-997 Resolución por el cual se concede una situación administrativa a un/a servidor/a público/a de la Secretaría General o a un/a integrante del Gabinete Distrit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Estratégica de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Estratégica de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
    <s v="Reducir"/>
    <s v="- (AP# 1103 Aplicativo CHIE) Alinear actividades y puntos de control del procedimiento 2211300-PR-168 Gestión de Situaciones Administrativas con los controles preventivos y detectivos definidos en el mapa de riesgo del proceso de Gestión Estratégica de Talento Humano._x000a_- (AP# 1103 Aplicativo CHIE) Alinear actividades y puntos de control del procedimiento 2211300-PR-168 Gestión de Situaciones Administrativ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68 Gestión de Situaciones Administrativas actualizado._x000a_- Procedimiento 2211300-PR-168 Gestión de Situaciones Administrativ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Técnico(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s v="Dirección de Talento Humano"/>
    <n v="12"/>
  </r>
  <r>
    <x v="16"/>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la desvinculación de los/as servidores/as de la Secretaría General con seguridad jurídica de acuerdo a las causal de retiro."/>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s v="Gestión de procesos"/>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 Fallas en la revisión de las solicitudes allegadas a los procedimientos del proceso de Gestión Estratégica de Talento Humano, frente a los marcos normativos y procedimentales aplicables.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Estratégica de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Estratégica de Talento Human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Técnico(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Dirección de Talento Humano"/>
    <n v="12"/>
  </r>
  <r>
    <x v="16"/>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Estratégico de Talento Humano"/>
    <s v="Posibilidad de afectación reputacional por quejas interpuestas por los/as servidores/as públicos/as de la entidad, debido a incumplimiento parcial de compromisos  en la ejecución de las actividades establecidas en el Plan Estratégico de Talento Humano"/>
    <s v="Gestión de procesos"/>
    <s v="Ejecución y administración de procesos"/>
    <s v="Sí"/>
    <s v="- Fallas en la realización de seguimiento a las acciones planeadas._x000a_- Cambios presupuestales por contingencias de la entidad._x000a_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4232000-PR-372 - Gestión de Peligros, Riesgos y Amenazas indica que el Profesional Especializado o Profesional Universitario de Talento Humano, autorizado(a) por el(la) Director(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Sin documentar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Estratégica de Talento Humano"/>
    <s v="- Director(a) Técnico(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s v="Dirección de Talento Humano"/>
    <n v="12"/>
  </r>
  <r>
    <x v="16"/>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Anual de Vacantes y el Plan de Previsión de Recursos Humanos."/>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s v="Corrupción"/>
    <s v="Fraude interno"/>
    <s v="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Estratégica de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 (AP# 1106 Aplicativo CHIE) Expedir la certificación de cumplimiento de requisitos mínimos con base en la información contenida en los soportes (certificaciones académicas o laborales) aportados por el aspirante en su hoja de vida o historia laboral._x000a_- (AP# 1106 Aplicativo CHIE)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_______________x000a__x000a__x000a__x000a__x000a__x000a__x000a__x000a__x000a__x000a__x000a_"/>
    <s v="- Profesional de la Dirección de Talento Humano autorizado por el(la) Director(a) de Talento Humano._x000a_- Director/a Técnico/a de Talento Humano_x000a_- Director/a Técnico/a de Talento Humano_x000a__x000a__x000a__x000a__x000a__x000a__x000a__x000a_________________x000a__x000a__x000a__x000a__x000a__x000a__x000a__x000a__x000a__x000a__x000a_"/>
    <s v="- Base de Datos de la planta de personal de la entidad actualizada._x000a_- Certificación de cumplimiento de requisitos mínimos proyectada y revisada por los Profesionales de la Dirección de Talento._x000a_- Certificación de cumplimiento de requisitos mínimos proyectada y revisada por los Profesionales de la Dirección de Talent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1/12/2022_x000a_31/12/2022_x000a_31/12/2022_x000a__x000a__x000a__x000a__x000a__x000a__x000a__x000a_______________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Estratégica de Talento Humano"/>
    <s v="- Director(a) Técnico(a) de Talento Humano_x000a_- Director/a Técnico/a de Talento Humano y Profesional Especializado o Profesional Universitario de Talento Humano._x000a__x000a__x000a__x000a__x000a__x000a__x000a__x000a_- Director(a) Técnico(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Dirección de Talento Humano"/>
    <n v="6"/>
  </r>
  <r>
    <x v="16"/>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s v="Corrupción"/>
    <s v="Fraude interno"/>
    <s v="No"/>
    <s v="- Conflicto de intereses._x000a_- Desconocimiento de los principios y valores institucionales._x000a_- Amiguismo._x000a_- Abuso de los privilegios de acceso a la información para la liquidación de nómina por la solicitud y/o aceptación de dádivas_x000a_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Estratégica de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Estratégica de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7 Aplicativo CHIE) Proyectar para firma de la Subsecretaría Corporativa, la solicitud que se realiza a la Subdirección Financiera, para la expedición del Registro Presupuestal acompañado de los respectivos soportes firmados y aprobados por los responsables._x000a_- (AP# 1107 Aplicativo CHIE)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Profesional Especializado o Profesional Universitario de Talento Humano._x000a_- Profesional Especializado o Profesional Universitario de Talento Humano._x000a__x000a__x000a__x000a__x000a__x000a__x000a__x000a__x000a_________________x000a__x000a__x000a__x000a__x000a__x000a__x000a__x000a__x000a__x000a__x000a_"/>
    <s v="- Memorando en el cual se solicita el registro presupuestal a la Subdirección Financiera._x000a_- Memorando en el cual se solicita el registro presupuestal a la Subdirección Financiera.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Estratégica de Talento Humano"/>
    <s v="- Director(a) Técnico(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Técnico(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s v=""/>
    <s v="_x000a__x000a__x000a__x000a_"/>
    <s v=""/>
    <s v=""/>
    <s v="_x000a__x000a__x000a__x000a_"/>
    <s v=""/>
    <s v=""/>
    <s v="_x000a__x000a__x000a__x000a_"/>
    <s v=""/>
    <s v="Dirección de Talento Humano"/>
    <n v="6"/>
  </r>
  <r>
    <x v="16"/>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Formular el Plan Estratégico de Talento Humano"/>
    <s v="Posibilidad de afectación reputacional por quejas interpuestas por los/as servidores/as públicos/as de la entidad, debido a decisiones erróneas o no acertadas al analizar y formular el Plan Estratégico de Talento Humano."/>
    <s v="Gestión de procesos"/>
    <s v="Ejecución y administración de procesos"/>
    <s v="Sí"/>
    <s v="- Fallas en la revisión de las solicitudes allegadas a los procedimientos del proceso de Gestión Estratégica de Talento Humano, frente a los marcos normativos y procedimentales aplicables._x000a_- Solicitudes poco viables al momento de diligenciar las encuestas de necesidades que hacen parte de los planes que conforman el Plan Estratégico de Talento Humano._x000a_- Aplicación errónea en algunos casos  de criterios o instrucciones para la realización_x000a_de actividades._x000a__x000a__x000a__x000a__x000a__x000a__x000a_"/>
    <s v="- Falta de claridad en los lineamientos emitidos por parte de las Entidades que actúan como proveedores para el desarrollo de los planes que conforman el Plan Estratégico de Talento Humano._x000a__x000a__x000a__x000a__x000a__x000a__x000a__x000a__x000a_"/>
    <s v="- Perdida de credibilidad por los/as servidores/as públicos/as de la entidad._x000a_- Generar hallazgos por parte de un ente de control._x000a_- Incumplimiento en las metas de la dependencia_x000a_- Afectación de la ejecución presupuestal de la Secretaría Gener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Baja (2)"/>
    <n v="0.4"/>
    <s v="Leve (1)"/>
    <s v="Menor (2)"/>
    <s v="Leve (1)"/>
    <s v="Leve (1)"/>
    <s v="Leve (1)"/>
    <s v="Menor (2)"/>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2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3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4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Director/a Técnico/a de Talento Humano, autorizado(a) por el  Manual Específico de Funciones y Competencias Laborales, cada vez que se identifique la materialización del riesgo modifica el Plan Estratégico de Talento Humano subsanando los errores identificados._x000a_- 2 El mapa de riesgos del proceso de Gestión Estratégica de Talento Humano indica que Secretario/a General, autorizado(a) por el Manual Específico de Funciones y Competencias Laborales, cada vez que se identifique la materialización del riesgo adopta por Resolución el Plan Estratégico de Talento Humano modificado._x000a_- 3 El mapa de riesgos del proceso de Gestión Estratégica de Talento Humano indica que Profesional Especializado o Profesional Universitario de la Dirección de Talento Humano, autorizado(a) por el/la Director/a Técnico/a de Talento Humano, cada vez que se identifique la materialización del riesgo socializa a la entidad el Plan Estratégico de Talento Humano modific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446783999999999E-2"/>
    <s v="Leve (1)"/>
    <n v="0.16875000000000001"/>
    <s v="Bajo"/>
    <s v="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_x000a__x000a__x000a__x000a__x000a__x000a__x000a__x000a__x000a__x000a__x000a__x000a__x000a__x000a__x000a__x000a__x000a__x000a__x000a__x000a_________________x000a__x000a__x000a__x000a__x000a__x000a__x000a__x000a__x000a__x000a__x000a_"/>
    <s v="- Procedimiento 4232000-PR-372 Gestión de Peligros, Riesgos y Amenazas actualizado.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0/06/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los errores identificados._x000a_- Adoptar por Resolución el Plan Estratégico de Talento Humano modificado._x000a_- Socializar a la entidad el Plan Estratégico de Talento Humano modificado._x000a__x000a__x000a__x000a__x000a_- Actualizar el mapa de riesgos Gestión Estratégica de Talento Humano"/>
    <s v="- Director(a) Técnico(a) de Talento Humano_x000a_- Profesional Especializado o Profesional Universitario de Talento Humano_x000a_- Director/a Técnico/a de Talento Humano_x000a_- Secretario/a General_x000a_- Profesional Especializado o Profesional Universitario de Talento Humano_x000a__x000a__x000a__x000a__x000a_- Director(a) Técnico(a) de Talento Humano"/>
    <s v="-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_x000a_-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_x000a_- Proyecto del Plan Estratégico de Talento Humano modificado._x000a_- Plan Estratégico de Talento Humano modificado adoptado y Resolución de adopción del plan.  _x000a_- Evidencia de reunión o soporte que evidencie la socialización del Plan Estratégico de Talento Humano modificado y adoptado.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02-08T00:00:00"/>
    <s v="_x000a__x000a__x000a__x000a_Tratamiento del riesgo"/>
    <s v="Se ajustó la redacción  de la acción de tratamiento, incluyendo &quot;y detectivos&quot; quedando así unificada en su totalidad con la acción registrada en la ficha de riesgo No 3 y con la respectiva acción preventiva a registrar en la herramienta Chie.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n v="16"/>
  </r>
  <r>
    <x v="16"/>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la estrategia para la atención de las relaciones individuales y colectivas de trabajo"/>
    <s v="Posibilidad de afectación reputacional por pérdida de confianza por parte de los/as trabajadores/as y las organizaciones sindicales, debido a incumplimiento parcial de compromisos durante la ejecución de la estrategia para la atención individual y colectivas de trabajo"/>
    <s v="Gestión de procesos"/>
    <s v="Ejecución y administración de procesos"/>
    <s v="No"/>
    <s v="- Fallas en la realización de seguimiento a las acciones planeadas._x000a_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cada dos años en el marco de la negociación de los acuerdos laborales verifica la pertinencia y el alcance de los compromisos a adquirir en la mesa de negociación celebrada con las organizaciones sindicales .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a la Secretario/a General, al/a la Subsecretario/a Corporativa/o y al/a la Director/a Técnico/a de Talento Humano. De lo contrario, queda como evidencia informe de avances sobre el acuerdo labor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Secretario/a General, al/a la Subsecretario/a Corporativo/a y al/a la Director/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Estratégica de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
    <s v="Reducir"/>
    <s v="- (AP# 1108 Aplicativo CHIE) Alinear actividades y puntos de control del procedimiento 2211300-PR-174 Gestión de Relaciones Laborales con los controles preventivo y detectivo definidos en el mapa de riesgos del proceso de Gestión Estratégica de Talento Humano._x000a_- (AP# 1108 Aplicativo CHIE) Alinear actividades y puntos de control del procedimiento 2211300-PR-174 Gestión de Relaciones Laborales con los controles preventivo y detectivo definidos en el mapa de riesgos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74 Gestión de Relaciones Laborales actualizado._x000a_- Procedimiento 2211300-PR-174 Gestión de Relaciones Laborale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Técnico(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n v="16"/>
  </r>
  <r>
    <x v="16"/>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Seguimiento a la Modalidad Laboral de Teletrabajo."/>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s v="Gestión de procesos"/>
    <s v="Ejecución y administración de procesos"/>
    <s v="No"/>
    <s v="- Fallas en la realización de seguimiento a las acciones planeadas._x000a_- Desconocimiento de esta modalidad laboral y los beneficios que tiene para los individuos y las entidades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Estratégica de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Estratégica de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n v="18"/>
  </r>
  <r>
    <x v="16"/>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errores (fallas o deficiencias) en la liquidación de la nómina"/>
    <s v="Gestión de procesos"/>
    <s v="Fallas tecnológicas"/>
    <s v="No"/>
    <s v="- Fallas en los aplicativos implementados para la ejecución de actividades propias de los procedimientos del proceso de Gestión Estratégica de Talento Humano._x000a_- La integración de algunos sistemas con el nuevo Sistema Hacendario BogData todavía presenta debilidades en el flujo de información. _x000a_- Personal no calificado para el desempeño de las funciones del cargo._x000a__x000a__x000a__x000a__x000a__x000a__x000a_"/>
    <s v="- Fallas externas que dificultan la integración con aplicativos de otras entidades._x000a__x000a__x000a__x000a__x000a__x000a__x000a__x000a__x000a_"/>
    <s v="- Desviación de los recursos públicos _x000a_- Detrimento patrimonial_x000a_- Generación de reprocesos y desgaste administrativo.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ayor (4)"/>
    <s v="Mayor (4)"/>
    <s v="Menor (2)"/>
    <s v="Leve (1)"/>
    <s v="Leve (1)"/>
    <s v="Leve (1)"/>
    <s v="Mayor (4)"/>
    <n v="0.8"/>
    <s v="Alto"/>
    <s v="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porta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2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aliza la liquidación de nómina que por errores (fallas o deficiencias) durante las etapas de su liquidación generó otorgamiento de beneficios a que no había lugar a servidores/as.._x000a_- 3 El mapa de riesgos del proceso de Gestión Estratégica de Talento Humano indica que el/la Director/a Técnico/a de Talento Humano, autorizado(a) por el Manual Específico de Funciones y Competencias Laborales, cada vez que se identifique la materialización del riesgo realiza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431999999999994E-2"/>
    <s v="Menor (2)"/>
    <n v="0.33750000000000002"/>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_x000a_-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Realizar la liquidación de nómina que por errores (fallas o deficiencias) durante las etapas de su liquidación generó otorgamiento de beneficios a que no había lugar a servidores/as._x000a_-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 Actualizar el mapa de riesgos Gestión Estratégica de Talento Humano"/>
    <s v="- Director(a) Técnico(a) de Talento Humano_x000a_- Profesional Especializado o Profesional Universitario de la Dirección de Talento Humano._x000a_- Profesional Especializado o Profesional Universitario de la Dirección de Talento Humano._x000a_- Director/a Técnico/a de Talento Humano_x000a__x000a__x000a__x000a__x000a__x000a_- Director(a) Técnico(a) de Talento Humano"/>
    <s v="-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_x000a_- Soportes de la reliquidación de la nómina que presenta materialización del riesgo de gestión._x000a_- Soportes de la reliquidación de la nómina que presenta materialización del riesgo de gestión._x000a_- Soportes de requerimiento y de las acciones a que haya lugar para la recuperación de los recursos._x000a__x000a__x000a__x000a__x000a__x000a_- Mapa de riesg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n v="16"/>
  </r>
  <r>
    <x v="17"/>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debido a errores (fallas o deficiencias) en el registro adecuado y oportuno de los hechos económicos de la entidad "/>
    <s v="Gestión de procesos"/>
    <s v="Ejecución y administración de procesos"/>
    <s v="N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_x000a_._x000a_- 3 El procedimiento de Gestión Contable 2211400-PR-025 indica que el Profesional de la Subdirección Financiera,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 5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6 El procedimiento de Gestión Contable 2211400-PR-026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Preventivo_x000a_- Detectivo_x000a__x000a__x000a__x000a__x000a__x000a__x000a__x000a__x000a__x000a__x000a__x000a__x000a__x000a_"/>
    <s v="25%_x000a_25%_x000a_25%_x000a_2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40%_x000a_30%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772799999999995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Subdirección Financiera"/>
    <n v="12"/>
  </r>
  <r>
    <x v="17"/>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y la secretaria distrital de hacienda, debido a incumplimiento parcial de compromisos en la presentación de Estados Financieros "/>
    <s v="Gestión de procesos"/>
    <s v="Ejecución y administración de procesos"/>
    <s v="No"/>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 Financiero_x000a_- Subdirector Financiero - Profesional Especializado (Contador)_x000a_- Subdirector Financiero - Profesional Especializado (Contador)_x000a_- Subdirector Financiero - Profesional Especializado (Contador)_x000a__x000a__x000a__x000a__x000a__x000a_- Subdirector Financiero"/>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s v="Subdirección Financiera"/>
    <n v="12"/>
  </r>
  <r>
    <x v="17"/>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estionar los Certificados de Disponibilidad Presupuestal y de Registro Presupuestal"/>
    <s v="Posibilidad de afectación reputacional por  hallazgos y sanciones impuestas por órganos de control, debido a errores (fallas o deficiencias) al gestionar los Certificados de Disponibilidad Presupuestal y de Registro Presupuestal"/>
    <s v="Gestión de procesos"/>
    <s v="Ejecución y administración de procesos"/>
    <s v="N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 6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7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8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del CRP._x000a_- 9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Preventivo_x000a_- Preventivo_x000a_- Detectivo_x000a_- Detectivo_x000a_- Detectivo_x000a_- Detectivo_x000a__x000a__x000a__x000a__x000a__x000a__x000a__x000a__x000a__x000a__x000a_"/>
    <s v="25%_x000a_25%_x000a_25%_x000a_25%_x000a_25%_x000a_15%_x000a_15%_x000a_15%_x000a_1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40%_x000a_40%_x000a_30%_x000a_30%_x000a_30%_x000a_30%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2T00:00:00"/>
    <s v="_x000a__x000a_Análisis de controles_x000a__x000a_"/>
    <s v="En la descripción del Control No. 2 se ajusta el responsable de autorizar la aplicación del control al Subdirector Financiero, por error en la digitación."/>
    <s v=""/>
    <s v="_x000a__x000a__x000a__x000a_"/>
    <s v=""/>
    <s v="Subdirección Financiera"/>
    <n v="2"/>
  </r>
  <r>
    <x v="17"/>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ia General de conformidad con las normas vigentes"/>
    <s v="Posibilidad de afectación económica (o presupuestal) por sanción moratoria o pago de  intereses, debido a errores (fallas o deficiencias) en el pago oportuno de las obligaciones adquiridas por la Secretaria General            "/>
    <s v="Gestión de procesos"/>
    <s v="Ejecución y administración de procesos"/>
    <s v="N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Subdirección Financiera"/>
    <n v="6"/>
  </r>
  <r>
    <x v="17"/>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ía General, de conformidad con las normas vigentes."/>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s v="Corrupción"/>
    <s v="Ejecución y administración de procesos"/>
    <s v="N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Contratación_x000a_- Procesos de control en el Sistema de Gestión de Calidad_x000a__x000a_"/>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6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0 Aplicativo CHIE) Realizar seguimiento al avance a oficina de OTIC respecto al desarrollo de las funcionalidades de los aplicativos financieros teniendo en cuenta los requerimientos realizados a los sistemas internos de información derivados de la gestión pagos._x000a_- (AP# 1101 Aplicativo CHIE) Construir una herramienta de validación para la identificación de las cuentas bancarias asociadas a los proveedores que tienen varios contratos suscritos con la Secretaría General_x000a_- (AP# 1102 Aplicativo CHIE) Establecer una herramienta de control del trámite de pagos_x000a__x000a__x000a__x000a__x000a__x000a__x000a__x000a_________________x000a__x000a__x000a__x000a__x000a__x000a__x000a__x000a__x000a__x000a__x000a_"/>
    <s v="- Subdirector Financiero y equipo de pagos_x000a_- Subdirector Financiero y equipo de pagos_x000a_- Subdirector Financiero y equipo de pagos_x000a__x000a__x000a__x000a__x000a__x000a__x000a__x000a_________________x000a__x000a__x000a__x000a__x000a__x000a__x000a__x000a__x000a__x000a__x000a_"/>
    <s v="- Registros de seguimiento al avance en el desarrollo de las funcionalidades de los sistemas internos de información derivados de la gestión de pagos_x000a_- Matriz cuentas bancarias identificadas_x000a_- Matriz Control de Pagos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0/06/2022_x000a_30/06/2022_x000a_30/06/2022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Subdirección Financiera"/>
    <n v="10"/>
  </r>
  <r>
    <x v="17"/>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e elaborar y presentar los estados financieros."/>
    <s v="Posibilidad de afectación reputacional por  hallazgos y sanciones impuestas por órganos de control, debido a uso indebido de información privilegiada para el inadecuado registro de los hechos económicos, con el fin de obtener beneficios propios o de terceros  "/>
    <s v="Corrupción"/>
    <s v="Ejecución y administración de procesos"/>
    <s v="Sí"/>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Gestión de Recursos Físicos_x000a_- Gestión Estratégica de Talento Humano_x000a_- Contratación_x000a_"/>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envía el correo electrónico de aprobación de la información recibida  a  las dependencias._x000a_- 3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5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143999999999997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8 Aplicativo CHIE) Solicitar a la oficina de OTIC la realización de capacitaciones relacionadas con cada uno de los aplicativos internos financieros_x000a_- (AP# 1099 Aplicativo CHIE) Realizar seguimiento al avance a oficina de OTIC respecto al desarrollo de las funcionalidades de los  aplicativos financieros teniendo en cuenta los requerimientos realizados a los sistemas internos de información derivados de la gestión contable  _x000a__x000a__x000a__x000a__x000a__x000a__x000a__x000a__x000a_________________x000a__x000a__x000a__x000a__x000a__x000a__x000a__x000a__x000a__x000a__x000a_"/>
    <s v="- Subdirector Financiero y equipo contable_x000a_- Subdirector Financiero y equipo contable_x000a__x000a__x000a__x000a__x000a__x000a__x000a__x000a__x000a_________________x000a__x000a__x000a__x000a__x000a__x000a__x000a__x000a__x000a__x000a__x000a_"/>
    <s v="- Solicitud de la capacitación relacionada con cada uno de los aplicativos internos financieros y evidencia de la participación del equipo contable_x000a_- Registros de seguimiento al avance en el desarrollo de las funcionalidades de los sistemas internos de información derivados de la gestión contable  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0/06/2022_x000a_30/06/2022_x000a_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 Financiero_x000a_- Profesional de la Subdirección Financiera_x000a_- Profesional de la Subdirección Financiera_x000a__x000a__x000a__x000a__x000a__x000a__x000a_- Subdirector Financiero"/>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Subdirección Financiera"/>
    <n v="8"/>
  </r>
  <r>
    <x v="18"/>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Jurídica"/>
    <s v="Apoyo operativo"/>
    <s v="Gestionar la defensa judicial y extrajudicial de la Secretaría General de la Alcaldía Mayor de Bogotá, D. C."/>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2 veces). El impacto es leve ya que los efectos de la materialización del riesgo no generan grandes consecuencias."/>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Gestión Jurídica indica que Secretaría Técnica del Comité de Conciliación, autorizado(a) por el Decreto 1069 de 2015, cada vez que se identifique la materialización del riesgo estudia, evalúa y analiza casos concretos, en esta instancia y evidencia si el apoderado requirió insumos necesarios para defender los intereses de la Secretaría General y si preparó adecuada defens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183999999999999E-2"/>
    <s v="Leve (1)"/>
    <n v="0.15000000000000002"/>
    <s v="Bajo"/>
    <s v="El resultado de la probabilidad es Muy baja, dado que el riesgo no se ha materializado y se tienen 4 controles preventivos. Es impacto es leve ya que se dispone de un control correctivo para disminuir la calific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 si el apoderado requirió insumos necesarios para defender los intereses de la Secretaría General y si preparó adecuada defensa_x000a__x000a__x000a__x000a__x000a__x000a__x000a__x000a_- Actualizar el mapa de riesgos Gestión Jurídica"/>
    <s v="- Jefe de Oficina Jurídica_x000a_- Comité de Conciliación_x000a__x000a__x000a__x000a__x000a__x000a__x000a__x000a_- Jefe de Oficina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Análisis antes de controles_x000a_Análisis de controles_x000a__x000a_"/>
    <s v="Se ajustó el número de veces que se ejecuta la actividad clave  en un periodo de un año_x000a_Se ajustaron los controles de conformidad con la versión 8 del procedimiento PR-355 &quot;Gestión Jurídica para la Defensa de los Intereses de la Secretaría General&quot;"/>
    <s v=""/>
    <s v="_x000a__x000a__x000a__x000a_"/>
    <s v=""/>
    <s v=""/>
    <s v="_x000a__x000a__x000a__x000a_"/>
    <s v=""/>
    <s v="Oficina Jurídica"/>
    <n v="4"/>
  </r>
  <r>
    <x v="18"/>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Jurídica"/>
    <s v="Apoyo operativo"/>
    <s v="Elaborar y revisar los actos administrativos de carácter general."/>
    <s v="Posibilidad de afectación reputacional por interposición de demandas y emisión de decisiones contrarias a los intereses de la Secretaría General, debido a errores (fallas o deficiencias) en la emisión de actos administrativos de carácter general"/>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Leve (1)"/>
    <s v="Leve (1)"/>
    <s v="Leve (1)"/>
    <s v="Leve (1)"/>
    <s v="Leve (1)"/>
    <s v="Leve (1)"/>
    <s v="Leve (1)"/>
    <n v="0.2"/>
    <s v="Moderado"/>
    <s v="La probabilidad de riesgo se ubica en zona baja, teniendo en cuenta que la actividad clave asociada al riesgo se ejecuta de forma diaria (1108 veces). El impacto es leve ya que los efectos de la materialización del riesgo no generan grandes consecuencias."/>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799999999999998"/>
    <s v="Leve (1)"/>
    <n v="0.15000000000000002"/>
    <s v="Bajo"/>
    <s v="El resultado de la probabilidad es Baja, dado que el riesgo no se ha materializado y se tienen 2 controles preventivos. Es impacto es leve ya que se dispone de un control correctivo para disminuir la calific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de Jurídica para que realice los ajustes correspondientes._x000a__x000a__x000a__x000a__x000a__x000a__x000a__x000a_- Actualizar el mapa de riesgos Gestión Jurídica"/>
    <s v="- Jefe de Oficina Jurídica_x000a_- Secretario(a) General_x000a__x000a__x000a__x000a__x000a__x000a__x000a__x000a_- Jefe de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Análisis de controles_x000a__x000a_"/>
    <s v="Se ajusto el número de veces que se ejecuta la actividad clave  en un periodo de un año_x000a_Se ajustaron los controles de conformidad con la nueva versión del procedimiento 4203000-PR-357 &quot;Elaboración o revisión de actos administrativos&quot;"/>
    <s v=""/>
    <s v="_x000a__x000a__x000a__x000a_"/>
    <s v=""/>
    <s v=""/>
    <s v="_x000a__x000a__x000a__x000a_"/>
    <s v=""/>
    <s v=""/>
    <s v="_x000a__x000a__x000a__x000a_"/>
    <s v=""/>
    <s v="Oficina Jurídica"/>
    <n v="6"/>
  </r>
  <r>
    <x v="18"/>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Jurídica"/>
    <s v="Apoyo operativo"/>
    <s v="Emitir los conceptos jurídicos y absolver las consultas que en materia jurídica sean competencia de la Secretaría General, o que surjan en desarrollo de sus funciones."/>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s v="Gestión de procesos"/>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8 veces). El impacto es leve ya que los efectos de la materialización del riesgo no generan grandes consecuencias."/>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Leve (1)"/>
    <n v="0.15000000000000002"/>
    <s v="Bajo"/>
    <s v="El resultado de la probabilidad es Baja, dado que el riesgo no se ha materializado y se tiene 1 control preventivo. Es impacto es leve ya que se dispone de un control correctivo para disminuir la calific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Jurídica para que realice los ajustes_x000a__x000a__x000a__x000a__x000a__x000a__x000a__x000a_- Actualizar el mapa de riesgos Gestión Jurídica"/>
    <s v="- Jefe de Oficina Jurídica_x000a_- Jefe de Oficina Jurídica_x000a__x000a__x000a__x000a__x000a__x000a__x000a__x000a_- Jefe de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_x000a__x000a_"/>
    <s v="Se ajustó el número de veces que se ejecuta la actividad clave en el periodo de un año"/>
    <s v=""/>
    <s v="_x000a__x000a__x000a__x000a_"/>
    <s v=""/>
    <s v=""/>
    <s v="_x000a__x000a__x000a__x000a_"/>
    <s v=""/>
    <s v=""/>
    <s v="_x000a__x000a__x000a__x000a_"/>
    <s v=""/>
    <s v="Oficina Jurídica"/>
    <n v="6"/>
  </r>
  <r>
    <x v="18"/>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Jurídica"/>
    <s v="Apoyo operativo"/>
    <s v="Gestionar la defensa judicial y extrajudicial de la Secretaría General de la Alcaldía Mayor de Bogotá, D. C."/>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s v="Corrupción"/>
    <s v="Fraude interno"/>
    <s v="No"/>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Moderado (3)"/>
    <n v="0.6"/>
    <s v="Moderado"/>
    <s v="La probabilidad de riesgo se ubica en zona Muy baja, teniendo en cuenta que el riesgo no se materializó durante los últimos 4 años. El impacto es moderado de acuerdo al resultado obtenido de diligenciar la encuesta."/>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5919999999999995E-2"/>
    <s v="Moderado (3)"/>
    <n v="0.6"/>
    <s v="Moderado"/>
    <s v="El resultado de la probabilidad es Muy baja, dado que el riesgo no se ha materializado y se tienen 4 controles preventivos. Es impacto es leve ya que se dispone de 3 controles correctivos para disminuir la califica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1097 Aplicativo CHIE) Realizar estudio, evaluación y análisis de las conciliaciones, procesos y laudos arbitrales que fueron de conocimiento del Comité de Conciliación._x000a__x000a__x000a__x000a__x000a__x000a__x000a__x000a__x000a_________________x000a__x000a__x000a__x000a__x000a__x000a__x000a__x000a__x000a__x000a__x000a_"/>
    <s v="- Jefe de Oficina Jurídica _x000a_- Comité de Conciliación. _x000a__x000a__x000a__x000a__x000a__x000a__x000a__x000a__x000a_________________x000a__x000a__x000a_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_x000a__x000a__x000a__x000a__x000a__x000a__x000a__x000a__x000a_"/>
    <s v="28/02/2022_x000a_01/02/2022_x000a__x000a__x000a__x000a__x000a__x000a__x000a__x000a__x000a_________________x000a__x000a__x000a__x000a__x000a__x000a__x000a__x000a__x000a__x000a__x000a_"/>
    <s v="31/03/2022_x000a_31/12/2022_x000a__x000a__x000a__x000a__x000a__x000a__x000a__x000a__x000a_______________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mapa de riesgos Gestión Jurídica"/>
    <s v="- Jefe de Oficina Jurídica_x000a_- Comité de Conciliación_x000a_- Comité de Conciliación_x000a__x000a__x000a__x000a__x000a__x000a__x000a_- Jefe de Oficina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 Comité de Conciliación_x000a_- Acta de Comité de Conciliación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_x000a_Análisis de controles_x000a__x000a_"/>
    <s v="Se ajusta la actividad clave asociada al riesgo_x000a_Se ajustaron los controles de conformidad con la nueva versión del procedimiento PR-355 &quot;Gestión Jurídica para la Defensa de los Intereses de la Secretaría General&quot;_x000a_Se ajustó el plan de contingencia para el riesgo identificado."/>
    <s v=""/>
    <s v="_x000a__x000a__x000a__x000a_"/>
    <s v=""/>
    <s v="Oficina Jurídica"/>
    <n v="2"/>
  </r>
  <r>
    <x v="19"/>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la gestión de coordinación para la aprobación de la acción con el sector/entidad e instancia de la alcaldía y actores internacionales para el Distrito y Bogotá Región._x000a_Fase (Actividad); Implementar un plan de relacionamiento y cooperación internacional del distrito."/>
    <s v="Posibilidad de afectación reputacional por información inoportuna, deficiente o insuficiente , debido a errores (fallas o deficiencias) en asistencia técnica a los sectores y/o entidades en relacionamiento, cooperación y posicionamiento internacional"/>
    <s v="Gestión de procesos"/>
    <s v="Ejecución y administración de procesos"/>
    <s v="No"/>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 7868 Desarrollo institucional para una gestión pública eficiente_x000a__x000a__x000a__x000a_"/>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2 indica que Profesional de la Dirección Distrital de Relaciones Internacionales, autorizado(a) por el Manual Específico de Funciones y/o las actividades contractuales  ,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_x000a_Evidencia Reunión 2213100-FT-449 con_x000a_La retroalimentación efectuada y ajustes realizados.._x000a_- 2 El procedimiento 22161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_x000a_Evidencia Reunión 2213100-FT-449 con_x000a_los ajustes realizados._x000a_- 3 El procedimiento 22161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_x0009_mediante_x0009_ el_x0009_monitoreo_x0009__x0009_la implementación de la acción_x0009_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2213100-FT-449 con_x000a_recomendaciones a la_x000a_(s) entidad (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_x000a__x000a_Análisis de controles_x000a__x000a_"/>
    <s v="Se ajustó la redacción de los puntos de control según los criterios definidos."/>
    <s v=""/>
    <s v="_x000a__x000a__x000a__x000a_"/>
    <s v=""/>
    <d v="2021-12-15T00:00:00"/>
    <s v="_x000a__x000a__x000a__x000a_"/>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Dirección Distrital de Relaciones Internacionales"/>
    <n v="10"/>
  </r>
  <r>
    <x v="19"/>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s v="Posibilidad de afectación reputacional por aplicación errónea de criterios o instrucciones para la realización de las actividades, debido a errores (fallas o deficiencias) en el desarrollo de las acciones de cooperación, relacionamiento y posicionamiento internacional."/>
    <s v="Gestión de procesos"/>
    <s v="Usuarios, productos y prácticas"/>
    <s v="No"/>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 7868 Desarrollo institucional para una gestión pública eficiente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2213100-FT-449 con la retroalimentación efectuada y ajustes realizados.._x000a_- 2 El procedimiento  2216100-PR-242 &quot;Posicionamiento Internacional&quot; en la actividad 3 indica que Profesional de la Dirección Distrital de Relaciones Internacionales, autorizado(a) por el Manual Específico de Funciones y/o las actividades contractuales, cuando se requiera la acción  de posicionamiento_x0009_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2213100-FT-449 con_x000a_La retroalimentación efectuada y ajustes realizad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Dirección de Relaciones Internacionales indica que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_x000a__x000a_Análisis de controles_x000a__x000a_"/>
    <s v="Se ajustó la redacción de los puntos de control según los criterios definidos."/>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n v="12"/>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_x000a_Fase (componente): Otorgar el 100% de medidas de ayuda humanitaria inmediata en el distrito capital, conforme a los requisitos establecidos  por la legislación vigente."/>
    <s v="Posibilidad de afectación económica (o presupuestal) por sanción de un ente de control, debido a fallas o deficiencias en el otorgamiento de la Atención o Ayuda Humanitaria Inmediata"/>
    <s v="Gestión de procesos"/>
    <s v="Ejecución y administración de procesos"/>
    <s v="Sí"/>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1210100-PR-315 &quot;Otorgar ayuda y atención humanitaria inmediata&quot; (Act. 3) indica que el profesional especializado de la OACPVR, autorizado(a) por el Jefe de Oficina Alta Consejería de Paz, Victimas y Reconciliación, diariamente revisa la pertinencia de todos los  conceptos técnicos de vulnerabilidad a través del documento de evaluación de vulnerabilidad para el otorgamiento de AHI&quot; 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por medio de la herramienta SIVIC el documento de evaluación de vulnerabilidad para el otorgamiento de AHI  que resuelve si la solicitud procede o no._x000a_- 2 El procedimiento 1210100-PR-315 &quot;Otorgar ayuda y atención humanitaria inmediata&quot; (Act 5) indica que Profesional Universitario OACPVR, autorizado(a) por el Jefe de Oficina Alta Consejería de Paz, Victimas y Reconciliación, diariamente revisa el documento de evaluación de vulnerabilidad para el otorgamiento de AHI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9__x0009__x0009_._x000a_- 3 El procedimiento 1210100-PR-315 &quot;Otorgar ayuda y atención humanitaria inmediata&quot; (Act 5) indica que el profesional universitario y/o especializado de la OACPVR, autorizado(a) por el Jefe de Oficina Alta Consejería de Paz, Victimas y Reconciliación,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por medio de correo electrónico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la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Asistencia, atención y reparación integral a víctimas del conflicto armado e implementación de acciones de memoria, paz y reconciliación en Bogotá, actualizado."/>
    <s v=" 10/09/2018"/>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21/10/2019    _x000a_    _x000a_    _x000a_    _x000a_    _x000a_    _x000a_    "/>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Oficina de Alta Consejería de Paz, Víctimas y Reconciliación"/>
    <n v="6"/>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Formular e implementar acciones para la asistencia, atención y reparación integral a víctimas del conflicto armado e implementación de acciones de memoria, paz y reconciliación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s v="Posibilidad de afectación reputacional por bajo nivel de implementación de la Política Publica de Víctimas en el Distrito Capital , debido a deficiencias en el seguimiento a la implementación del Plan de Acción Distrital a través del SDARIV"/>
    <s v="Gestión de procesos"/>
    <s v="Ejecución y administración de procesos"/>
    <s v="Sí"/>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trimestralmente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 2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la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P# 923 Aplicativo CHIE) Actualizar el procedimiento de &quot;COORDINACIÓN DEL SISTEMA DISTRITAL DE ASISTENCIA, ATENCIÓN Y REPARACIÓN INTEGRAL A VÍCTIMAS 1210100-PR-324&quot; según la nueva estructura de la ACPVR, en el marco del Decreto 140 del 14 de abril de 2021._x000a_- (AP# 925 Aplicativo CHIE)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x000a__x000a__x000a__x000a__x000a__x000a__x000a__x000a__x000a__x000a__x000a__x000a_________________x000a__x000a__x000a__x000a__x000a__x000a__x000a__x000a__x000a__x000a__x000a_"/>
    <s v="- Alto Consejero de Paz, Víctimas y Reconciliación_x000a_- Alto Consejero de Paz, Víctimas y Reconciliación_x000a__x000a__x000a__x000a__x000a__x000a__x000a__x000a__x000a__x000a__x000a__x000a__x000a__x000a__x000a__x000a__x000a__x000a__x000a__x000a_________________x000a__x000a__x000a__x000a__x000a__x000a__x000a__x000a__x000a__x000a__x000a_"/>
    <s v="- Procedimiento Actualizado &quot;COORDINACIÓN DEL SISTEMA DISTRITAL DE ASISTENCIA, ATENCIÓN Y REPARACIÓN INTEGRAL A VÍCTIMAS 1210100-PR-324&quot;_x000a_- Listados de asistencia socialización procedimiento _x000a__x000a__x000a__x000a__x000a__x000a__x000a__x000a__x000a__x000a__x000a__x000a__x000a__x000a__x000a__x000a__x000a__x000a__x000a__x000a_________________x000a__x000a__x000a__x000a__x000a__x000a__x000a__x000a__x000a__x000a__x000a_"/>
    <s v="01/09/2021_x000a_01/12/2021_x000a__x000a__x000a__x000a__x000a__x000a__x000a__x000a__x000a__x000a__x000a__x000a__x000a__x000a__x000a__x000a__x000a__x000a__x000a__x000a_________________x000a__x000a__x000a__x000a__x000a__x000a__x000a__x000a__x000a__x000a__x000a_"/>
    <s v="28/02/2022_x000a_28/02/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la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01/09/2020    _x000a_    _x000a_    _x000a_    "/>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s v=""/>
    <s v="_x000a__x000a__x000a__x000a_"/>
    <s v=""/>
    <s v=""/>
    <s v="_x000a__x000a__x000a__x000a_"/>
    <s v=""/>
    <s v=""/>
    <s v="_x000a__x000a__x000a__x000a_"/>
    <s v=""/>
    <s v=""/>
    <s v="_x000a__x000a__x000a__x000a_"/>
    <s v=""/>
    <s v=""/>
    <s v="_x000a__x000a__x000a__x000a_"/>
    <s v=""/>
    <s v="Oficina de Alta Consejería de Paz, Víctimas y Reconciliación"/>
    <n v="10"/>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 _x000a_Fase (actividad): Gestionar el funcionamiento administrativo y operativo para el otorgamiento de la ayuda humanitaria."/>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s v="Corrupción"/>
    <s v="Fraude interno"/>
    <s v="N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documento por medio de la herramienta SIVIC de evaluación de vulnerabilidad para el otorgamiento de AHI  que resuelve si la solicitud procede o no._x000a_- 2 El procedimiento 1210100-PR-315 &quot;Otorgar ayuda y atención humanitaria inmediata&quot; (Act 5) indica que el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a_- 3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P# 1082 Aplicativo CHIE) Implementar controles preventivos automátic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Controles preventivos automáticos implementad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1/07/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la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s v=""/>
    <s v="_x000a__x000a__x000a__x000a_"/>
    <s v=""/>
    <s v=""/>
    <s v="_x000a__x000a__x000a__x000a_"/>
    <s v=""/>
    <s v=""/>
    <s v="_x000a__x000a__x000a__x000a_"/>
    <s v=""/>
    <s v=""/>
    <s v="_x000a__x000a__x000a__x000a_"/>
    <s v=""/>
    <s v="Oficina de Alta Consejería de Paz, Víctimas y Reconciliación"/>
    <n v="8"/>
  </r>
  <r>
    <x v="20"/>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Concertar con el sujeto de reparación colectiva las medidas priorizadas en la ejecución de la vigencia a cargo de la Alta Consejería de Paz, Victimas y Reconciliación_x0009_&quot;Concertar, implementar y hacer seguimiento a las medidas de reparación en los Planes de Reparación Colectiva a cargo de la OACPVR&quot;._x0009__x0009__x0009__x0009__x0009__x0009__x0009__x0009__x000a_Fase (actividad): Implementar y monitorear las medidas y acciones del plan de reparación colectiva de acuerdo con los compromisos adquiridos por el Distrito Capital."/>
    <s v="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s v="Gestión de procesos"/>
    <s v="Ejecución y administración de procesos"/>
    <s v="Sí"/>
    <s v="- Necesidad de implementar nuevos puntos de control en los procedimientos y realizar un mayor detalle en las actividades._x000a_- No se cuenta con un sistema de software que le permita a la entidad extraer una información dinámica que sirva como insumo para la toma de decisiones. _x000a_- Debilidades en la documentación de las actividades del proceso._x000a__x000a__x000a__x000a__x000a__x000a__x000a_"/>
    <s v="- Las exigencias o compromisos de los grupos de interés establecidas fuera de las competencias del proceso y de la Entidad._x000a_- Entrega de información incompleta, insuficiente por parte de las entidades que conforman el SDARIV._x000a_- Situaciones extraordinarias o de emergencia como la generada con ocasión de la pandemia del Covid - 19 o por el conflicto armado._x000a_- Ausencia de regulación a nivel nacional que oriente a las entidades territoriales sobre el proceso de seguimiento a la implementación de la política publica de víctimas _x000a__x000a__x000a__x000a__x000a__x000a_"/>
    <s v="- Vulneración de los derechos a la población victima del conflicto armado._x000a_- Generación de reprocesos y desgaste administrativo._x000a_- Percepción negativa de la ciudadanía frente a la entidad._x000a_- Incumplimiento por parte de la entidad en relación a los compromisos adquiridos en el Plan Distrital de Desarrollo y el Plan de Acción Distrital.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Moderado (3)"/>
    <s v="Moderado (3)"/>
    <s v="Menor (2)"/>
    <s v="Leve (1)"/>
    <s v="Leve (1)"/>
    <s v="Moderado (3)"/>
    <s v="Moderado (3)"/>
    <n v="0.6"/>
    <s v="Moderado"/>
    <s v="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
    <s v="- 1 El procedimiento  1210100-PR-325 &quot;Implementación de medidas de reparación colectiva a cargo de la Alta Consejería de Paz, Victimas y Reconciliación&quot; indica que el profesional especializado de la OACPVR, autorizado(a) por el jefe de la Oficina Alta Consejería de Paz, Victimas y Reconciliación, trimestralmente realiza seguimiento en la mesa de reparación colectiva y toma las medidas necesarias para concertar con el Sujeto de Reparación Colectiva y con las entidades responsables del cumplimiento de las medidas establecidas en el Plan Integral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2 El procedimiento  1210100-PR-325 &quot;Implementación de medidas de reparación colectiva a cargo de la Alta Consejería de Paz, Victimas y Reconciliación&quot; indica que el profesional universitario y/o especializado de la ACPVR, autorizado(a) por el jefe de la Oficina Alta Consejería de Paz, Victimas y Reconciliación, mensualmente realiza seguimiento a través de los diferentes instrumentos implementados para el cumplimiento de las medidas, así, como el seguimiento a través de los diferentes espacios técnicos e interinstitucionales (Subcomité de Reparación Integral, Mesa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3 El procedimiento  1210100-PR-325 &quot;Implementación de medidas de reparación colectiva a cargo de la Alta Consejería de Paz, Victimas y Reconciliación&quot; indica que el profesional universitario y/o especializado de la OACPVR, autorizado(a) por el jefe de la Oficina Alta Consejería de Paz, Victimas y Reconciliación, trimestralmente realiza seguimiento y genera las alertas tempranas en los tiempos acordados para la suscripción de los contratos requeridos para la ejecución de las medidas, con el área de contratación de la Alta Consejería y con la Dirección de Contratación de la Secretaria General. La(s) fuente(s) de información utilizadas es(son) Acta y registro de asistencia  . En caso de evidenciar observaciones, desviaciones o diferencias, se realizan reuniones con el área de contratación de la Alta Consejería y con la Dirección de Contratación de la Secretaria General. De lo contrario, se firman  actas de recibo a satisfacción por parte del sujeto de reparación colectiva y la Alta Consejería de Paz, Victimas y Reconciliación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La política de administración del riesgo (4202000-OT-081) indica que el equipo operativo del proceso de Asistencia, atención y reparación integral a las victimas del conflicto armado e implementación de acciones de memoria, paz y reconciliación, autorizado(a) por el líder de este proceso , cada vez que se identifique la materialización del riesgo aplica inmediatamente las acciones de contingencia descritas en el mapa de riesgos, realizando el registro y seguimiento a través de la herramienta CHIE.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Recurre al Ministerio Público mediante correo electrónico u oficio, para solicitar la mediación entre las partes, con el fin de evita el rompimiento del dialogo entre el Sujeto de Reparación Colectiva y la Alta Consejería de Paz, Victimas y Reconciliación._x000a_- 3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Asiste a las mesas de trabajo convocadas por el Ministerio Público con el fin de generar acciones que permitan reestablecer el dialogo o la voluntariedad del Sujeto de Reparación Colectiva y la Oficina de la Alta Consejería de Paz, Victimas y Re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253"/>
    <s v="Bajo"/>
    <s v="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
    <s v="Reducir"/>
    <s v="- (AP# 1083 Aplicativo CHIE) Incorporar mejoras en la matriz de seguimiento de las medidas de reparación colectiva, en relación con el estado, avance y cierre de las medidas, con el fin que esta aporte información oportuna y veraz para la toma de decisiones.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Matriz de seguimiento, con las mejoras establecidas_x000a__x000a__x000a__x000a__x000a__x000a__x000a__x000a__x000a__x000a__x000a__x000a__x000a__x000a__x000a__x000a__x000a__x000a__x000a__x000a__x000a_________________x000a__x000a__x000a__x000a__x000a__x000a__x000a__x000a__x000a__x000a__x000a_"/>
    <s v="01/03/2022_x000a__x000a__x000a__x000a__x000a__x000a__x000a__x000a__x000a__x000a__x000a__x000a__x000a__x000a__x000a__x000a__x000a__x000a__x000a__x000a__x000a_________________x000a__x000a__x000a__x000a__x000a__x000a__x000a__x000a__x000a__x000a__x000a_"/>
    <s v="30/04/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en el informe de monitoreo a la Oficina Asesora de Planeación._x000a_- Recurrir al Ministerio Público mediante correo electrónico u oficio, para solicitar la mediación entre las partes, con el fin de evitar el rompimiento del dialogo entre el Sujeto de Reparación Colectiva y la Alta Consejería de Paz, Victimas y Reconciliación_x000a_- Asistir a las mesas de trabajo convocadas por el Ministerio Público, cono el fin de generar acciones que permitan reestablecer el dialogo o la voluntariedad del Sujeto de Reparación Colectiva y la Alta Consejería de Paz, Victimas y Reconciliación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Jefe de Oficina Alta Consejería de Paz, Victimas y Reconciliación._x000a_- Jefe de Oficina Alta Consejería de Paz, Victimas y Reconciliación._x000a__x000a__x000a__x000a__x000a__x000a__x000a_- Jefe de Oficina Alta Consejería de Paz, Víctimas y la Reconciliación"/>
    <s v="-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_x000a_- Solicitud ante el Ministerio Público por correo electrónico u oficio._x000a_Acta._x000a_Registro de Asistencia._x000a_- Evidencia de reunión con el Ministerio público_x000a__x000a__x000a__x000a__x000a__x000a__x000a_- Mapa de riesgo  Asistencia, atención y reparación integral a víctimas del conflicto armado e implementación de acciones de memoria, paz y reconciliación en Bogotá, actualizado."/>
    <d v="2021-12-15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Alta Consejería de Paz, Víctimas y Reconciliación"/>
    <n v="22"/>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s v="Posibilidad de afectación reputacional por pérdida de la credibilidad ante las entidades y organismos distritales, debido a  fallas al estructurar, articular y orientar la implementación de estrategias"/>
    <s v="Proyecto de inversión"/>
    <s v="Operacionales"/>
    <s v="No"/>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mapa de riesgos  d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1-30T00:00:00"/>
    <s v="_x000a__x000a_Análisis de controles_x000a__x000a_"/>
    <s v="Actualización en la redacción de los riesgos del proyecto e identificación de tipo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istrital de Fortalecimiento Institucional"/>
    <n v="24"/>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s v="Posibilidad de afectación reputacional por perdida de  confianza de las entidades distritales, debido a que los productos y servicios  del proyecto  generen impactos  adversos en la gestión  para  las entidades "/>
    <s v="Proyecto de inversión"/>
    <s v="Operacionales"/>
    <s v="Sí"/>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mapa de riesgos  del proyecto de inversión 7868 &quot;Desarrollo institucional para una gestión pública eficiente&quot;  indica que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1-30T00:00:00"/>
    <s v="_x000a__x000a_Análisis de controles_x000a__x000a_"/>
    <s v="Actualización en la redacción de los riesgos del proyecto e identificación de tipo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istrital de Fortalecimiento Institucional"/>
    <n v="24"/>
  </r>
  <r>
    <x v="21"/>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s v="Posibilidad de afectación reputacional por incumplimiento en la ejecución de las actividades del proyecto , debido a una deficiente gestión en la planeación y seguimiento de las metas del proyecto"/>
    <s v="Proyecto de inversión"/>
    <s v="Operacionales"/>
    <s v="No"/>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mapa de riesgos  d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1-30T00:00:00"/>
    <s v="_x000a__x000a_Análisis de controles_x000a__x000a_"/>
    <s v="Actualización en la redacción de los riesgos del proyecto e identificación de tipo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istrital de Fortalecimiento Institucional"/>
    <n v="2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Desarrollar el modelo de Gobierno Abierto con articulación y coordinación interinstitucional."/>
    <s v="Posibilidad de afectación reputacional por  la ausencia de un modelo que agrupe los avances y estrategias de los diferentes sectores y entidades del Distrito., debido a desarticulación institucional para desarrollar el modelo de Gobierno Abierto"/>
    <s v="Proyecto de inversión"/>
    <s v="Administrativos"/>
    <s v="No"/>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enor (2)"/>
    <n v="0.4"/>
    <s v="Moderado"/>
    <s v="Una vez analizado el riesgo antes de controles la probabilidad se calificó por factibilidad generando como resultado 2. Baja. La calificación del impacto quedó en  2. Menor. En consecuencia, el riesgo quedó ubicado en zona resultante Moderado (2,2).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y Ficha de indicador PD69: indica que el Gerente del Proyect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autorizado(a) por Resolución 200 de 16 de junio de  2020,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9600000000000001"/>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el mapa de riesgos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n v="2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Socializar el modelo de Gobierno Abierto para su posicionamiento y apropiación interinstitucional."/>
    <s v="Posibilidad de afectación reputacional por información o contenido en la plataforma GAB , debido a reportes de las entidades distritales que no cumplan con la calidad y oportunidad que se requiere"/>
    <s v="Proyecto de inversión"/>
    <s v="Operacionale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manual de marca GAB indica que el Gerente del proyecto, autorizado(a) por Secretaria General de la Alcaldía Mayor de Bogotá    ,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 De lo contrario, En caso contrario, se aprueba la publicación de contenidos en las redes sociales GAB y quedan como evidencia dichas publicaciones._x000a_- 2 El capítulo de Responsabilidades estratégicas y Transformación digital de la Directiva 005 de 2020. indica que el Gerente del proyecto, autorizado(a) por Secretaria General de la Alcaldía Mayor de Bogotá    ,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De lo contrario,  las evidencias de solicitud de la información (correo electrónico, memorando o evidencia de reunión) y los instrumentos de recolección de información darán cuenta del cumplimiento de la activida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Secretaria General de la Alcaldía Mayor de Bogotá, semanalmente socializará y posicionará los avances del modelo de Gobierno Abierto acogiéndose a las disposiciones de la Oficina Consejería de Comunicaciones de la Secretaría General y de la Oficina Consejería de Comunicaciones  haciendo uso de fuentes de información, tales como,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_x000a_- 2 El mapa de riesgos del proyecto de inversión 7869: Implementación del modelo de Gobierno Abierto, Accesible e Incluyente de Bogotá indica que el Gerente del proyecto   , autorizado(a) por Secretaria General de la Alcaldía Mayor de Bogotá, cuando se requiere dará directrices claras sobre la información requerida, y la revisa y valida una vez las entidades la remiten a la gerencia del Modelo  haciendo uso de fuentes de información, tales como, los instrumentos de recolección de información.  En caso de evidenciar observaciones, desviaciones o diferencias, se hace una retroalimentación y se realizan los ajustes pertinentes.._x000a_- 3 El mapa de riesgos del proyecto de inversión 7869: Implementación del modelo de Gobierno Abierto, Accesible e Incluyente de Bogotá indica que el Gerente del proyecto   , autorizado(a) por Secretaria General de la Alcaldía Mayor de Bogotá, trimestralmente solicitará a las entidades distritales el reporte de seguimiento al Plan de Acción General de Gobierno Abierto. Que es cuidadosamente revisado por el equipo para proceder a su consolidación y uso como insumo para la publicación de los avances de la implementación del gobierno abierto en el Distrito dentro de la plataforma.._x000a_- 4 El mapa de riesgos del proyecto de inversión 7869: Implementación del modelo de Gobierno Abierto, Accesible e Incluyente de Bogotá indica que el Gerente del proyecto   , autorizado(a) por Secretaria General de la Alcaldía Mayor de Bogotá, quincenalmente se reunirá con la Alta Consejería TIC para la toma de decisiones relacionadas con  la publicación de  información y el desarrollo de funcionalidades en la plataforma.._x000a__x000a__x000a__x000a__x000a__x000a_"/>
    <s v="- Documentado_x000a_- Documentado_x000a_- Documentado_x000a_- Sin documentar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216"/>
    <s v="Leve (1)"/>
    <n v="0.18984374999999998"/>
    <s v="Bajo"/>
    <s v="Una vez analizado el riesgo después de controles, la probabilidad se calificó como 2. Baja. La calificación del impacto quedó en 1. Leve. En consecuencia, el riesgo quedó ubicado en zona resultante Bajo (2,1)."/>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_x000a_- Enviar correo electrónico a la entidad que proporcionó información errónea o incompleta._x000a_- Una vez recibida la corrección por parte de la entidad pertinente, se realiza la corrección de la información y se publica_x000a_- Establecimiento de acuerdos y seguimiento en la siguiente sesión_x000a_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monitoreo indicando la materialización del riesgo de Posibilidad de afectación reputacional por información o contenido en la plataforma GAB , debido a reportes de las entidades distritales que no cumplan con la calidad y oportunidad que se requiere_x000a_- Correo electrónico con observaciones encontradas_x000a_- Correo electrónico de respuesta y evidencias de la publicación correspondiente_x000a_- Evidencia de seguimiento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n v="2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pósito): Implementar un modelo de Gobierno Abierto de Bogotá que promueva una relación democrática, incluyente, accesible y transparente con la ciudadanía."/>
    <s v="Posibilidad de afectación reputacional por falta de coordinación entre las entidades que lideran el modelo, debido a decisiones inadecuadas para la implementación del modelo de Gobierno Abierto de Bogotá"/>
    <s v="Proyecto de inversión"/>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oderado (3)"/>
    <n v="0.6"/>
    <s v="Moderado"/>
    <s v="Una vez analizado el riesgo antes de controles la probabilidad se calificó por factibilidad generando como resultado 2. Baja. La calificación del impacto quedó en 3. Moderado. En consecuencia, el riesgo quedó ubicado en zona resultante Moderado (2,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399999999999999"/>
    <s v="Menor (2)"/>
    <n v="0.25312499999999999"/>
    <s v="Bajo"/>
    <s v="Una vez analizado el riesgo después de controles, la probabilidad se calificó como 1. Muy baja. La calificación del impacto quedó en 2. Menor. En consecuencia, el riesgo quedó ubicado en zona resultante baja (1,2)."/>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Se realizan las gestiones pertinentes con las entidades que integran la Coordinación para analizar la situación presentada y el curso de acción._x000a__x000a__x000a__x000a__x000a__x000a__x000a__x000a_- Actualizar el mapa de riesgos 7869 Implementación del modelo de gobierno abierto, accesible e incluyente de Bogotá"/>
    <s v="- Asesor Oficina Asesora de Planeación_x000a_- Gerente del proyecto_x000a__x000a__x000a__x000a__x000a__x000a__x000a__x000a_- Asesor Oficina Asesora de Planeación"/>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Evidencia del curso de acción definido por la Coordinación del modelo de Gobierno Abierto._x000a__x000a_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n v="24"/>
  </r>
  <r>
    <x v="22"/>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ducto): Documentos de lineamientos técnicos elaborados"/>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s v="Proyecto de inversión"/>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yecto de inversión 7869: Implementación del modelo de Gobierno Abierto, Accesible e Incluyente de Bogotá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yecto de inversión 7869: Implementación del modelo de Gobierno Abierto, Accesible e Incluyente de Bogotá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yecto de inversión 7869: Implementación del modelo de Gobierno Abierto, Accesible e Incluyente de Bogotá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36"/>
    <s v="Leve (1)"/>
    <n v="0.18984374999999998"/>
    <s v="Bajo"/>
    <s v="Una vez analizado el riesgo después de controles, la probabilidad se calificó como 2. Baja. La calificación del impacto quedó en 1. Leve . En consecuencia, el riesgo quedó ubicado en zona resultante baja (2,1)."/>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 Evidenciar el incumplimiento de la acción en la retroalimentación del seguimiento al Plan de Acción General de Gobierno Abierto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 Gerente del proyecto_x000a__x000a__x000a__x000a__x000a_- Asesor Oficina Asesora de Planeación"/>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reunión de la coordinación_x000a_- Acta de reunión de la coordinación_x000a_- Acta de reunión de la coordinación_x000a_- Correo de retroalimentación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n v="24"/>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Definir las asesorías técnicas y formular los proyectos en materia TIC y de Transformación digital_x000a_Fase:(propósito): Generar valor público para la ciudadanía, la Secretaria General y sus grupos de interés, mediante el uso y aprovechamiento estratégico de TIC)"/>
    <s v="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x v="0"/>
    <s v="Usuarios, productos y prácticas"/>
    <s v="Sí"/>
    <s v="- La identificación de necesidades que se requiere para la prestación de una asesoría y/o formulación de proyectos no es suficiente, clara, completa y de calidad._x000a_- Desconocimiento por parte de algunos servidores acerca de las funciones de la oficina y del proces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Perdida de credibilidad entidades y usuarios_x000a_- Reprocesos en el desarrollo de los proyectos y/o asesorías_x000a_- Incumplimiento metas (Plan de desarrollo, proyecto de inversión) y objetivos institucionale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Menor (2)"/>
    <s v="Menor (2)"/>
    <n v="0.4"/>
    <s v="Moderado"/>
    <s v="Se determina que la probabilidad del riesgo se encuentra en baja (2) debido a que las evidencias que soportan la elección no registran materialización del riesgos en  datos históricos. El impacto quedo en zona moderado (3) dado que existe el riesgo de afectar la operación interna y hacia los grupos de interés en caso de materializarse el riesgo. En consecuencia la zona resultante del riesgo se ubica en 2.2 Moderado."/>
    <s v="- 1 El procedimiento 1210200-PR-306 &quot;Asesoría Técnica o Formulación y Ejecución de Proyectos en el Distrito Capital (PC #1): indica que El Profesional asignado, autorizado(a) por el  Jefe de Oficina Alta Consejería Distrital de TIC, cada vez que identifica la necesidad de realizar una asesoría técnica o proyecto en materia TIC verifica que este enmarcado en los siguientes aspectos:_x000a_1.Políticas Públicas_x000a_2. Normatividad Nacional._x000a_ 3.Directrices y lineamientos._x000a_4.Funciones de la Alta Consejería Distrital de TIC_x000a__x000a_. La(s) fuente(s) de información utilizadas es(son) _x000a__x000a_El procedimiento y la Identificación Asesoría Técnica/Proyecto 4130000-FT- 1160. En caso de evidenciar observaciones, desviaciones o diferencias, en la identificación de la necesidad de una asesoría técnica y/o Proyecto en materia TIC, se remitirá memorando o correo electrónico con respuesta negativa . De lo contrario, se gestiona la asesoría técnica o se formula el perfil del proyecto, queda como evidencia identificación de la necesidad 4130000-FT-1160._x000a_- 2 El procedimiento 1210200-PR-306 &quot;Asesoría Técnica o Formulación y Ejecución de Proyectos en el Distrito Capital (PC # 3): indica que Asesor de Despacho, autorizado(a) por el jefe de la oficina Alta Consejería Distrital de TIC, cada vez que se identifique la gestión de una asesoría a través del formato 4130000-FT-1016 verifica el alcance, las actividades desarrolladas durante la asesoría Técnica. La(s) fuente(s) de información utilizadas es(son) el procedimiento y Asesoría Técnica 4130000-FT-1016. En caso de evidenciar observaciones, desviaciones o diferencias, el asesor hará las recomendaciones de mejora para tener en cuenta en las próximas prestaciones de asesorías técnicas. De lo contrario,  queda a conformidad la ejecución de la Asesoría y queda como evidencia el formato 4130000-FT-1016._x000a_- 3 El procedimiento 1210200-PR-306 &quot;Asesoría Técnica o Formulación y Ejecución de Proyectos en el Distrito Capital (PC #5): indica que  el Asesor de Despacho, autorizado(a) por el  Jefe de Oficina Alta Consejería TIC y El Jefe de Oficina Alta Consejería Distrital de TIC autorizado por el manual de funciones,  Cada vez que se elabore el perfil del Proyecto revisan el formato 4130000- FT-1017 verificando que se cumpla con lo establecido en las condiciones generales del procedimiento. La(s) fuente(s) de información utilizadas es(son) el procedimiento y el perfil del proyecto 4130000-FT-1017. En caso de evidenciar observaciones, desviaciones o diferencias, El Asesor de Despacho registra en el control de revisión del documento, para que se hagan los respectivos ajustes. De lo contrario, el jefe de la Oficina Alta Consejería Distrital de TIC firma en señal de aprobación y queda como evidencia el perfil del proyecto._x000a_- 4 El procedimiento 1210200-PR-306 &quot;Asesoría Técnica o Formulación y Ejecución de Proyectos en el Distrito Capital (PC #7): indica que  el Asesor de Despacho, autorizado(a) por el jefe de la oficina Alta Consejería Distrital de TIC, cada vez que se formule o actualice el proyecto  revisa el formato 4130000-FT-1161 verificando que cumpla con lo establecido en las condiciones generales de este procedimiento. La(s) fuente(s) de información utilizadas es(son) el procedimiento y Formulación Proyecto 4130000-FT-1161. En caso de evidenciar observaciones, desviaciones o diferencias, se realizará la devolución del documento a través de correo electrónico para que se hagan los respectivos ajustes. De lo contrario, El jefe de la Alta Consejería Distrital TIC firma en señal de aprobación y queda como evidencia el formato 4130000-FT-1161..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Detectivo_x000a_- Preventivo_x000a__x000a__x000a__x000a__x000a__x000a__x000a__x000a__x000a__x000a__x000a__x000a__x000a__x000a__x000a__x000a_"/>
    <s v="25%_x000a_1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30%_x000a_40%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naliza los errores que se evidenciaron en la definición de la asesoría y la formulación del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se reformula el proyecto y se pasa para su revisión y aprob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7.0559999999999984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 en el informe de monitoreo a la Oficina Asesora de Planeación._x000a_- Analizar los errores que se evidenciaron en la definición de la asesoría y formulación del proyecto_x000a_- Se reformula el proyecto  y se pasa para su revisión y aprobación_x000a__x000a__x000a__x000a__x000a__x000a__x000a_- Actualizar el mapa de riesgos Asesoría Técnica y Proyectos en Materia TIC"/>
    <s v="- Jefe de Oficina Alta Consejería Distrital de Tecnologías de la Información y las Comunicaciones -TIC-_x000a_- Jefe de Oficina Alta Consejería Distrital de Tecnologías de la Información y las Comunicaciones -TIC-_x000a_- Jefe de Oficina Alta Consejería Distrital de Tecnologías de la Información y las Comunicaciones -TIC-_x000a_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debido a decisiones erróneas o no acertadas por falta de conocimiento técnico del servidor que realiza la definición de la asesoría técnica y/o formulación de los proyectos necesarios para  las entidades en el Distrito_x000a_- Documento de análisis de errores _x000a_- Proyecto reformulado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9-06T00:00:00"/>
    <s v="_x000a__x000a_Análisis de controles_x000a__x000a_"/>
    <s v="Se ajustaron los controles conforme a la actualización del procedimiento"/>
    <s v=""/>
    <s v="_x000a__x000a__x000a__x000a_"/>
    <s v=""/>
    <s v=""/>
    <s v="_x000a__x000a__x000a__x000a_"/>
    <s v=""/>
  </r>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y hacer seguimiento a los Proyectos en materia TIC y la transformación digital_x000a_Fase: (actividad): Incorporar los principios de diseño de servicios de la política de gobierno digital priorizados por la Alta Consejería Distrital de TIC _x000a_-Implementar el ciclo de la formulación para una política pública de Bogotá territorio Inteligente; bajo los lineamientos del CONPES_x000a_-Acompañar el diseño de las agendas de transformación digital _x000a_-Hacer seguimiento a las agendas de transformación Digital)_x000a_"/>
    <s v="Posibilidad de afectación reputacional por perdida de credibilidad y confianza de las entidades y la ciudadanía, debido a incumplimiento de compromisos en la ejecución y seguimiento a los proyectos en materia TIC  y transformación digital"/>
    <x v="0"/>
    <s v="Usuarios, productos y prácticas"/>
    <s v="Sí"/>
    <s v="- Falta de seguimiento en la etapa de ejecución del proyecto_x000a_- Desconocimiento técnico por parte del líder del proyecto_x000a__x000a__x000a__x000a__x000a__x000a__x000a__x000a_"/>
    <s v="- Recorte de recursos financieros que dificulta la ejecución de metas establecidas en el cuatrienio._x000a_- Falta de coordinación entre los gobiernos locales, distrital y nacional._x000a__x000a__x000a__x000a__x000a__x000a__x000a__x000a_"/>
    <s v="- Reprocesos en el desarrollo de los proyectos_x000a_- Incumplimiento metas (Plan de desarrollo, proyecto de inversión) y objetivos institucionales_x000a_- Perdida de credibilidad entidades y usuarios_x000a__x000a__x000a__x000a__x000a__x000a__x000a_"/>
    <s v="4. Promover procesos de transformación digital en la Secretaría General para aportar a la gestión pública eficiente."/>
    <s v="- -- Ningún trámite y/o procedimiento administrativo_x000a__x000a_"/>
    <s v="- Procesos misionales y estratégicos misionales en el Sistema de Gestión de Calidad_x000a__x000a__x000a__x000a_"/>
    <s v="- 7872 Transformación digital y gestión TIC_x000a__x000a__x000a__x000a_"/>
    <s v="Baja (2)"/>
    <n v="0.4"/>
    <s v="Leve (1)"/>
    <s v="Menor (2)"/>
    <s v="Leve (1)"/>
    <s v="Menor (2)"/>
    <s v="Menor (2)"/>
    <s v="Leve (1)"/>
    <s v="Menor (2)"/>
    <n v="0.4"/>
    <s v="Moderado"/>
    <s v="El proceso estima que el riesgo se ubica en una zona moderado, debido a que la frecuencia con la que se realizó la actividad clave asociada al riesgo se presentó 12 veces al año, sin embargo, ante su materialización, podrían presentarse efectos significativos, en la imagen de la Entidad a nivel local."/>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_x000a__x000a_.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 De lo contrario, el asesor remite por correo electrónico al jefe de oficina de la Alta Consejería Distrital de TIC quien en señal de aprobación firma el formato de Informe parcial/Final del proyecto 4130000-FT-1159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Detectivo_x000a__x000a__x000a__x000a__x000a__x000a__x000a__x000a__x000a__x000a__x000a__x000a__x000a__x000a__x000a__x000a__x000a_"/>
    <s v="1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30%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identifica las causas de incumplimiento en la ejecución de un proyecto._x000a_- 2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ajusta el plan de trabajo con los tiempos en que se cumplirá el proyect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60000000000001"/>
    <s v="Menor (2)"/>
    <n v="0.22500000000000003"/>
    <s v="Bajo"/>
    <s v="La escala de impacto bajó respecto a la anterior evaluación de riesgo, ubicándose en zona 2  menor, y con una posibilidad muy baja de que se materialice el riesgo gracias a los controles que se aplican en el procedimiento. Lo que nos da , lo que ubicó  en la zona resultante 2.2 con valoración baj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redibilidad y confianza de las entidades y la ciudadanía, debido a incumplimiento de compromisos en la ejecución y seguimiento a los proyectos en materia TIC  y transformación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de Oficina Alta Consejería Distrital de Tecnologías de la Información y las Comunicaciones -TIC-"/>
    <s v="- Reporte de monitoreo indicando la materialización del riesgo de Posibilidad de afectación reputacional por perdida de credibilidad y confianza de las entidades y la ciudadanía, debido a incumplimiento de compromisos en la ejecución y seguimiento a los proyectos en materia TIC  y transformación digital_x000a_- Causas de incumplimiento identificadas_x000a_- Acción formulada en el aplicativo Sistema Integrado de Gestión_x000a_- Plan de trabajo actualizado 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d v="2021-11-3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9-06T00:00:00"/>
    <s v="_x000a__x000a_Análisis de controles_x000a__x000a_"/>
    <s v="Se ajustaron los controles conforme a la actualización del procedimiento"/>
    <s v=""/>
    <s v="_x000a__x000a__x000a__x000a_"/>
    <s v=""/>
    <s v=""/>
    <s v="_x000a__x000a__x000a__x000a_"/>
    <s v=""/>
  </r>
  <r>
    <s v="Asesoría Técnica y Proyectos en Materia TIC"/>
    <s v="Asesorar  Técnicamente  y  formular  Proyectos  en  materia  TIC,  para  la  ejecución  del  Plan  Distrital  de  Desarrollo  y  las  Políticas, Directrices  y  Lineamientos  TIC  en  el  Distrito  Capital."/>
    <s v="Inicia con la formulación del Plan de Acción, del Proyecto de Inversión y de la Política, Directriz o Lineamiento en materia de TIC y de transformación Digital; continúa con la Asesoría Técnica o formulación y ejecución de Proyectos, culminando con el seguimiento de las actividades que se desarrollan dentro del proceso y la presentación de informes."/>
    <s v="Jefe de Oficina Alta Consejería Distrital de Tecnologías de la Información y las Comunicaciones -TIC-"/>
    <s v="Misional"/>
    <s v="Ejecutar las Asesorías Técnicas y Proyectos en materia TIC y Transformación digital"/>
    <s v="Posibilidad de afectación económica (o presupuestal) por sanción de un ente de control o ente regulador, debido a decisiones ajustadas a intereses propios o de terceros en la ejecución de Proyectos en materia TIC y Transformación digital, para obtener dádivas o beneficios"/>
    <x v="1"/>
    <s v="Fraude interno"/>
    <s v="Sí"/>
    <s v="- Amiguismo o clientelismo con el fin de favorecer un tercero para que sin cumplimiento de requisitos se viabilice un Proyecto._x000a_- Desconocimiento o incumplimiento del procedimiento 1210200-PR-306, en especial los puntos de control (actividad 8)._x000a_- Conflicto de intereses._x000a__x000a__x000a__x000a__x000a__x000a__x000a_"/>
    <s v="- Presiones o motivaciones individuales, sociales o colectivas, que inciten a realizar conductas contrarias al deber ser._x000a__x000a__x000a__x000a__x000a__x000a__x000a__x000a__x000a_"/>
    <s v="- Pérdidas financieras por mala utilización de recursos en los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4. Promover procesos de transformación digital en la Secretaría General para aportar a la gestión pública eficiente."/>
    <s v="- -- Ningún trámite y/o procedimiento administrativo_x000a__x000a_"/>
    <s v="- Ningún otro proceso en el Sistema de Gestión de Calidad_x000a__x000a__x000a__x000a_"/>
    <s v="- No aplica_x000a__x000a__x000a__x000a_"/>
    <s v="Muy baja (1)"/>
    <n v="0.2"/>
    <s v="Menor (2)"/>
    <s v="Menor (2)"/>
    <s v="Moderado (3)"/>
    <s v="Leve (1)"/>
    <s v="Leve (1)"/>
    <s v="Menor (2)"/>
    <s v="Catastrófico (5)"/>
    <n v="1"/>
    <s v="Extremo"/>
    <s v="El proceso estima que el riesgo se ubica en una zona extrema, aunque el riesgo no se ha materializado en los últimos cuatro años, sin embargo, ante su materialización, podrían presentarse efectos significativos, señalados en la encuesta del Departamento Administrativo de la Función Pública."/>
    <s v="- 1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2 El procedimiento 1210200-PR-306 &quot;Asesoría Técnica o Formulación y Ejecución de Proyectos en el Distrito Capital (pc #8): indica que El Jefe de Oficina Alta Consejería Distrital de TIC autorizado por el manual de funciones, el Asesor de Despacho y el profesional líder del proyecto, autorizado(a) por  el Jefe de Oficina Alta Consejería Distrital de TIC, trimestralmente realizan seguimiento a la ejecución del Proyecto a través de mesas técnicas. La(s) fuente(s) de información utilizadas es(son) el procedimiento, Registro de Asistencia 2211300-FT211 y Acta 2211600-FT-008, - Mesas Técnicas Seguimiento Proyectos. En caso de evidenciar observaciones, desviaciones o diferencias, el líder del proyecto debe registrar en el acta las observaciones y soluciones para garantizar su cumplimiento. De lo contrario, se deja en el acta la observación del cumplimiento del plan de trabajo y cronograma._x000a_Queda como evidencia Registro de Asistencia 2211300-FT211 y Acta 2211600-FT-008, - Mesas Técnicas Seguimiento Proyectos._x000a_- 3 El procedimiento 1210200-PR-306 &quot;Asesoría Técnica o Formulación y Ejecución de Proyectos en el Distrito Capital (PC #10): indica que El asesor de despacho, autorizado(a) por el jefe de la oficina Alta Consejería Distrital de TIC, anualmente o al finalizar el proyecto revisa que el informe parcial/Final del proyecto, tengan en cuenta los aspectos relevantes, el cumplimiento de objetivos, evaluación del cronograma de trabajo y presupuesto entre otros. La(s) fuente(s) de información utilizadas es(son) el procedimiento y el Informe Parcial/Final del proyecto 4130000-FT-1159. En caso de evidenciar observaciones, desviaciones o diferencias, se devuelve al profesional asignado por correo electrónico, con el fin de que realice los ajustes pertinentes, En caso contrario, el asesor remite por correo electrónico al jefe de oficina de la Alta Consejería Distrital de TIC quien en señal de aprobación firma el formato de Informe parcial/Final del proyecto 4130000-FT-1159. De lo contrario, formato 4130000-FT-1159 &quot;Informe parcial/final del proyecto&quot; y el correo electrónico_x000a_Queda como evidencia Informe parcial/Final del proyecto 4130000-FT-1159 Correo electrónico/solicitud aprobación del informe, Correo electrónico/ajustes informe parcial o final del proyec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Detectivo_x000a_- Preventivo_x000a_- Preventivo_x000a__x000a__x000a__x000a__x000a__x000a__x000a__x000a__x000a__x000a__x000a__x000a__x000a__x000a__x000a__x000a__x000a_"/>
    <s v="15%_x000a_2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30%_x000a_40%_x000a_40%_x000a__x000a__x000a__x000a__x000a__x000a__x000a__x000a__x000a__x000a__x000a__x000a__x000a__x000a__x000a__x000a__x000a_"/>
    <s v="- 1 El mapa de riesgos del proceso &quot;Asesoría Técnica y Proyectos en materia TIC&quot; indica que el jefe de la Oficina de  Alta Consejería Distrital TIC, autorizado(a) por el manual especifico de funciones y competencias laborales, cada vez que se identifique la materialización del riesgo realiza informe del hecho identificado y remite mediante memorando a las oficinas compet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Catastrófico (5)"/>
    <n v="1"/>
    <s v="Extremo"/>
    <s v="Se tienen dos actividades que actúan como puntos de control para prevención y detección del riesgo sin embargo, la zona con y sin controles permanece constante, ubicándose en zona extrema (1.5)"/>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4 Aplicativo CHIE)  Revisar los formatos asociados al procedimiento, en busca de identificar mejoras que permitan fortalecer la gestión del riesgo._x000a_- (AP# 1085 Aplicativo CHIE) PAA220-010-01 (Daruma): Verificar la implementación de los formatos ajustados._x000a__x000a__x000a__x000a__x000a__x000a__x000a__x000a__x000a_________________x000a__x000a__x000a__x000a__x000a__x000a__x000a__x000a__x000a__x000a__x000a_"/>
    <s v="- Profesionales responsables de Riesgos en la ACDTIC_x000a_- Profesionales responsables de Riesgos en la ACDTIC_x000a__x000a__x000a__x000a__x000a__x000a__x000a__x000a__x000a_________________x000a__x000a__x000a__x000a__x000a__x000a__x000a__x000a__x000a__x000a__x000a_"/>
    <s v="- Reunión de revisión de Formatos._x000a_- Reunión de verificación implementación  de Formatos._x000a__x000a__x000a__x000a__x000a__x000a__x000a__x000a__x000a_________________x000a__x000a__x000a__x000a__x000a__x000a__x000a__x000a__x000a__x000a__x000a_"/>
    <s v="15/03/2022_x000a_01/07/2022_x000a__x000a__x000a__x000a__x000a__x000a__x000a__x000a__x000a_________________x000a__x000a__x000a__x000a__x000a__x000a__x000a__x000a__x000a__x000a__x000a_"/>
    <s v="30/06/2022_x000a_30/12/2022_x000a__x000a__x000a__x000a__x000a__x000a__x000a__x000a__x000a_________________x000a__x000a__x000a__x000a__x000a__x000a__x000a__x000a__x000a__x000a__x000a_"/>
    <s v="- Reportar 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a la Oficina Asesora de Planeación en el informe de monitoreo en caso que tenga fallo._x000a_- realiza informe del hecho identificado y remite mediante memorando a las oficinas competentes_x000a__x000a__x000a__x000a__x000a__x000a__x000a__x000a_- Actualizar el mapa de riesgos Asesoría Técnica y Proyectos en Materia TIC"/>
    <s v="- Jefe de Oficina Alta Consejería Distrital de Tecnologías de la Información y las Comunicaciones -TIC-_x000a_- Jefe Oficina de la Alta Consejería Distrital de TIC_x000a__x000a__x000a__x000a__x000a__x000a__x000a__x000a_- Jefe de Oficina Alta Consejería Distrital de Tecnologías de la Información y las Comunicaciones -TIC-"/>
    <s v="- Notificación realizada del presunto hecho de Posibilidad de afectación económica (o presupuestal) por sanción de un ente de control o ente regulador, debido a decisiones ajustadas a intereses propios o de terceros en la ejecución de Proyectos en materia TIC y Transformación digital, para obtener dádivas o beneficios al operador disciplinario, y reporte de monitoreo a la Oficina Asesora de Planeación en caso que el riesgo tenga fallo definitivo._x000a_- Memorando e informe_x000a__x000a__x000a__x000a__x000a__x000a__x000a__x000a_- Mapa de riesg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d v="2019-10-17T00:00:00"/>
    <s v="_x000a_Análisis antes de controles_x000a__x000a__x000a_"/>
    <s v="Se atendieron las recomendaciones de la retroalimentación del monitoreo de riesgos, modificando la calificación de probabilidad de factibilidad a frecuencia, disminuyendo de posible a rara vez. Para lo anterior, se cuenta con el respaldo de los registros del procedimiento 1210200-PR-306 resguardados en las carpetas de los Proyectos de la Oficina, los reportes a los monitoreos de riesgos, y los informes de Auditoría Interna y Externa."/>
    <d v="2020-03-06T00:00:00"/>
    <s v="Identificación del riesgo_x000a__x000a__x000a__x000a_"/>
    <s v="- Se incluye el proyecto de inversión 1111 “Fortalecimiento de la economía, el gobierno y la ciudad digital de Bogotá D.C. “_x000a_- Se definen las perspectivas para los efectos ya identificados._x000a_- Valoración de la Probabilidad: Se incluyen las evidencias faltantes de la vigencia 2016-2019 y las evidencias de la vigencia 2020."/>
    <d v="2020-08-13T00:00:00"/>
    <s v="_x000a__x000a_Análisis de controles_x000a__x000a_"/>
    <s v="- Se eliminaron las actividades de control detectivas asociadas al procedimiento de auditorias internas de gestión PR-006 y al procedimiento de Auditorías Internas de Calidad PR-361"/>
    <d v="2020-12-03T00:00:00"/>
    <s v="_x000a_Análisis antes de controles_x000a__x000a__x000a_"/>
    <s v="Se realiza la calificación del riesgo por frecuencia la cual es: &quot;Nunca o no se ha presentado durante los últimos 4 años&quot;. Asimismo, se registran las evidencias que registran su elección para la vigencia 2020."/>
    <d v="2021-02-22T00:00:00"/>
    <s v="Identificación del riesgo_x000a__x000a_Análisis de controles_x000a__x000a_"/>
    <s v="Se modificó el nombre del riesgo conforme a la nueva forma de operar del proceso. _x000a_Se ajustaron las causas del riesgo conforme al nuevo análisis efectuado a los antecedentes y comportamiento del riesgo._x000a_Se ajusta la explicación del riesgo de acuerdo a la nueva realidad del proceso._x000a_Se ajustó al nuevo proyecto de inversión 7872, teniendo en cuenta que el riesgo está directamente asociado al proyecto de inversión._x000a_Se ajustaron las actividades de control conforme a la actualización del procedimiento."/>
    <d v="2021-05-19T00:00:00"/>
    <s v="_x000a__x000a_Análisis de controles_x000a__x000a_"/>
    <s v="Se realizan ajustes menores a las actividades de control preventivas (PC#5),(PC#7)  y detectiva (PC#8). "/>
    <s v="30/11/2021"/>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09-06T00:00:00"/>
    <s v="_x000a__x000a_Análisis de controles_x000a__x000a_"/>
    <s v="Se ajustaron los controles conforme a la actualización del procedimiento"/>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laborar el plan de comunicaciones institucional garantizando el desarrollo de las acciones de comunicación pública identificadas y planeadas para la vigencia, generando bienestar en los servidores públicos y confianza en la en la administración distrital._x0009_"/>
    <s v="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x v="0"/>
    <s v="Ejecución y administración de procesos"/>
    <s v="Sí"/>
    <s v="- Falta de información sobre factores de satisfacción de servidores y ciudadanía.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_x000a_"/>
    <s v="-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_x000a_"/>
    <s v="- Pérdida de imagen y gobernabilidad externas._x000a_- Hallazgos y requerimientos dentro de las auditorias internas.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Menor (2)"/>
    <s v="Menor (2)"/>
    <s v="Menor (2)"/>
    <s v="Menor (2)"/>
    <s v="Menor (2)"/>
    <s v="Moderado (3)"/>
    <s v="Moderado (3)"/>
    <n v="0.6"/>
    <s v="Moderado"/>
    <s v="El proceso estima que el riesgo se ubica en una zona moderado, debido a que la frecuencia con la que se realizó la actividad clave asociada al riesgo se presentó 3 veces en el último año, sin embargo, ante su materialización, podrían presentarse efectos significativos, como el incumplimiento en las metas y objetivos institucionales afectando el cumplimiento en las metas regionales."/>
    <s v="- 1 El procedimiento Comunicación Corporativa código 4140000-PR-368 (Actividad 2), indica que el(la) Asesor(a) del(la) Secretario(a) General en temas de Comunicaciones, autorizado(a) por el(la) Secretario(a) General, durante el primer trimestre de la vigencia verifica que las necesidades de comunicación por parte de las dependencias hayan sido remitidas, las cuales son el insumo para conformar el Plan de Comunicaciones Institucional (Documento Interno). Así mismo, verifica que dichas solicitudes atiendan lo establecido en el Manual de marca vigente de la Alcaldía Mayor de Bogotá. La(s) fuente(s) de información utilizadas es(son) las solicitudes de comunicación recibidas y el Manual de Marce vigente de la Alcaldía Mayor de Bogotá. En caso de evidenciar observaciones, desviaciones o diferencias, se informan a la dependencia mediante correo electrónico o reunión (Evidencia reunión 2213100-FT-449). De lo contrario, se incluye la solicitud en el Plan de Comunicaciones Institucional (Documento Interno)._x000a_- 2 El procedimiento Comunicación Corporativa código 4140000-PR-368 (Actividad 4),  indica que el(la) Asesor(a) del Secretario General en temas de Comunicaciones, autorizado(a) por el (la) Secretario(a) General, cada vez que se reciba una nueva solicitud de comunicación verifica las necesidades emergentes de comunicación remitidas por parte de las dependencias, revisando que estas sean pertinentes y atiendan lo establecido en el Manual de Marca vigente de la Alcaldía Mayor de Bogotá. La(s) fuente(s) de información utilizadas es(son) correo electrónico con nuevas necesidades de comunicación y el Plan de Comunicaciones vigente. En caso de evidenciar observaciones, desviaciones o diferencias, son informadas mediante correo electrónico o reunión con la dependencia remitente para su corrección (Evidencia reunión 2213100-FT-449). De lo contrario, se realiza la actualización del Plan de Comunicaciones Institucional (Documento Interno)._x000a_- 3 El procedimiento Comunicación Corporativa código 4140000-PR-368 (Actividad 6), indica que el profesional creativo del punto de encuentro de la Secretaría General, autorizado(a) por el(la) Asesor(a) de Comunicaciones de la Secretaría General, cada vez que se reciba la solicitud de campaña (Brief) realiza la verificación del contenido utilizando el formato “Verificación de Campañas 4140000-FT-1065”, comprobando que se encuentre diligenciado completamente y que la información permita crear los diseños para la campaña. La(s) fuente(s) de información utilizadas es(son) la solicitud de campañas (Brief) 4140000- FT-1048. En caso de evidenciar observaciones, desviaciones o diferencias, regresa la solicitud al interesado indicando los comentarios respectivos por medio de correo electrónico o evidencia de reunión. De lo contrario, el equipo punto de encuentro procede a realizar una reunión de tráfico para iniciar el proceso creativo de realización de los diseños de campaña._x000a_- 4 El procedimiento Comunicación Corporativa código 4140000-PR-368 (Actividad 8), indica que el jefe de dependencia (o su delegado), autorizado(a) por el Manual especifico de funciones y competencias laborales, una vez recibida la propuesta de diseño de campaña (piezas, imágenes, audiovisuales, etc.) revisa este diseño teniendo en cuenta que el mismo corresponda con el objetivo de la solicitud. La(s) fuente(s) de información utilizadas es(son) la propuesta de diseño de campaña y el formato brief. En caso de evidenciar observaciones, desviaciones o diferencias, las informa para elaborar nuevamente la propuesta de diseño de campana y realizar los ajustes que correspondan, dejando constancia en la evidencia de reunión respectiva. De lo contrario, se aprueba la propuesta de diseño de campaña dejando constancia en la evidencia de reunión respectiv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Preventivo_x000a__x000a__x000a__x000a__x000a__x000a__x000a__x000a__x000a__x000a__x000a__x000a__x000a__x000a__x000a__x000a_"/>
    <s v="25%_x000a_25%_x000a_1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40%_x000a__x000a__x000a__x000a__x000a__x000a__x000a__x000a__x000a__x000a__x000a__x000a__x000a__x000a__x000a__x000a_"/>
    <s v="- 1 El mapa de riesgos del proceso de Comunicación Pública indica que el(la) asesor(a) del Secretario(a) General en temas de Comunicaciones, autorizado(a) por el líder de este proceso, cada vez que se identifique la materialización del riesgo, solicita a las dependencias la información para consolidar el Plan de Comunicaciones._x000a_- 2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structura el Plan de Comunicaciones._x000a_- 3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divulga el Plan de Comunicaciones._x000a_- 4 El mapa de riesgos del proceso de Comunicación Pública indica que el (la) asesor(a) del Secretario(a) General en temas de Comunicaciones y el (la)  Profesional de la Oficina Consejería de Comunicaciones, autorizado(a) por  el líder de este proceso, cada vez que se identifique la materialización del riesgo, ejecuta el Plan de Comunicaciones y realizar seguimiento respectiv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6.0479999999999999E-2"/>
    <s v="Leve (1)"/>
    <n v="0.18984374999999998"/>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Posibilidad de afectación reputacional por mediciones de percepción no satisfactorias por parte de servidores y ciudadanos, frente a las campañas y/o acciones de comunicación pública sobre la gestión institucional y Distrital, debido a incumplimiento en la formulación, actualización y ejecución del plan de comunicaciones._x0009_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d v="2019-11-25T00:00:00"/>
    <s v="_x000a__x000a_Análisis de controles_x000a_Análisis después de controles_x000a_Tratamiento del riesgo"/>
    <s v="Se modifica la calificación de los controles, teniendo en cuenta que ya han sido ejecutadas las acciones que se establecieron dentro del plan de mejoramiento._x000a_La valoración del riesgo después de controles pasa a &quot;Bajo&quot;  ya que las actividades de control preventivas evitaron la materialización de este riesgo y los efectos más significativos no se presentaron._x000a_Se reprograma la ejecución del plan de mejoramiento, teniendo en cuenta las fechas que se establecieron en el aplicativo SIG"/>
    <d v="2020-03-13T00:00:00"/>
    <s v="Identificación del riesgo_x000a_Análisis antes de controles_x000a_Análisis de controles_x000a_Análisis después de controles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Probabilidad antes de controles:_x000a_- La probabilidad disminuye de Probable (4) -Se presentó una vez en el presente año (4)- a Posible (3) -Se presentó al menos una vez en los últimos 2 años (3)-._x000a_- El impacto se reduce de calificación a Moderado (3) ya que la materialización del riesgo podría ocasionar un incumplimiento en las metas y objetivos institucionales, afectando el cumplimiento en las metas regionales_x000a_- La nueva zona de riesgo según esta disminución pasa de Extrema a Alta._x000a_Se reafirman las actividades de control establecidas, según la actualización del procedimiento de Relaciones Estratégicas Comunicacionales PR-366._x000a_Se disminuye la probabilidad a (1 Rara vez) ya que las actividades de control preventivas han evitado la materialización de este riesgo y presentan solidez fuerte. El impacto pasa a 1 &quot;insignificante&quot; ya que el riesgo no se ha presentado y los controles detectivos son fuertes. El riesgo continúa con valoración con baja.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justan las causas del riesgo._x000a_Se ajusta el diseño de los controles, según las actividades 2,4 y 6 del procedimiento Comunicación Corporativa._x000a_Se incluye la actividad de control 8 del procedimiento Comunicación Corporativa."/>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Monitorear las tendencias de búsqueda de la ciudadanía orientando la generación de mensajes institucionales y contenidos de comunicación pública oportunos y de interés a través de las plataformas virtuales que permitan dar a conocer los avances en la gestión, los programas, planes y proyectos de la Administración Distrital._x0009_"/>
    <s v="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x v="0"/>
    <s v="Ejecución y administración de procesos"/>
    <s v="Sí"/>
    <s v="- Falta de conocimiento de las tendencias digitales para la divulgación de información._x000a_- Débil orientación para la consulta de los documentos soporte de la gestión del proceso, mejorar su adecuación, e implementar medidas para su fácil consulta y recuperación._x000a__x000a__x000a__x000a__x000a__x000a__x000a__x000a_"/>
    <s v="- Coyunturas políticas que afectan la toma de decisiones._x000a_- La inestabilidad de la conectividad, indisponibilidad de servidores de información y vulnerabilidad en la seguridad informática. _x000a_- Fallas en las comunicaciones. 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Insignificante (1)"/>
    <s v="Mayor (4)"/>
    <s v="Menor (2)"/>
    <s v="Menor (2)"/>
    <s v="Insignificante (1)"/>
    <s v="Menor (2)"/>
    <s v="Mayor (4)"/>
    <n v="0.8"/>
    <s v="Alto"/>
    <s v="El proceso estima que el riesgo se ubica en una zona alta, debido a que la frecuencia con la que se realizó la actividad clave asociada al riesgo se presentó 365 veces en el último año, sin embargo, ante su materialización, podrían presentarse efectos significativos, como imagen institucional perjudicada en el orden nacional o regional por hechos que afectan a un grupo o comunidad de usuarios o ciudadanos."/>
    <s v="- 1 El procedimiento de Ecosistema Digital PR-367, indica que los profesionales Analista SEO, Editores de Contenidos y el  profesional coordinador del Equipo Portal Web Oficina Consejería de Comunicaciones, autorizado(a) por la(el) Jefe de Oficina Consejería de Comunicaciones, diariamente monitorean las tendencias de búsqueda por parte de la ciudadanía sobre la gestión del (la) Alcalde(sa), la Alcaldía y el Distrito, así como la revisión de contenidos altamente posicionados en medio digitales que permitan determinar el alcance de la información que se divulga a través del Ecosistema Digital. La(s) fuente(s) de información utilizadas es(son) distintas herramientas de comunicación digital . En caso de evidenciar observaciones, desviaciones o diferencias, se realiza un filtro de las informaciones que se consideran relevantes, se agregan recomendaciones editoriales y se envían al editor de contenidos para el Portal Web y al coordinador del equipo de Redes Sociales. De lo contrario, se envía correo electrónico con recomendaciones remitidas al editor de contenidos para el portal y al coordinador de redes sociales._x000a_- 2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 3 El procedimiento de Ecosistema Digital PR-367, indica que los profesionales de la Oficina Consejería de Comunicaciones Analista de métricas de los equipos de portal y redes sociales,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De lo contrario, se genera el informe del comportamiento de las métricas para página web y redes social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los profesionales de la Oficina Consejería de Comunicaciones (portal web y redes sociales), autorizado(a) por el líder de este proceso, cada vez que se identifique la materialización del riesgo, detecta y desactiva la información publicada erróneamente en las plataformas digitales._x000a_- 2 El mapa de riesgos del proceso de Comunicación Pública indica que los profesionales de la Oficina Consejería de Comunicaciones (redes sociales, editores y la Jefe de la Oficina Consejería de Comunicaciones (en caso de información sensible), autorizado(a) por el Manual Específico de Funciones y Competencias Laborales y el líder de este proceso, cada vez que se identifique la materialización del riesgo, ajusta la información y la presenta al editor para revisión._x000a_- 3 El mapa de riesgos del proceso de Comunicación Pública indica que los profesionales de la Oficina Consejería de Comunicaciones (prensa y redes sociales), autorizado(a) por el líder de este proceso, cada vez que se identifique la materialización del riesgo, publica la información en las plataformas digital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Comunicación Pública"/>
    <s v="- Jefe Oficina Consejería de Comunicaciones_x000a_- Profesionales de la Oficina Consejería de Comunicaciones (portal web y redes sociales)_x000a_- Profesionales de la Oficina Consejería de Comunicaciones (redes sociales, editores)  y Jefe de la Oficina Consejería de Comunicaciones (en caso de información sensible)_x000a_- Profesionales de la Oficina Consejería de Comunicaciones (prensa y redes sociales)_x000a__x000a__x000a__x000a__x000a__x000a_- Jefe Oficina Consejería de Comunicaciones"/>
    <s v="- Reporte de monitoreo indicando la materialización del riesgo de Posibilidad de afectación reputacional por resultados no satisfactorios en el informe de métricas y posicionamiento de las plataformas virtuales, debido a generación de mensajes institucionales erróneos e inoportunos en las plataformas virtuales sobre la gestión, avance, planes, programas y proyectos de la Administración Distrital._x000a_- Información desactivada de las plataformas digitales_x000a_- Información ajustada para publicación_x000a_- Información publicada nuevamente en las plataformas digitales.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d v="2019-11-25T00:00:00"/>
    <s v="_x000a__x000a_Análisis de controles_x000a__x000a_Tratamiento del riesgo"/>
    <s v="Se modifica la calificación de los controles, teniendo en cuenta que ya han sido ejecutadas las acciones que se establecieron dentro del plan de mejoramiento._x000a_Se reprograma la ejecución del plan de mejoramiento, teniendo en cuenta las fechas que se establecieron en el aplicativo SIG"/>
    <d v="2020-03-13T00:00:00"/>
    <s v="Identificación del riesgo_x000a__x000a_Análisis de controles_x000a__x000a_Tratamiento del riesgo"/>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_x000a_Se reafirman las actividades de control establecidas, según la actualización del procedimiento de Ecosistema Digital PR-367._x000a_La opción de tratamiento cambia a Aceptar._x000a_Se suprimen las acciones de tratamiento ya que se ejecutaron durante la vigencia 2019."/>
    <d v="2020-12-03T00:00:00"/>
    <s v="_x000a__x000a_Análisis de controles_x000a__x000a_"/>
    <s v="Se retiran los controles detectivos asociados a las auditorias y se incluye uno propio del proces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_x000a__x000a_"/>
    <s v="Se actualiza la matriz DOFA._x000a_Se ajustan las causas del riesgo."/>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Realizar el diseño de campañas de comunicación pública para divulgar hacia la ciudadanía, informando sobre las diferentes acciones que realiza la Administración Distrital para el cumplimiento del PDD 2020-2024 aplicando los lineamientos de comunicación establecidos.   "/>
    <s v="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x v="0"/>
    <s v="Ejecución y administración de procesos"/>
    <s v="N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Débil orientación para la consulta de los documentos soporte de la gestión del proceso, mejorar su adecuación, e implementar medidas para su fácil consulta y recuperación._x000a__x000a__x000a__x000a__x000a__x000a_"/>
    <s v="-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Errores por parte de una Entidad externa al momento de diligenciar la información a divulgar en el formato FT1048 BRIEF._x000a_- Coyunturas políticas que impiden la definición de necesidades de comunicación._x000a__x000a__x000a__x000a__x000a__x000a__x000a_"/>
    <s v="- Pérdida de credibilidad._x000a_- Perdida de confianza interna en la administración._x000a_- Desconfianza en los productos desarrollados por la administración distrital._x000a_- Desinformación_x000a_- Pérdida de imagen externa.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y estratégicos misionales en el Sistema de Gestión de Calidad_x000a__x000a__x000a__x000a_"/>
    <s v="- No aplica_x000a__x000a__x000a__x000a_"/>
    <s v="Baja (2)"/>
    <n v="0.4"/>
    <s v="Insignificante (1)"/>
    <s v="Mayor (4)"/>
    <s v="Insignificante (1)"/>
    <s v="Insignificante (1)"/>
    <s v="Moderado (3)"/>
    <s v="Mayor (4)"/>
    <s v="Mayor (4)"/>
    <n v="0.8"/>
    <s v="Alto"/>
    <s v="El proceso estima que el riesgo se ubica en una zona alta, debido a que la frecuencia con la que se realizó la actividad clave asociada al riesgo se presentó 6 veces en el último año, sin embargo, ante su materialización, podrían presentarse efectos significativos, como Imagen institucional perjudicada en el orden nacional o regional por hechos que afectan a un grupo o comunidad de usuarios o ciudadanos e incumplimiento en las metas y objetivos institucionales afectando el cumplimiento en las  metas de gobierno."/>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_x000a_- 2 El procedimiento 4140000-PR-369 Comunicación hacia la Ciudadanía (Actividad 5), indica que el(la) profesional que lidera el equipo interno Agencia en Casa de la Oficina Consejería de Comunicaciones, autorizado(a) por el(la) Jefe Oficina Consejería de Comunicaciones, una vez recibida la propuesta de diseño de campaña verifica que la misma se ajuste a los requerimientos plasmados en el formato Brief, así como la aplicación de los parámetros establecidos en el Manual de Marca vigente, utilizando el formato de verificación de campañas 4140000-FT- 1065. La(s) fuente(s) de información utilizadas es(son) la solicitud de campañas Brief y el Manual de Marca vigente. En caso de evidenciar observaciones, desviaciones o diferencias, remite correo electrónico o registra en la evidencia de reunión las observaciones de la propuesta de diseño de campaña. De lo contrario, envía correo electrónico o registra en la evidencia de reunión la aprobación de la propuesta de diseño de campaña._x000a_- 3 El procedimiento 4140000-PR-369 Comunicación hacia la Ciudadanía (Actividad 6),  indica que el (la) Jefe de la Oficina Consejería de Comunicaciones, autorizado(a) por el Manual de Funciones, una vez recibida la propuesta de campaña revisa que la misma cumpla con el objetivo de la campaña y en general con lo registrado en el formato Brief, así como la aplicación de los parámetros establecidos en el Manual de Marca vigente. La(s) fuente(s) de información utilizadas es(son) la(s) propuesta(s) de diseño de campaña y la solicitud de campañas Brief. En caso de evidenciar observaciones, desviaciones o diferencias, informa por correo electrónico o en reunión al (los) profesional(es) de agencia en casa, las observaciones y ajustes que se deben realizar. De lo contrario, envía correo electrónico o registra en evidencia de reunión la aprobación del diseño de campaña._x000a_- 4 El procedimiento 4140000-PR-369 Comunicación hacia la Ciudadanía (Actividad 8), indica que el (la) Jefe de la Oficina Consejería de Comunicaciones, autorizado(a) por el Manual de Funciones, una vez recibidas las piezas producidas las revisa teniendo en cuenta la pertinencia y coherencia con el objetivo de la campaña y que las mismas respondan a la necesidad de comunicación registrada en el formato Brief, así como la aplicación de los parámetros establecidos en el Manual de Marca vigente. La(s) fuente(s) de información utilizadas es(son) las piezas comunicacionales producidas y la solicitud de campañas Brief. En caso de evidenciar observaciones, desviaciones o diferencias, se informa a los profesionales de los equipos de Agencia en Casa y Audiovisuales por correo electrónico o se registra en evidencia de reunión las observaciones para realizar los ajustes pertinentes. De lo contrario, se remite correo electrónico o se registra en evidencia de reunión la aprobación de las piezas producidas para divulgación._x000a_- 5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y el líder de este proceso, cada vez que se identifique la materialización del riesgo, detecta y detiene la divulgación de la campaña o pieza comunicacional._x000a_- 2 El mapa de riesgos del proceso de Comunicación Pública indica que el (la) solicitante de la campaña o pieza comunicacional y los profesionales de la Oficina Consejería de Comunicaciones (Agencia en casa  y audiovisual), autorizado(a) por el líder de este proceso, cada vez que se identifique la materialización del riesgo, ajusta el contenido de la campaña o pieza comunicacional y presenta al equipo de agencia en casa para revisión._x000a_- 3 El mapa de riesgos del proceso de Comunicación Pública indica que el (la) Jefe de la Oficina Consejería de Comunicaciones y los profesionales de la Oficina Consejería de Comunicaciones , autorizado(a) por el Manual Específico de Funciones y Competencias Laborales y el líder de este proceso, cada vez que se identifique la materialización del riesgo, divulga la campaña o pieza comunicacional ajustad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3.6287999999999994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Comunicación Pública"/>
    <s v="- Jefe Oficina Consejería de Comunicaciones_x000a_- Jefe Oficina Consejería de Comunicaciones_x000a_- Solicitante de la campaña y profesionales de la Oficina Consejería de Comunicaciones (Agencia en casa y audiovisual)_x000a_- Profesionales y Jefe de la Oficina Consejería de Comunicaciones_x000a__x000a__x000a__x000a__x000a__x000a_- Jefe Oficina Consejería de Comunicaciones"/>
    <s v="- Reporte de monitoreo indicando la materialización del riesgo de Posibilidad de afectación reputacional por mediciones de percepción de opinión pública no satisfactorias , debido a la elaboración de campañas y/o acciones de comunicación pública que no cumplen con los lineamientos de comunicación establecidos y las necesidades y/o intereses de la ciudadanía._x000a_- Campaña o pieza comunicacional detenida._x000a_- Información de la campaña o pieza comunicacional ajustada para divulgación_x000a_- Campaña o pieza comunicacional ajustada y divulgada._x000a__x000a__x000a__x000a__x000a__x000a_- Mapa de riesgo  Comunicación Pública,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d v="2020-03-13T00:00:00"/>
    <s v="Identificación del riesgo_x000a__x000a__x000a__x000a_"/>
    <s v="Se actualiza el contexto de la gestión del proceso._x000a_Se ajusta la actividad clave según lo descrito en el proceso._x000a_Se analizan los proyectos de inversión que posiblemente se afecten con la materialización del riesgo._x000a_Se asociaron las perspectivas de impacto a los efectos identificados."/>
    <d v="2020-12-03T00:00:00"/>
    <s v="_x000a__x000a_Análisis de controles_x000a__x000a_"/>
    <s v="Se retiran los controles detectivos asociados a las auditorias y se incluye uno propio del proceso._x000a_Se incorpora el riesgo eliminado, relacionado con el incumplimiento parcial de compromisos para la divulgación de campañas e información relacionada con la gestión de la administración distrital, mediante relaciones estratégicas comunicacionales."/>
    <d v="2021-02-22T00:00:00"/>
    <s v="Identificación del riesgo_x000a__x000a__x000a__x000a_Tratamiento del riesgo"/>
    <s v="Se indica que el riesgo no tiene proyectos de inversión vigentes asociados._x000a_Se incluye la acción preventiva número 25."/>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justan las causas del riesgo._x000a_Se ajusta el diseño de los controles, según las actividades 3,5,6,8 y 10 del procedimiento Comunicación hacía la Ciudadanía."/>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Publicar, actualizar y desactivar información de interés para los servidores y la ciudadanía a través de portales y micrositios web de la Secretaria General."/>
    <s v="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x v="0"/>
    <s v="Ejecución y administración de procesos"/>
    <s v="No"/>
    <s v="- Desconocimiento del esquema de publicación de información._x000a_- No se publica adecuadamente la información en la plataforma_x000a_- El esquema de publicación de información se encuentra desactualizado._x000a_- La plataforma que aloja la información presenta fallas técnicas._x000a_- Desarticulación de las dependencias para la definición, aplicación y seguimiento al esquema de publicación._x000a__x000a__x000a__x000a__x000a_"/>
    <s v="- Modificaciones frecuentes a los requerimientos de publicación de información por parte de los entes gubernamentales._x000a_- Las fuentes externas de información proveen información inoportuna o imprecisa._x000a__x000a__x000a__x000a__x000a__x000a__x000a__x000a_"/>
    <s v="- Inconformidad de la ciudadanía con la información que se presenta de la gestión del distrito._x000a_- Hallazgos por parte de un ente de control_x000a_- Posible incumplimiento de la Ley de Transparencia 1712 de 2014_x000a_- Disminución de la interacción de la ciudadanía con el sitio web._x000a__x000a__x000a__x000a__x000a__x000a_"/>
    <s v="3. Consolidar una gestión pública eficiente, a través del desarrollo de capacidades institucionales, para contribuir a la generación de valor público."/>
    <s v="- Consulta del Registro Distrital (Consulta)_x000a_- Publicación de actos o documentos administrativos en el Registro Distrital (Trámite)_x000a_"/>
    <s v="- Procesos misionales y estratégicos misionales en el Sistema de Gestión de Calidad_x000a__x000a__x000a__x000a_"/>
    <s v="- No aplica_x000a__x000a__x000a__x000a_"/>
    <s v="Media (3)"/>
    <n v="0.6"/>
    <s v="Insignificante (1)"/>
    <s v="Moderado (3)"/>
    <s v="Moderado (3)"/>
    <s v="Moderado (3)"/>
    <s v="Moderado (3)"/>
    <s v="Moderado (3)"/>
    <s v="Moderado (3)"/>
    <n v="0.6"/>
    <s v="Moderado"/>
    <s v="El proceso estima que el riesgo se ubica en una zona moderada, debido a que la frecuencia con la que se realizó la actividad clave asociada al riesgo se presentó 28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l procedimiento Publicación de información en los portales y micrositios web de la secretaría general PR-359 indica que Jefes de dependencia, autorizado(a) por el Manual de Funciones, conforme a la solicitud Revisan que la información enviada para publicar, actualizar o desactivar, cumpla con los criterios del lineamiento Estándares de gestión de información en los portales y micrositios web de la Secretaría General 4204000-OT- 060 y corresponda con el esquema de publicación de información (si aplica). La(s) fuente(s) de información utilizadas es(son) correo electrónico con la propuesta de información a publicar, actualizar o desactivar y el formato de Publicación, actualización o desactivación en los portales web o micrositios de la Secretaria General 4204000-FT-1025. En caso de evidenciar observaciones, desviaciones o diferencias, se informa al servidor encargado de producir la información, para realizar los ajustes correspondientes. De lo contrario, Correo electrónico con la  Información a publicar, actualizar o desactivar con observaciones  y el Formato No 4204000-FT-1025._x000a_- 2 El procedimiento Publicación de información en los portales y micrositios web de la secretaría general PR-359 indica que el servidor responsable de la información de la dependencia, autorizado(a) por Jefes de Dependencia, conforme a la solicitud Verifica en el portal o micrositio que la información publicada y/o actualizada se pueda visualizar correctamente y que los anexos se puedan descargar y/o abrir. Para el caso de desactivación de información se verifica que el contenido no se visualice. La(s) fuente(s) de información utilizadas es(son) el portal o micrositio y el correo informativo de notificación. En caso de evidenciar observaciones, desviaciones o diferencias, se informa al delegado de publicar para realizar los ajustes pertinentes. De lo contrario, el correo electrónico de aceptación u observaciones._x000a_- 3 El procedimiento Publicación de información en los portales y micrositios web de la secretaría general PR-359 indica que equipo de monitoreo del botón de transparencia conformado por profesionales de las Oficinas de Planeación, de Tecnologías de la Información y las Comunicaciones y de la Consejería de Comunicaciones, autorizado(a) por Jefes de Dependencia, mensualmente verifican aleatoriamente que las publicaciones realizadas se encuentren según lo dispuesto en el esquema de publicación y que las evidencias alojadas en la carpeta compartida correspondan a lo publicado en los portales web o micrositios. La(s) fuente(s) de información utilizadas es(son) portales web o micrositios de la Secretaría General, el control de contenidos y el esquema de publicación. En caso de evidenciar observaciones, desviaciones o diferencias, se informa mediante correo a las dependencias responsables de divulgar la información. De lo contrario, cuadros de seguimiento a las publicaciones diligenciado con observaciones o cumplimiento y/o correo electrónico si aplic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la) servidor responsable de la información de la dependencia, autorizado(a) por el líder de este proceso, cada vez que se identifique la materialización del riesgo, publica la información para consulta en los portales y micrositios web de la Secretaría General._x000a_- 2 El mapa de riesgos del proceso de Comunicación Pública indica que los profesionales de las oficinas de Planeación, de tecnologías de la información y las comunicaciones y de la Consejería de Comunicaciones, autorizado(a) por el líder de este proceso, cada vez que se identifique la materialización del riesgo, monitorean el esquema de publicación y generan alertas y recomendaciones para evitar que se presente nuevamente el incumplimiento de la public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 en el informe de monitoreo a la Oficina Asesora de Planeación._x000a_- Publicar la información para consulta en los portales y micrositios web de la Secretaría General_x0009__x000a_- Monitorear el esquema de publicación y generar alertas y recomendaciones para evitar que se presente nuevamente el incumplimiento de la publicación_x0009__x0009__x0009__x0009__x0009__x0009__x000a__x000a__x000a__x000a__x000a__x000a__x000a_- Actualizar el mapa de riesgos Comunicación Pública"/>
    <s v="- Jefe Oficina Consejería de Comunicaciones_x000a_- el(la) servidor responsable de la información de la dependencia_x0009__x0009__x000a_- los profesionales de las oficinas de Planeación, de tecnologías de la información y las comunicaciones y de la Consejería de Comunicaciones_x0009__x000a__x000a__x000a__x000a__x000a__x000a__x000a_- Jefe Oficina Consejería de Comunicaciones"/>
    <s v="- Reporte de monitoreo indicando la materialización del riesgo de Posibilidad de afectación reputacional por hallazgos relacionados con la aplicación del esquema de publicación, debido a incumplimiento parcial de compromisos para la divulgación oportuna, veraz y eficaz de la información publicada a través de portales y micrositios web de la Secretaría General._x0009__x000a_- Formatos 1025 de publicación, actualización y desactivación de información._x000a_- Correos electrónicos de alerta y recomendaciones y esquema de publicación_x000a__x000a__x000a__x000a__x000a__x000a__x000a_- Mapa de riesgo  Comunicación Pública, actualizado."/>
    <d v="2020-12-03T00:00:00"/>
    <s v="Identificación del riesgo_x000a_Análisis antes de controles_x000a_Análisis de controles_x000a_Análisis después de controles_x000a_Tratamiento del riesgo"/>
    <s v="Creación del riesgo"/>
    <d v="2021-02-22T00:00:00"/>
    <s v="Identificación del riesgo_x000a__x000a__x000a__x000a_"/>
    <s v="Se indica que el riesgo no tiene proyectos de inversión vigentes asociado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_x000a__x000a_"/>
    <s v="Se actualiza la matriz DOF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Generación y oficialización de los lineamientos en materia de comunicación publica definidos por la Oficina Consejería de Comunicaciones._x000a_Fase (propósito): Descoordinación interinstitucional en la aplicación de los lineamientos dictados en materia de comunicación pública."/>
    <s v="Posibilidad de afectación económica (o presupuestal) por incumplimiento en la generación de lineamientos distritales en materia de comunicación pública, debido a debilidades en la definición, alcance y formalización de los mismos hacia las entidades distritales. "/>
    <x v="0"/>
    <s v="Ejecución y administración de procesos"/>
    <s v="Sí"/>
    <s v="- Reproceso en las actividades de las distintas áreas y malgaste administrativo lo que perjudica los tiempos de entrega _x000a_- Entrega de la información de una manera inadecuada a la ciudadanía_x000a_- Deficiencias en la información entregada a las distintas áreas, lo que generaría una mala comunicación._x000a__x000a__x000a__x000a__x000a__x000a__x000a_"/>
    <s v="- Falta de interés por la información entregada por parte de las entidades en relación a la comunicación publica_x000a_- Incremento de tramites administrativos por requerimientos por parte de la ciudadanía por aclaración de la información entregada _x000a__x000a__x000a__x000a__x000a__x000a__x000a__x000a_"/>
    <s v="- Inconformidad de la ciudadanía con la información que se presenta de la gestión del distrito._x000a_- Reproceso de actividades por ajuste en las acciones de comunicación pública._x000a_- Pluralidad de agendas y objetivos de comunicación pública en las entidades distrit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67 Generación de los lineamientos de comunicación del Distrito para construir ciudad y ciudadanía_x000a__x000a__x000a__x000a_"/>
    <s v="Muy baja (1)"/>
    <n v="0.2"/>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2 veces en el último año, sin embargo, ante su materialización, podrían presentarse efectos significativos, como Imagen institucional perjudicada a nivel regional por hechos que afectan a algunos usuarios o ciudadanos, Inoportunidad en la disponibilidad de información y Reproceso de actividades y aumento de carga operativa."/>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semestralmente valida la generación de documentos de obligatorio cumplimiento (Directivas, Circulares, Resoluciones, entre otros) por medio de las cuales las oficinas de comunicaciones del distrito deben adoptar los lineamientos en materia de comunicación pública definidos. La(s) fuente(s) de información utilizadas es(son) los documentos de obligatorio cumplimiento expedidos (Directivas, Circulares, Resoluciones, entre otros). En caso de evidenciar observaciones, desviaciones o diferencias, se solicita la oficialización de los lineamientos que requieran la expedición de un documento de obligatorio cumplimiento (Directivas, Circulares, Resoluciones, entre otros). De lo contrario, documentos de obligatorio cumplimiento expedidos (Directivas, Circulares, Resoluciones, entre otros) o la solicitud escrita de oficialización de los lineamientos definidos._x000a__x000a__x000a__x000a__x000a__x000a__x000a__x000a__x000a__x000a__x000a__x000a__x000a__x000a__x000a__x000a__x000a__x000a__x000a_"/>
    <s v="- Sin documentar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identifica los lineamientos en materia de comunicación pública definidos por la dependencia, que no están soportados con documentos de obligatorio cumplimiento._x000a_- 2 El mapa de riesgos del proceso de Comunicación Pública indica que el(la) jefe de la Oficina Consejería de Comunicaciones, autorizado(a) por el Manual Específico de Funciones y Competencias Laborales y el líder de este proceso, cada vez que se identifique la materialización del riesgo, genera y divulga el documento de obligatorio cumplimiento que socialice el (los) lineamiento(s) en materia de comunicación públic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cumplimiento en la generación de lineamientos distritales en materia de comunicación pública, debido a debilidades en la definición, alcance y formalización de los mismos hacia las entidades distritales.  en el informe de monitoreo a la Oficina Asesora de Planeación._x000a_- Identificar los lineamientos en materia de comunicación pública definidos por la dependencia, que no están soportados con documentos de obligatorio cumplimiento_x000a_- Generar y divulgar el documento de obligatorio cumplimiento que socialice el (los) lineamiento(s) en materia de comunicación pública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económica (o presupuestal) por incumplimiento en la generación de lineamientos distritales en materia de comunicación pública, debido a debilidades en la definición, alcance y formalización de los mismos hacia las entidades distritales. _x000a_- comunicaciones escritas o digitales que evidencien la verificación, solicitud y/o expedición de los documentos de obligatorio cumplimiento._x000a_- documentos de obligatorio cumplimiento (actas, resoluciones, circulares)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 forme a lo establecido en el perfil del proyecto de inversión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e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justa la calificación del control preventivo a &quot;sin documenta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Ejecutar las acciones necesarias para la implementación y el seguimiento de los lineamientos distritales en materia de comunicación publica definidos por la Oficina Consejería de Comunicaciones._x0009__x000a_Fase (componente): Falta de adherencia de las entidades del Distrito que impidan la implementación de los lineamientos distritales en materia de comunicación pública."/>
    <s v="Posibilidad de afectación reputacional por falta de adherencia de las entidades del Distrito para la aplicación de lineamientos de comunicación pública, debido a inadecuado acompañamiento y seguimiento a las campañas y/o acciones de comunicación que ellas desarrollan."/>
    <x v="0"/>
    <s v="Ejecución y administración de procesos"/>
    <s v="Sí"/>
    <s v="- Desconocimiento de los lineamientos generados en materia de comunicación publica._x000a_- Confusión en la manera de implementar los lineamientos de comunicación publica. _x000a__x000a__x000a__x000a__x000a__x000a__x000a__x000a_"/>
    <s v="- Débil divulgación de normativa externa que pueda dificultar la adecuada implementación, el cumplimiento y el conocimiento actual, respecto a los lineamientos distritales en materia de comunicación publica._x000a__x000a__x000a__x000a__x000a__x000a__x000a__x000a__x000a_"/>
    <s v="- Desconfianza en los productos desarrollados por la administración distrital._x000a_- Reproceso de actividades por ajuste en las acciones de comunicación pública.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Todos los procesos en el Sistema de Gestión de Calidad_x000a__x000a__x000a__x000a_"/>
    <s v="- 7867 Generación de los lineamientos de comunicación del Distrito para construir ciudad y ciudadanía_x000a__x000a__x000a__x000a_"/>
    <s v="Baja (2)"/>
    <n v="0.4"/>
    <s v="Insignificante (1)"/>
    <s v="Mayor (4)"/>
    <s v="Moderado (3)"/>
    <s v="Moderado (3)"/>
    <s v="Menor (2)"/>
    <s v="Menor (2)"/>
    <s v="Mayor (4)"/>
    <n v="0.8"/>
    <s v="Alto"/>
    <s v="El proceso estima que el riesgo se ubica en una zona alta, debido a que la frecuencia con la que se realizó la actividad clave asociada al riesgo se presentó 12 veces en el último año, sin embargo, ante su materialización, podrían presentarse efectos significativos, como Imagen institucional perjudicada a nivel regional por hechos que afectan a algunos usuarios o ciudadanos."/>
    <s v="- 1 En la propuesta denominada “Guía: Pautas para la elaboración o actualización, divulgación y evaluación de lineamientos Distritales”,  indica que La (el) Jefe de la Oficina Consejería de Comunicaciones, autorizado(a) por  el Manual especifico de funciones y competencias laborales, a demanda de acuerdo con las solicitudes que llegan verifica que las acciones de comunicación generadas por las diferentes oficinas de comunicaciones del Distrito, apliquen los lineamientos distritales en materia de comunicación pública definidos y socializados con anterioridad por la Oficina Consejería de Comunicaciones de la Secretaría General de la Alcaldía Mayor de Bogotá, estas verificaciones se podrán generar por medio de las revisiones y aprobaciones de campañas y/o acciones de comunicación que apoya el profesional de Agencia en casa de la Consejería de Comunicaciones. La(s) fuente(s) de información utilizadas es(son) las solicitudes de revisión y/o aprobaciones remitidas por las diferentes oficinas de comunicaciones del Distrito. En caso de evidenciar observaciones, desviaciones o diferencias, se solicitan los ajustes correspondientes a cada entidad. De lo contrario, se envían correos electrónicos o evidencias de reuniones  con las  aprobaciones y se actualiza la matriz de revisiones y/o aprobaciones interna._x000a_- 2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 3 En la propuesta denominada “Guía: Pautas para la elaboración o actualización, divulgación y evaluación de lineamientos Distritales”,  indica que La (el) Jefe de la Oficina Consejería de Comunicaciones, autorizado(a) por  el Manual especifico de funciones y competencias laborales, trimestralmente verifica en las reuniones con los jefes de comunicaciones del Distrito, que las acciones de comunicación planeadas y generadas por estas entidades, apliquen los lineamientos distritales en materia de comunicación pública definidos y socializados por la Oficina Consejería de Comunicaciones de la Secretaría General de la Alcaldía Mayor de Bogotá. La(s) fuente(s) de información utilizadas es(son) plan de comunicaciones de las entidades distritales. En caso de evidenciar observaciones, desviaciones o diferencias, se solicitan los ajustes correspondientes a cada entidad dejando el registro en la evidencia de la reunión. De lo contrario, se registra en la evidencia de reunión la aprobación de las acciones de comunicación.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remite una comunicación dirigida a la dependencia o entidad solicitando los ajustes necesarios para cumplir con lo indicado en los lineamientos de comunicación pública establecidos._x000a_- 2 El mapa de riesgos del proceso de Comunicación Pública indica que el (la) profesional de la Oficina Consejería de Comunicaciones (agencia en casa), autorizado(a) por el líder de este proceso, cada vez que se identifique la materialización del riesgo, orienta a las entidades distritales en el ajuste de las observaciones realizadas y en la aplicabilidad de los lineamientos de comunicación publica._x000a_- 3 El mapa de riesgos del proceso de Comunicación Pública indica que el (la) Jefe de la Oficina Consejería de Comunicaciones, autorizado(a) por el Manual Específico de Funciones y Competencias Laborales , cada vez que se identifique la materialización del riesgo, identifica que los ajustes solicitados cumplan con lo establecido en los lineamientos de comunicación públic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adherencia de las entidades del Distrito para la aplicación de lineamientos de comunicación pública, debido a inadecuado acompañamiento y seguimiento a las campañas y/o acciones de comunicación que ellas desarrollan. en el informe de monitoreo a la Oficina Asesora de Planeación._x000a_- Remitir una comunicación dirigida a la dependencia o entidad solicitando los ajustes necesarios para cumplir con lo indicado en los lineamientos de comunicación pública establecidos._x0009__x0009__x000a_- Orientar a las entidades distritales en el ajuste de las observaciones realizadas y en la aplicabilidad de los lineamientos de comunicación publica._x0009__x0009__x0009__x0009__x0009__x0009__x0009__x0009__x000a_- Identificar que los ajustes solicitados cumplan con lo establecido en los lineamientos de comunicación pública._x000a__x000a__x000a__x000a__x000a__x000a_- Actualizar el mapa de riesgos Comunicación Pública"/>
    <s v="- Jefe Oficina Consejería de Comunicaciones_x000a_- el (la) Jefe de la Oficina Consejería de Comunicaciones_x000a_- el (la) profesional de la Oficina Consejería de Comunicaciones (agencia en casa)_x000a_- el (la) Jefe de la Oficina Consejería de Comunicaciones_x000a__x000a__x000a__x000a__x000a__x000a_- Jefe Oficina Consejería de Comunicaciones"/>
    <s v="- Reporte de monitoreo indicando la materialización del riesgo de Posibilidad de afectación reputacional por falta de adherencia de las entidades del Distrito para la aplicación de lineamientos de comunicación pública, debido a inadecuado acompañamiento y seguimiento a las campañas y/o acciones de comunicación que ellas desarrollan._x000a_- Oficios, Correos electrónicos con observaciones solicitando los ajustes necesarios para cumplir con lo indicado en los lineamientos establecidos_x000a_- Evidencias de reunión, correos electrónicos_x000a_- Oficios, Correos electrónicos con aprobaciones o vistos buenos.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Modificación de  la redacción de las actividades de control frente a la probabilidad y al impacto._x000a_Se reprograma la fecha de finalización de la A.P # 33 - 2021 Aplicativo SIG - A.P # 758 Aplicativo CHIE."/>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d v="2022-12-01T00:00:00"/>
    <s v="Identificación del riesgo_x000a__x000a_Análisis de controles_x000a__x000a_"/>
    <s v="Se actualiza la matriz DOFA._x000a_Se ajusta la calificación del control preventivo a &quot;sin documentar&quot;."/>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municación Pública"/>
    <s v="Formular  y  desarrollar  estrategias  de  comunicación  pública  en  el  marco  de  los  acuerdos  y  directrices  distritales  para  divulgar información clara, precisa, objetiva y oportuna a través de los canales de comunicación existentes, con el fin de mantener informados a los servidores públicos sobre la gestión de la entidad y a los ciudadanos respecto a los diferentes planes, programas y proyectos dela Administración Distrital."/>
    <s v="Este  proceso  inicia  con  la  definición  de  las  necesidades  o  requerimientos  de  las  dependencias  de  la Secretaría General y entidades distritales en términos de comunicación pública, continúa con la creación y divulgación de campañas, estrategias, contenidos y piezas comunicacionales a través de medios internos y externos disponibles y finaliza con el seguimiento a su ejecución."/>
    <s v="Jefe Oficina Consejería de Comunicaciones"/>
    <s v="Estratégico"/>
    <s v="Identificar las necesidades e intereses de los ciudadanos en términos de comunicación publica._x000a_Fase (actividad): Desconocimiento de los intereses comunicacionales del ciudadano que genere barreras de identificación y comprensión de mensajes."/>
    <s v="Posibilidad de afectación reputacional por resultados de mediciones de percepción ciudadana no satisfactorias, debido a generación y divulgación de estrategias, mensajes y/o acciones de comunicación pública, desconociendo los intereses comunicacionales del ciudadano."/>
    <x v="0"/>
    <s v="Ejecución y administración de procesos"/>
    <s v="Sí"/>
    <s v="- Desinterés del manejo de la comunicación a la ciudadanía _x000a_- Falta de compromiso en la exactitud de la información _x000a_- Deficiencias en el análisis de la información y su trascendencia estratégica._x000a_- Desconocimiento de la metodología y lineamientos en materia de comunicaciones._x000a_- La información suministrada no atiende los estándares para la gestión de publicación de información._x000a__x000a__x000a__x000a__x000a_"/>
    <s v="- Falta de credibilidad de la información _x000a_- Desinterés de la ciudadanía _x000a__x000a__x000a__x000a__x000a__x000a__x000a__x000a_"/>
    <s v="- Inconformidad de la ciudadanía con la información que se presenta de la gestión del distrito._x000a_- La administración distrital no logra comunicar de manera eficiente y localizada sus acciones de gobierno.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7867 Generación de los lineamientos de comunicación del Distrito para construir ciudad y ciudadanía_x000a__x000a__x000a__x000a_"/>
    <s v="Baja (2)"/>
    <n v="0.4"/>
    <s v="Insignificante (1)"/>
    <s v="Moderado (3)"/>
    <s v="Moderado (3)"/>
    <s v="Moderado (3)"/>
    <s v="Menor (2)"/>
    <s v="Menor (2)"/>
    <s v="Moderado (3)"/>
    <n v="0.6"/>
    <s v="Moderado"/>
    <s v="El proceso estima que el riesgo se ubica en una zona moderada, debido a que la frecuencia con la que se realizó la actividad clave asociada al riesgo se presentó 6 veces en el último año, sin embargo, ante su materialización, podrían presentarse efectos significativos, Imagen institucional perjudicada a nivel regional por hechos que afectan a algunos usuarios o ciudadanos y Reproceso de actividades y aumento de carga operativa."/>
    <s v="- 1 El procedimiento 4140000-PR-369 Comunicación hacia la Ciudadanía (Actividad 3), indica que el(la) profesional del equipo Agencia en Casa, autorizado(a) por el (la) Jefe Oficina Consejería de Comunicaciones, cada vez que se reciba la solicitud de campañas (Brief) 4140000-FT-1048 verifica que se encuentre diligenciado completamente y que la información permita crear los diseños para la campaña, utilizando el formato denominado “Verificación de Campañas 4140000-FT-1065”. La(s) fuente(s) de información utilizadas es(son) el contenido de la solicitud de la campaña a través del formato (Brief) diligenciado 4140000-FT-1048. En caso de evidenciar observaciones, desviaciones o diferencias, se requiere por correo electrónico o en reunión al solicitante para aclarar su solicitud. De lo contrario, envía correo electrónico de aceptación a la solicitud de campaña y gestiona visto bueno por parte del (la) Jefe de la Oficina Consejería de Comunicaciones en el formato No 4140000-FT-1065._x000a_- 2 El procedimiento 4140000-PR-369 Comunicación hacia la Ciudadanía (Actividad 10), indica que la (el) Jefe (a) de la Oficina Consejería de Comunicaciones y los profesionales del equipo administrativo de la Oficina Consejería de Comunicaciones, autorizado(a) por el Manual especifico de funciones y competencias laborales, durante el último trimestre de la vigencia verifican a través del reporte de la central de medios y/o de mediciones de opinión pública, que las acciones de comunicación priorizadas por la administración lleguen de manera localizada y de acuerdo a las necesidades y/o intereses del ciudadano, identificando el alcance de las mismas. La(s) fuente(s) de información utilizadas es(son) reporte de la central de medios y/o de mediciones de opinión pública. En caso de evidenciar observaciones, desviaciones o diferencias, se establecen las acciones que permitan fortalecer la identificación y comprensión de mensajes de interés para el ciudadano (Evidencia de reunión 2213100- FT-449 e informe de análisis). De lo contrario, se mantiene la misma estrategia de divulgación que ha evidenciado resultados positivos (Evidencia de reunión 2213100- FT-449 e informe de análisi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municación Pública indica que el (la) Jefe de la Oficina Consejería de Comunicaciones, autorizado(a) por el Manual Específico de Funciones y Competencias Laborales , cada vez que se identifique la materialización del riesgo, aplicar estrategias que permitan conocer efectivamente los intereses comunicacionales de los ciudadanos ._x000a_- 2 El mapa de riesgos del proceso de Comunicación Pública indica que el (la) Jefe de la Oficina Consejería de Comunicaciones, autorizado(a) por el Manual Específico de Funciones y Competencias Laborales , cada vez que se identifique la materialización del riesgo, divulga a las entidades del distrito los resultados obtenidos de la identificación de los intereses de los ciudadanos y solicitar su aplicación en las estrategias comunicacion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El proceso estima que el riesgo se ubica en una zona moderada, debido a que los controles establecidos son los adecuados y la calificación de los criterios de documentación no son satisfactorios, ubicando el riesgo en la escala de probabilidad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53 Aplicativo CHIE) Establecer una actividad de control adicional que permita disminuir la probabilidad de presentarse el riesgo &quot;Posibilidad de afectación reputacional por resultados de mediciones de percepción ciudadana no satisfactorias, debido a generación y divulgación de estrategias, mensajes y/o acciones de comunicación pública, desconociendo los intereses comunicacionales del ciudadano&quot;._x000a__x000a__x000a__x000a__x000a__x000a__x000a__x000a__x000a__x000a_________________x000a__x000a__x000a__x000a__x000a__x000a__x000a__x000a__x000a__x000a__x000a_"/>
    <s v="- Jefe de la Oficina Consejería de Comunicaciones_x000a__x000a__x000a__x000a__x000a__x000a__x000a__x000a__x000a__x000a_________________x000a__x000a__x000a__x000a__x000a__x000a__x000a__x000a__x000a__x000a__x000a_"/>
    <s v="- Procedimiento No. 4140000-PR-369 Comunicación hacia la ciudadanía actualizado._x000a__x000a__x000a__x000a__x000a__x000a__x000a__x000a__x000a__x000a_________________x000a__x000a__x000a__x000a__x000a__x000a__x000a__x000a__x000a__x000a__x000a_"/>
    <s v="02/05/2022_x000a__x000a__x000a__x000a__x000a__x000a__x000a__x000a__x000a__x000a_________________x000a__x000a__x000a__x000a__x000a__x000a__x000a__x000a__x000a__x000a__x000a_"/>
    <s v="30/06/2022_x000a__x000a__x000a__x000a__x000a__x000a__x000a__x000a__x000a__x000a_________________x000a__x000a__x000a__x000a__x000a__x000a__x000a__x000a__x000a__x000a__x000a_"/>
    <s v="- Reportar el riesgo materializado de Posibilidad de afectación reputacional por resultados de mediciones de percepción ciudadana no satisfactorias, debido a generación y divulgación de estrategias, mensajes y/o acciones de comunicación pública, desconociendo los intereses comunicacionales del ciudadano. en el informe de monitoreo a la Oficina Asesora de Planeación._x000a_- Aplicar estrategias que permitan conocer efectivamente los intereses comunicacionales de los ciudadanos _x000a_- Divulgar a las entidades del distrito los resultados obtenidos de la identificación de los intereses de los ciudadanos y solicitar su aplicación en las estrategias comunicacionales._x000a__x000a__x000a__x000a__x000a__x000a__x000a_- Actualizar el mapa de riesgos Comunicación Pública"/>
    <s v="- Jefe Oficina Consejería de Comunicaciones_x000a_- Jefe Oficina Consejería de Comunicaciones_x000a_- Jefe Oficina Consejería de Comunicaciones_x000a__x000a__x000a__x000a__x000a__x000a__x000a_- Jefe Oficina Consejería de Comunicaciones"/>
    <s v="- Reporte de monitoreo indicando la materialización del riesgo de Posibilidad de afectación reputacional por resultados de mediciones de percepción ciudadana no satisfactorias, debido a generación y divulgación de estrategias, mensajes y/o acciones de comunicación pública, desconociendo los intereses comunicacionales del ciudadano._x000a_- Estrategias que permitan conocer efectivamente los intereses comunicacionales de los ciudadanos _x000a_- Documento que contiene las necesidades comunicacionales de los ciudadanos y solicitud de implementación a todas las entidades del distrito. _x000a__x000a__x000a__x000a__x000a__x000a__x000a_- Mapa de riesgo  Comunicación Pública, actualizado."/>
    <d v="2021-04-30T00:00:00"/>
    <s v="Identificación del riesgo_x000a_Análisis antes de controles_x000a_Análisis de controles_x000a_Análisis después de controles_x000a_Tratamiento del riesgo"/>
    <s v="Creación de este riesgo conforme a lo establecido en el perfil del proyecto de inversión No  7867 &quot;Generación de los lineamientos de comunicación del distrito para construir ciudad y ciudadanía&quot;.  "/>
    <d v="2021-09-10T00:00:00"/>
    <s v="_x000a__x000a_Análisis de controles_x000a__x000a_Tratamiento del riesgo"/>
    <s v="Asociación de la actividad de control al procedimiento PR-369 comunicación hacia la ciudadanía._x000a_Se formula una acción de tratamiento para fortalecer los controles existentes."/>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_x000a_Se define una acción de tratamiento producto de la valoración."/>
    <d v="2022-04-06T00:00:00"/>
    <s v="_x000a__x000a__x000a__x000a_Tratamiento del riesgo"/>
    <s v="Se ajusta la acción de tratamiento para su incorporación a través del Aplicativo CHIE."/>
    <d v="2022-12-01T00:00:00"/>
    <s v="Identificación del riesgo_x000a__x000a_Análisis de controles_x000a_Análisis después de controles_x000a_"/>
    <s v="Se actualiza la matriz DOFA._x000a_Se ajusta el diseño del control de la actividad 10 y se incluye el correspondiente a la actividad 3, disminuyendo la probabilidad a la escala 1._x000a_Se ajusta la calificación de los controles a &quot;Documentado&quot;._x000a_Se ajusta la valoración residual del riesgo a baj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a solicitud de contratación (documentos y estudios previos)._x000a_Fase (propósito): Fortalecer la gestión corporativa, jurídica y la estrategia de comunicación conforme con las necesidades de la operación misional de la Entidad."/>
    <s v="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x v="0"/>
    <s v="Ejecución y administración de procesos"/>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Alta (4)"/>
    <n v="0.8"/>
    <s v="Catastrófico (5)"/>
    <s v="Mayor (4)"/>
    <s v="Mayor (4)"/>
    <s v="Mayor (4)"/>
    <s v="Leve (1)"/>
    <s v="Moderado (3)"/>
    <s v="Catastrófico (5)"/>
    <n v="1"/>
    <s v="Extremo"/>
    <s v="Se determina la probabilidad (4 Alta ) teniendo en cuenta la frecuencia con que se lleva a cabo la actividad de control. El impacto (5 catastrófico) obedece a que de no verificar adecuadamente el proceso de selección, por parte de la Entidad, se estaría afectando el cumplimiento de las metas establecidas por la misma así como la ejecución presupuestal e imagen institucional. Por lo que se determina que la valoración antes de controles es (Extrema) de acuerdo a las consecuencias directas que habría de no verificar adecuadamente la solicitud de contratación (documentos y estudios previ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quot;,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ayor (4)"/>
    <n v="0.75"/>
    <s v="Alto"/>
    <s v="Se determina la probabilidad (2 baja) ya que existe una actividad preventiva y correctiva que evita potencialmente que el riesgo se materialice. El impacto pasa a (4 Mayor) ya que los controles son efectivos para prevenir y detectar la materialización del riesgo. Se reduce en tres cuadrantes el impacto inicial después de controles. La valoración queda en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3 Aplicativo CHIE) Adelantar una socialización a los  enlaces contractuales de las dependencias sobre la estructuración de estudios y documentos previos para adelantar los procesos contractuales con fundamento en los procedimientos internos._x000a_- (AP# 1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1/08/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errores (fallas o deficiencias) en la estructuración de  la solicitud de contratación (documentos y estudios previos) para la contratación de bienes, servicios u obras para la Entidad publicados en el SECOP.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19-10-17T00:00:00"/>
    <s v="_x000a_Análisis antes de controles_x000a_Análisis de controles_x000a_Análisis después de controles_x000a_Tratamiento del riesgo"/>
    <s v="Se incluyen las evidencias como soporte de la valoración de probabilidad por frecuencia._x000a_Se actualiza la valoración de los controles detectivos, teniendo en cuenta que ya fue implementada y documentada en los procedimientos respectivos, la guía para la estructuración de estudios y documentos previos._x000a_El impacto pasa a (1 insignificante) ya que las actividades de control detectivas cubren los efectos más significativos, reduciendo en dos cuadrantes el impacto inicial._x000a_Se actualiza la fecha de terminación del plan de mejoramiento, teniendo en cuenta las fechas establecidas en el aplicativo SIG."/>
    <d v="2020-03-27T00:00:00"/>
    <s v="Identificación del riesgo_x000a_Análisis antes de controles_x000a_Análisis de controles_x000a_Análisis después de controles_x000a_Tratamiento del riesgo"/>
    <s v="Se ajustó la redacción del evento y explicación del riesgo con el propósito de hacer claridad frente al proceso previo para adelantar la contratación un bien, servicio u obra que la entidad requiera._x000a_Se incluyo la causa &quot; Incumplimiento de los plazos de estructuración del proceso de selección&quot;_x000a_Se identificó el proyecto de inversión posiblemente afectado con la posible materialización del riesgo_x000a_Se incluyen perspectivas para los efectos(consecuencias) identificados_x000a_Se disminuye la calificación de probabilidad pasando de 5 a 3, dado que se materializó varias veces en el año pasado y en el actual no._x000a_Se reevaluó el impacto del riesgo el cual pasa a ser bajo a moderado dada la incidencia de su materialización_x000a_Se ajusta la penalización para los controles que requieren fortalecerse según el atributo de responsabilidad, ya que se incorporarán en los procedimientos que lo requieren. En este sentido, el riesgo queda con calificación de probabilidad (2 improbable) y valoración moderada._x000a_Se modificó la valoración después de controles de acuerdo con la probabilidad de impacto del riesgo pasando a moderada_x000a_Se sustraen las acciones ejecutadas a 2019._x000a_Se incluyó una acción preventiva con el fin de incluir nuevo punto de control._x000a_Se identifica la necesidad de reducir el riesgo, por tanto, se identifica y se formula el plan de tratamiento, consistente en adelantar 2 acciones preventivas"/>
    <d v="2020-12-04T00:00:00"/>
    <s v="_x000a__x000a_Análisis de controles_x000a_Análisis después de controles_x000a_Tratamiento del riesgo"/>
    <s v="_x000a_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En el análisis después de controles pasa de improbable a rara vez, teniendo en cuenta que los controles son fuertes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Realizar la verificación, análisis y selección de las propuestas._x000a_Fase (propósito): Fortalecer la gestión corporativa, jurídica y la estrategia de comunicación conforme con las necesidades de la operación misional de la Entidad."/>
    <s v="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x v="0"/>
    <s v="Ejecución y administración de procesos"/>
    <s v="No"/>
    <s v="- Alta rotación de personal generando retrasos en la curva de aprendizaje._x000a_- Debilidad de las estrategias de sensibilización y apropiación de las normas, directrices, modelos y sistemas_x000a_- Falta de aplicación de guías, manuales y procedimientos por parte de las áreas técnicas enfocados a la estructuración y/o revisión de documentos en la etapa precontractual, contractual y postcontractual_x000a_- Vacíos en la estructuración del proceso de selección en lo referente a los criterios técnicos, económicos, financieros y jurídicos.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Pérdida de credibilidad en la evaluación en los procesos de selección que adelanta la Secretaría General._x000a_- Incumplimiento de las metas y objetivos institucionales, afectando el cumplimiento en la metas regionales._x000a_- Sanciones por parte de un ente de control u otro ente regulador derivadas de un proceso de selección fallido._x000a_- Detrimento patrimonial por la utilización de recursos financieros que no satisfacen las necesidades iniciales._x000a_- Disposición de recursos financieros adicionales a fin de satisfacer las necesidades insatisfechas por una inadecuada selección de los oferente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edia (3)"/>
    <n v="0.6"/>
    <s v="Mayor (4)"/>
    <s v="Mayor (4)"/>
    <s v="Mayor (4)"/>
    <s v="Leve (1)"/>
    <s v="Leve (1)"/>
    <s v="Moderado (3)"/>
    <s v="Mayor (4)"/>
    <n v="0.8"/>
    <s v="Alto"/>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3 Media) ya que es probable que se materialice el riesgo debido al número de veces en que se ejecuta la actividad en un periodo."/>
    <s v="- 1 Los procedimientos 4231000-PR-284 &quot;Mínima cuantía&quot;, 4231000-PR-339 &quot;Selección Pública de Oferentes&quot;, 4231000-PR-338 &quot;Agregación de Demanda&quot; indica que  Subdirector Financiero, Jefe de la dependencia solicitante y el Director de Contratación, autorizado(a) por Resolución 160 de 2019 &quot;Por la cual se modifica el Manual Especifico de Funciones y Competencias Laborales para los empleos de la planta de personal de la Secretaría General- Alcaldía Mayor de Bogotá, cada vez que se requiera dar apertura a un proceso de selección, bajo las modalidades de Licitación Pública, Concurso de Méritos, Selección Abreviada y/o Mínima Cuantía verifican que se conforme el Comité Evaluador por medio de Acto Administrativo de designación del Comité Evaluador (2211200-FT-524)_x0009_ el cual debe estar avalado por los  Jefes de las Dependencias solicitantes. La(s) fuente(s) de información utilizadas es(son) Resolución 204 de 2020 o aquella que la modifique en lo relacionado con el Comité Evaluador (El Comité evaluador es conformado por profesionales de la dependencia solicitante, la Subdirección Financiera y la Dirección de Contratación). En caso de evidenciar observaciones, desviaciones o diferencias, se debe remitir correo electrónico a los responsables para conformar el comité evaluador de acuerdo con lo establecido en la resolución. De lo contrario, se procede a publicar en el SECOP el acto administrativo de designación del Comité Evaluador con sus soportes._x000a_- 2 Los procedimientos 4231000-PR-284 &quot;Mínima cuantía&quot;, 4231000-PR-339 &quot;Selección Pública de Oferentes&quot;, 4231000-PR-338 &quot;Agregación de Demanda&quot; indica que el Comité Evaluador, autorizado(a) por Resolución 204 de 2020 o aquella que la modifique en lo relacionado con el Comité Evaluador, cada vez que se presenten propuestas al proceso de selección bajo las modalidades de Licitación Pública, Concurso de Méritos, Selección Abreviada y/o Mínima Cuantía  verifica que se cumplan los requisitos definidos en la Invitación Pública o el Pliego de Condiciones definitivo y sus adendas, según sea el caso y elabora el respectivo Informe de Evaluación en SECOP. La(s) fuente(s) de información utilizadas es(son) informe de evaluación publicado en el SECOP. En caso de evidenciar observaciones, desviaciones o diferencias, se debe ajustar el informe de evaluación del proceso de selección y publicarlo en el SECOP. De lo contrario, se procede a seleccionar y/o recomendar la propuesta más favorable por medio de la adjudicación o declaratoria de desierta del proceso o aceptación de ofert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envía una comunicación a la Oficina Asesora de Jurídica para iniciar las acciones orientadas a la recuperación del recurso económico y demás acciones a las que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valoración de impacto después de controles (3 Moderado), establece que de no hacer un análisis adecuado de las propuestas de un procesos de selección, la entidad no podría recibir los bienes, servicios u obras que estipuló en los documentos que hicieron parte del proceso plural. Así mismo, la valoración de probabilidad (2 Baja)  pues los controles son efectivos de acuerdo a su aplicabilidad.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5 Aplicativo CHIE) Realizar una revisión trimestral del 100% de los procesos de selección bajo la modalidad de Licitación Pública, Concurso de Méritos, Selección Abreviada y/o Mínima Cuantía en donde se verifique la debida constitución del Comité Evaluador de conformidad con las disposiciones legales vigentes._x000a_- (AP# 1116 Aplicativo CHIE) Realizar una revisión trimestral del 100% de los procesos de selección bajo la modalidad de Licitación Pública, Concurso de Méritos, Selección Abreviada y/o Mínima Cuantía en donde se verifique la debida publicación de los informes de evaluación en el SECOP  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Base de revisión de la publicación en el SECOP del acto administrativo de conformación del Comité Evaluador_x000a_- Base de revisión de la publicación en el SECOP de los informes de evaluación de los procesos de selección _x000a__x000a__x000a__x000a__x000a__x000a__x000a__x000a__x000a_________________x000a__x000a__x000a__x000a__x000a__x000a__x000a__x000a__x000a__x000a__x000a_"/>
    <s v="01/03/2022_x000a_01/03/2022_x000a__x000a__x000a__x000a__x000a__x000a__x000a__x000a__x000a_________________x000a__x000a__x000a__x000a__x000a__x000a__x000a__x000a__x000a__x000a__x000a_"/>
    <s v="15/12/2022_x000a_15/12/2022_x000a__x000a__x000a__x000a__x000a__x000a__x000a__x000a__x000a_________________x000a__x000a__x000a__x000a__x000a__x000a__x000a__x000a__x000a__x000a__x000a_"/>
    <s v="- Reportar el riesgo materializad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 en el informe de monitoreo a la Oficina Asesora de Planeación._x000a_- Enviar una comunicación a la Oficina Asesora de Jurídica para iniciar las acciones orientadas a la recuperación del recurso económico y demás acciones a las que haya lugar.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utilización de recursos presupuestales adicionales a los inicialmente programados, reflejados en los reportes de ejecución presupuestal y contractual, debido a errores (fallas o deficiencias) en la selección de las propuestas._x000a_- Comunicación enviada a la Oficina Asesora de Jurídica para iniciar las acciones orientadas a la recuperación del recurso económico y demás acciones a las que haya lugar._x000a_- Documento de medida jurídicas y/o administrativas que permitan el restablecimiento de la situación generada por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d v="2020-03-27T00:00:00"/>
    <s v="Identificación del riesgo_x000a__x000a__x000a__x000a_"/>
    <s v="Se ajustó la actividad clave según lo descrito en el proceso._x000a_Se identificó el proyecto de inversión posiblemente afectado con la posible materialización del riesgo_x000a_Se incluyen perspectivas para los efectos(consecuencias) identificados_x000a_Cambio en la perspectiva y redacción al causa interna &quot;Falta de pericia en la verificación de las propuestas por parte del equipo de trabajo que integra el comité de evaluación.&quot; por &quot;Ambigüedad en la estructura del proceso de selección pública&quot;_x000a_Cambio en la redacción de la causa interna &quot;Falta de cuidado en la estructuración del proceso de selección en lo referente a los criterios técnicos, económicos, financieros y jurídicos.&quot; por  Vacíos en la estructuración del proceso de selección en lo referente a los criterios técnicos, económicos, financieros y jurídicos."/>
    <d v="2021-02-22T00:00:00"/>
    <s v="Identificación del riesgo_x000a__x000a_Análisis de controles_x000a__x000a_"/>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supervisión inadecuada de los contratos y/o convenios."/>
    <x v="0"/>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_x000a_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Detrimento patrimonial por la utilización de recursos financieros para pagar servicios o productos que no cumplen con los requisitos técnicos solicitados en el marco de la ejecución del contrat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enor (2)"/>
    <s v="Mayor (4)"/>
    <s v="Menor (2)"/>
    <s v="Moderado (3)"/>
    <s v="Moderado (3)"/>
    <s v="Mayor (4)"/>
    <n v="0.8"/>
    <s v="Alto"/>
    <s v="La valoración de probabilidad (4 Alta) establece que el riesgo puede presentarse debido al número de veces que se deben aplicar los controles en razón a la demanda de contratos que hay en la entidad. Así mismo, de no llevar a cabo una adecuada supervisión de los contratos bajo las directrices impartidas el impacto es (4 Mayor).  De acuerdo a lo anterior la valoración antes de controles es Alto."/>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1000-PR-195 &quot;Interventoría y/o supervisión&quot; indica que el Supervisor del Contrato o Convenio, autorizado(a) por el Ordenador del Gasto, cada vez que se requiera valida a través del SECOP que se haya publicado la documentación pertinente a la ejecución contractual. La(s) fuente(s) de información utilizadas es(son) Informes de ejecución contractual (2211200-FT-422) , informe parcial/final  de supervisión de contrato o convenio (4231000-FT-964) (si a ello hubiere lugar), certificado de cumplimiento (2211200-FT-431)(si a ello hubiere lugar)  publicados en el SECOP (salvo casos excepcionales y plenamente justificados por el supervisor del contrato o convenio). En caso de evidenciar observaciones, desviaciones o diferencias, se realizarán requerimientos trimestrales que den cuenta de la publicación de la información en el SECOP. De lo contrario, se continua con la validación a través del SECOP de la información que soporta la ejecución contractu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Aleatoria_x000a_- Aleatori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Baja (2)"/>
    <n v="0.33599999999999997"/>
    <s v="Moderado (3)"/>
    <n v="0.45000000000000007"/>
    <s v="Moderado"/>
    <s v="Se determina la probabilidad (2 Baja) teniendo en cuenta que son efectivos los controles de la actividad en atención a los lineamientos estipulados en el Manual de Contratación, Supervisión e Interventoría, el procedimiento de Supervisión e Interventoría 2211200-PR-195 y la Guía de buenas prácticas en supervisión e interventoría, con lo cual, los supervisores tienen las herramientas técnicas y jurídicas que les permita llevar a cabo una adecuada supervisión de los contratos y oportunidad en la publicación de la información contractual. El impacto pasa a (3 moderado) ya que los efectos más significativos pueden presentarse."/>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8 Aplicativo CHIE) Realizar socializaciones  a los supervisores y apoyos  de los mismos acerca del cumplimiento a lo establecido en el Manual de Supervisión y el manejo de la plataforma SECOP 2 para la publicación de la información de ejecución contractual._x000a_- (AP# 1119 Aplicativo CHIE)  Solicitar trimestralmente a los supervisores de los contratos un informe que dé cuenta del cumplimiento de la obligación de publicar en el SECOP II la ejecución de los contratos o convenios a su cargo y generar un reporte que dé cuenta del cumplimiento de revisión de lo publicado en el SECOP 2 por parte del supervisor.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s socializaciones adelantadas_x000a_- Solicitud trimestral a  los supervisores  y reporte de cumplimiento y requerimiento de revisión por parte de los supervisores de lo publicado en SECOP 2 de los contratos a su cargo_x000a__x000a__x000a__x000a__x000a__x000a__x000a__x000a__x000a_________________x000a__x000a__x000a__x000a__x000a__x000a__x000a__x000a__x000a__x000a__x000a_"/>
    <s v="01/02/2022_x000a_12/02/2022_x000a__x000a__x000a__x000a__x000a__x000a__x000a__x000a__x000a_________________x000a__x000a__x000a__x000a__x000a__x000a__x000a__x000a__x000a__x000a__x000a_"/>
    <s v="15/12/2022_x000a_31/12/2022_x000a__x000a__x000a__x000a__x000a__x000a__x000a__x000a__x000a_________________x000a__x000a__x000a__x000a__x000a__x000a__x000a__x000a__x000a__x000a__x000a_"/>
    <s v="- Reportar el riesgo materializado de Posibilidad de afectación económica (o presupuestal) por fallo en firme de detrimento patrimonial por parte de entes de control, debido a supervisión inadecuada de los contratos y/o convenios. en el informe de monitoreo a la Oficina Asesora de Planeación.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 en firme de detrimento patrimonial por parte de entes de control, debido a supervisión inadecuada de los contratos y/o convenios.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d v="2020-03-27T00:00:00"/>
    <s v="Identificación del riesgo_x000a__x000a__x000a__x000a_Tratamiento del riesgo"/>
    <s v="Se ajustó la actividad clave según lo descrito en el proceso._x000a_Se cambió la categoría del riesgo, omisión a errores (fallas o deficiencias), dado que se considera que el riesgo se materializa._x000a_Se identificó el proyecto de inversión posiblemente afectado con la posible materialización del riesgo_x000a_Se incluyen perspectivas para los efectos(consecuencias) identificados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Identificación del riesgo_x000a_Análisis antes de controles_x000a_Análisis de controles_x000a_Análisis después de controles_x000a_Tratamiento del riesgo"/>
    <s v="Se complemento la explicación del riesgo en el entendido que era necesario incluir una actividad prioritaria en desarrollo de las actividades de supervisión como lo es la publicidad de la ejecución contractual a  través de la plataforma SECOP 2_x000a_De acuerdo a la inclusión de la revisión de una nueva actividad como lo es la publicidad de la ejecución contractual a  través de la plataforma SECOP 2, se hizo necesario revisar y actualizar el análisis de los controles_x000a_Se adelantó  la inclusión de nuevas actividades tanto preventivas como detectivas para mitigar el riesgo de la falta de publicación de la información Contractual en el SECOP2._x000a_En el análisis de impacto pasa de baja a moderada, en el entendido que los controles son débiles al no encontrarse documentado en los controles de los procedimientos actuales._x000a_Se incluyeron acciones para mitigar el riesgo de acuerdo a lo plantead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
    <d v="2021-05-05T00:00:00"/>
    <s v="_x000a__x000a_Análisis de controles_x000a__x000a_"/>
    <s v="Se ajustó la redacción de la segunda actividad de control frente la probabilidad e impacto, de acuerdo con la actualización del procedimiento 4231000-PR-195 &quot;Interventoría y/o supervisión&quot;. De igual forma y en el entendido que dicha actividad ya se encuentra ajustada en dicho procedimiento para su documentación se actualizo, la calificación del diseño, ejecución y solidez del control."/>
    <d v="2021-09-10T00:00:00"/>
    <s v="Identificación del riesgo_x000a__x000a_Análisis de controles_x000a__x000a_"/>
    <s v="Se ajustó el análisis de los controles preventivos y detectivos respecto a la actividad No 1 respectivamente en el sentido que se agregó una evidencia esencial para el control  como lo es el &quot; certificado de cumplimiento- formato 4220000-FT431&quot; y se condicionan las mismas frente a su presentación con la expresión &quot;si a ello hubiere lugar&quot;._x000a_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los estudios y documentos previos._x000a_Fase (propósito): Fortalecer la gestión corporativa, jurídica y la estrategia de comunicación conforme con las necesidades de la operación misional de la Entidad."/>
    <s v="Posibilidad de afectación reputacional por pérdida de la confianza ciudadana en la gestión contractual de la Entidad, debido a decisiones ajustadas a intereses propios o de terceros durante la etapa precontractual con el fin de celebrar un contrato"/>
    <x v="1"/>
    <s v="Fraude interno"/>
    <s v="No"/>
    <s v="- Debilidad de las estrategias de sensibilización y apropiación de las normas, directrices, modelos y sistemas_x000a_- Alta rotación de personal generando retrasos en la curva de aprendizaje._x000a_- Falta de pericia  técnica, financiera y jurídica en la estructuración de los documentos y estudios previos por parte de las áreas técnicas._x000a_- Falta de aplicación de guías, manuales y procedimientos por parte de las áreas técnicas enfocados a la estructuración y/o revisión de documentos en la etapa precontractual, contractual y postcontractual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Catastrófico (5)"/>
    <s v="Mayor (4)"/>
    <s v="Mayor (4)"/>
    <s v="Moderado (3)"/>
    <s v="Leve (1)"/>
    <s v="Catastrófico (5)"/>
    <s v="Catastrófico (5)"/>
    <n v="1"/>
    <s v="Extremo"/>
    <s v="Se determina la probabilidad (1Muy baja)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1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 2 Los procedimientos 4231000-PR-284 &quot;Mínima cuantía&quot;, 4231000-PR-339 &quot;Selección Pública de Oferentes&quot;, 4231000-PR-338 &quot;Agregación de Demanda&quot; y 4231000-PR-156 &quot;Contratación Directa&quot;  indica que el Comité de Contratación, autorizado(a) por la(el) Secretaria(o) General, cada vez que se  adelante un proceso de contratación e cualquier modalidad de selección, conforme a la Resolución 204 de 2020 &quot; Por medio de la cual se delega la ordenación del gasto y competencias propia de la actividad contractual, así como el ejercicio de otras funciones&quot; verifica que el proceso es necesario, adecuado y  que se ajuste a los objetivos institucionales así como a los  requerimientos de la norma de conformidad con las presentaciones o documentación adicional remitida para el desarrollo del Comité de Contratación por parte de las áreas solicitantes. La(s) fuente(s) de información utilizadas es(son) presentación del proceso ante el Comité de Contratación y/o documentación adicional remitida por partes de las áreas técnicas. En caso de evidenciar observaciones, desviaciones o diferencias, se solicitan ajustes por parte del Comité de Contratación las cuales quedan registradas en las actas de Comité de Contratación. De lo contrario, se registra en el acta de Comité de  Contratación la votación positiva de cada proceso de contratación para continuar con el trámite precontractual y contractual._x000a_- 3 Los procedimientos 4231000-PR-284 &quot;Mínima cuantía&quot;, 4231000-PR-339 &quot;Selección Pública de Oferentes&quot;, 4231000-PR-338 &quot;Agregación de Demanda&quot; y 4231000-PR-156 &quot;Contratación Directa&quot; indica que el Profesional de la Dirección de Contratación, autorizado(a) por el Director de contratación, cada vez que se radique una solicitud de contratación en cualquier modalidad de selección verifica que la solicitud de contratación cumpla con los requisitos legales y que cuente con  hoja de verificación y control de documentos aplicable a cada procedimiento (4231000-FT-959,  4231000-FT-962) o 2211200-FT-358) y se ajuste a la modalidad de selección y al Manual de Contratación, Supervisión e  Interventoría (211200-MA-011). La(s) fuente(s) de información utilizadas es(son) Formato Único de Solicitud de Contratación   (2211200-FT-194), requisitos legales, hoja de verificación y control de documentos para procesos de selección y/o contratación directa (4231000-FT-959,  4231000-FT-962 o 2211200-FT-358)_x0009_ _x0009_. En caso de evidenciar observaciones, desviaciones o diferencias, o de requerir ajustes  menores a los estudios y documentos previos, se procede al envío de las observaciones correspondientes a través de correo electrónico a la dependencia solicitante y se registran en la base denominada &quot;modelo de seguimiento de la gestión contractual&quot;; en el evento que se requieran ajustes sustanciales a los estudios y documentos previos, se procede a la devolución de los documentos mediante memorando informando la no viabilidad del trámite y se registran en  la base denominada &quot;modelo de seguimiento de la gestión contractual&quot;. De lo contrario, se continua con el proceso contractual y publicación en el SECOP, en donde quedará publicada la constancia de verificación de la hoja de verificación y control de documentos aplicable a cada procedimiento (4231000-FT-959,  4231000-FT-962) o 2211200-FT-358) así como el flujo de aprobación del mismo en dicha plataform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asigna nuevos profesionales para reevaluar el proceso de selección técnica, jurídica y financieramente, con el fin que adelanten un análisis a fin de tomar decisiones respecto a adelantar o no, un nuevo proceso de contratación.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Catastrófico (5)"/>
    <n v="1"/>
    <s v="Extremo"/>
    <s v="Se determina la probabilidad (1 muy baja) ya que la ejecución de los controles han evitado la materialización del riesgo. El impacto se mantiene en (5 catastrófico) ya que los riesgos de corrupción no se desplazan en la escala de impacto.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3 Aplicativo CHIE) Adelantar una socialización a los  enlaces contractuales de las dependencias sobre la estructuración de estudios y documentos previos para adelantar los procesos contractuales con fundamento en los procedimientos internos._x000a_- (AP# 1114 Aplicativo CHIE) Adelantar la actualización de la 4231000-GS-081-Guía para la estructuración de estudios previos_x000a__x000a__x000a__x000a__x000a__x000a__x000a__x000a__x000a_________________x000a__x000a__x000a__x000a__x000a__x000a__x000a__x000a__x000a__x000a__x000a_"/>
    <s v="- Director de Contratación _x000a_- Director de Contratación _x000a__x000a__x000a__x000a__x000a__x000a__x000a__x000a__x000a_________________x000a__x000a__x000a__x000a__x000a__x000a__x000a__x000a__x000a__x000a__x000a_"/>
    <s v="- Evidencias de la socialización adelantada_x000a_- Guía para la estructuración de estudios previos-4231000-GS-081 actualizada_x000a__x000a__x000a__x000a__x000a__x000a__x000a__x000a__x000a_________________x000a__x000a__x000a__x000a__x000a__x000a__x000a__x000a__x000a__x000a__x000a_"/>
    <s v="01/07/2022_x000a_01/02/2022_x000a__x000a__x000a__x000a__x000a__x000a__x000a__x000a__x000a_________________x000a__x000a__x000a__x000a__x000a__x000a__x000a__x000a__x000a__x000a__x000a_"/>
    <s v="31/12/2022_x000a_31/08/2022_x000a__x000a__x000a__x000a__x000a__x000a__x000a__x000a__x000a_________________x000a__x000a__x000a__x000a__x000a__x000a__x000a__x000a__x000a__x000a__x000a_"/>
    <s v="- Reportar 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a la Oficina Asesora de Planeación en el informe de monitoreo en caso que tenga fallo._x000a_- Asignar nuevos profesionales para  reevaluar el proceso de selección técnica, jurídica y financieramente, con el fin que adelanten un análisis a fin de tomar decisiones respecto a adelantar o no, un nuevo proceso de contratación.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reputacional por pérdida de la confianza ciudadana en la gestión contractual de la Entidad, debido a decisiones ajustadas a intereses propios o de terceros durante la etapa precontractual con el fin de celebrar un contrato al operador disciplinario, y reporte de monitoreo a la Oficina Asesora de Planeación en caso que el riesgo tenga fallo definitivo._x000a_- Informe de análisis técnico, jurídico y financiero del proceso de selección en donde se materializó el riesgo, que soporta las decisiones de adelantar o no  un nuevo proceso de contratación._x000a_- Documento de medida jurídicas y/o administrativas que permitan el restablecimiento de la situación generada por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19-10-17T00:00:00"/>
    <s v="_x000a__x000a__x000a__x000a_Tratamiento del riesgo"/>
    <s v="Se actualiza la fecha de terminación del plan de mejoramiento (AP 18), teniendo en cuenta las fechas establecidas en el aplicativo SIG."/>
    <d v="2020-03-27T00:00:00"/>
    <s v="Identificación del riesgo_x000a__x000a_Análisis de controles_x000a__x000a_Tratamiento del riesgo"/>
    <s v="Se dio precisión sobre la actividad clave en la identificación del riesgo_x000a_Se identificó el proyecto de inversión posiblemente afectado con la posible materialización del riesgo_x000a_Se ajusto la calificación del diseño de control_x000a_Se incluyen perspectivas para los efectos(consecuencias) identificados_x000a_Se realiza la calificación del impacto del riesgo mediante al botón &quot;perspectivas de impacto&quot;._x000a_Se ajusta la penalización para los controles que requieren fortalecerse según el atributo de responsabilidad, ya que se incorporarán en los procedimientos que lo requieren._x000a_Se sustraen las acciones ejecutadas a 2019._x000a_Se identifica la necesidad de reducir el riesgo, por tanto se identifica y se formula el plan de tratamiento, consistente en dos acciones preventivas"/>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09-10T00:00:00"/>
    <s v="_x000a__x000a_Análisis de controles_x000a__x000a_"/>
    <s v="Se incluyó en la evidencia del control la &quot;Hoja de verificación y control de documentos para procesos de selección de oferentes 4231000-FT-959&quot; estipulada en los procedimientos de  4231000-PR-284 &quot;Mínima cuantía&quot; y 4231000-PR-339 &quot;Selección Pública de Oferentes&quot;"/>
    <d v="2020-12-04T00:00:00"/>
    <s v="_x000a_Análisis antes de controles_x000a_Análisis de controles_x000a__x000a_Tratamiento del riesgo"/>
    <s v="Se adelantó el análisis de los controles, pasando de &quot;MODERADO&quot; a fuerte, teniendo en cuenta que en 2020 se encontraba un control débil al no estar documentado en el procedimiento. Nos obstante se actualizó el procedimiento y a la fecha se encuentra documentado, por lo que pasa a  ser &quot;FUERTE&quot;_x000a_Se actualizan las actividades de tratamiento de los riesgos para 2021"/>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Se incluyeron las acciones de tratamiento  definidas en  la vigencia del 2020 para fortalecer la gestión del riesgo según la valoración, con la fecha de finalización modificada,  de acuerdo a la reprogramación realizada en el aplicativo SIG, con fecha de finalización en la vigencia del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d v="2022-08-24T00:00:00"/>
    <s v="_x000a__x000a__x000a__x000a_Tratamiento del riesgo"/>
    <s v="Se realiza reprogramación del cumplimiento de la acción 2 &quot;(AP# 114 Aplicativo CHIE) Adelantar la actualización de la 4231000-GS-081-Guía para la estructuración de estudios previos&quot; la cual queda para cumplimiento el 31/08/2022."/>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Supervisar la ejecución de los contratos y/o convenios, y la conformidad de los productos, servicios y obras contratados para el proceso."/>
    <s v="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x v="1"/>
    <s v="Fraude interno"/>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conocimiento en el manejo de las herramientas contractuales existentes para adelantar los procesos y hacer seguimiento a los contratos que celebre la entidad._x000a_- Falta de valores y sentido pertenencia de los servidores públicos que laboran en la entidad_x000a_- Intereses propios o de terceros para cometer actos de corrupción a cambio de dinero_x000a_- Utilización de la jerarquía y de la autoridad para desviar u omitir los procedimientos al interior de la entidad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Presiones o motivaciones individuales, sociales o colectivas que inciten a realizar conductas contrarias al deber ser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la utilización de recursos financieros para pagar servicios o productos que no cumplen con los requisitos técnicos solicitados en el marco de la ejecución del contrat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Catastrófico (5)"/>
    <s v="Mayor (4)"/>
    <s v="Mayor (4)"/>
    <s v="Moderado (3)"/>
    <s v="Leve (1)"/>
    <s v="Catastrófico (5)"/>
    <s v="Catastrófico (5)"/>
    <n v="1"/>
    <s v="Extremo"/>
    <s v="Se determina la probabilidad (1 muy baja)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1 El procedimiento 4231000-PR-195 &quot;Interventoría y/o supervisión&quot;, en el Manual de Contratación , Supervisión e Interventoría de la Secretaría General de la Alcaldía Mayor de Bogotá D.C. adoptado por medio de la Resolución 257 del 22 de junio de 2018 y la Guía de buenas prácticas en supervisión e interventoría  indica que el Supervisor del Contrato o Convenio, autorizado(a) por el Ordenador del Gasto, cada vez que se requiera hace seguimiento a la adecuada ejecución del contrato o convenio utilizando instrumentos tales como informes presentados por los contratistas en donde se verifica el cumplimiento de los productos entregados y las obligaciones contractuales, pactadas en el contrato o convenio. La(s) fuente(s) de información utilizadas es(son) Informes de ejecución contractual (2211200-FT-422) , informe parcial/final  de supervisión de contrato o convenio (4231000-FT-964) (si a ello hubiere lugar), certificado de cumplimiento (2211200-FT-431)(si a ello hubiere lugar)  publicados en el SECOP e informe trimestral de publicación de la información de ejecución contractual en el SECOP. En caso de evidenciar observaciones, desviaciones o diferencias,  se genera el Informe de supervisión (Incumplimiento) 4231000-FT-965  de acuerdo con el procedimiento previsto en  la Ley 1474 de 2011, en donde se estipula el procedimiento administrativo sancionatorio. De lo contrario,  se continua el seguimiento a la ejecución mediante los Informes de supervisión del contrato o convenio, (si a ello hubiere lugar) y/o certificado de cumplimiento- formato 4220000-FT4-31 (si a ello hubiere lugar) publicados en el SECOP .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2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Informa a la ordenación del gasto sobre la necesidad de cambiar la supervisión del contrato o convenio sujeto de la materialización del riesg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Catastrófico (5)"/>
    <n v="1"/>
    <s v="Extremo"/>
    <s v="La probabilidad (1 muy baja) se mantiene ya que las actividades de control preventivas y detec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0 Aplicativo CHIE) Realizar una socialización semestral a los supervisores y apoyos  de los mismos acerca del cumplimiento a lo establecido en el Manual de Supervisión de la entidad así como de los procedimientos internos en caso de generarse posibles incumplimientos.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las socializac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a la Oficina Asesora de Planeación en el informe de monitoreo en caso que tenga fallo._x000a_- Solicitar la aplicación del procedimiento administrativo sancionatorio en caso de presentarse un posible incumplimiento en las obligaciones contractuales del proveedor o prestador del servicio al supervisor del contrato o convenio  para restablecer el cumplimiento de las obligaciones _x000a_- Informar a la ordenación del gasto sobre la necesidad de cambiar la supervisión del contrato o convenio sujeto de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Notificación realizada del presunto hecho de Posibilidad de afectación económica (o presupuestal) por fallo en firme de detrimento patrimonial por parte de entes de control, debido a  la realización de cobros indebidos durante la ejecución del contrato con el propósito de no evidenciar un posible incumplimiento de las obligaciones contractuales al operador disciplinario, y reporte de monitoreo a la Oficina Asesora de Planeación en caso que el riesgo tenga fallo definitivo._x000a_- Solicitud de aplicación del proceso administrativo sancionatorio al supervisor del contrato para restablecer el cumplimiento de las obligaciones del prestador del servicio o proveedor._x000a_- Comunicación dirigida a la ordenación del gasto informando sobre la necesidad de cambiar la supervisión del contrato o convenio sujeto de la materialización del riesgo_x000a__x000a__x000a__x000a__x000a__x000a__x000a_- Mapa de riesgo  Contratación,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3-27T00:00:00"/>
    <s v="Identificación del riesgo_x000a__x000a_Análisis de controles_x000a__x000a_Tratamiento del riesgo"/>
    <s v="Se ajustó la actividad clave según lo descrito en el proceso._x000a_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Se ajustó la redacción de la actividad del control frente a la probabilidad, en el sentido que se visibilizó el Manual de Contratación de la Entidad_x000a_Se sustraen las acciones ejecutadas a 2019._x000a_Se identifica la necesidad de reducir el riesgo, por tanto se identifica y se formula el plan de tratamiento, consistente en una acción preventiva"/>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actualizaron las acciones para el tratamiento de los riesgos a nivel preventivo."/>
    <d v="2021-02-22T00:00:00"/>
    <s v="Identificación del riesgo_x000a_Análisis antes de controles_x000a_Análisis de controles_x000a_Análisis después de controles_x000a_Tratamiento del riesgo"/>
    <s v="Se modificó la asociación del riesgo al proyecto de inversión específico, que se puede afectar posiblemente, en caso de materializarse el riesgo. _x000a_Se incluyó una evidencia en el control detectivo del riesgo la cual se encuentra documentada en el procedimiento 42321000-PR-022 Liquidación de contrato/convenio._x000a_Se retiraron los controles detectivos de la auditoría de gestión y de calidad del riesgo en los controles detectivos_x000a__x000a_"/>
    <d v="2021-02-22T00:00:00"/>
    <s v="Identificación del riesgo_x000a__x000a__x000a__x000a_"/>
    <s v="_x000a_Teniendo en cuenta el perfil del proyecto de inversión  7873,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frecuencia._x000a_Se ajustó la calificación del impact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Adelantar el proceso de liquidación de contratos y/o convenios"/>
    <s v="Posibilidad de afectación reputacional por sanción disciplinaria por parte de entes de Control, debido a  la supervisión inadecuada para adelantar el proceso de liquidación de los contratos o convenios que así lo requieran"/>
    <x v="0"/>
    <s v="Ejecución y administración de procesos"/>
    <s v="No"/>
    <s v="- Debilidad de las estrategias de sensibilización y apropiación de las normas, directrices, modelos y sistemas_x000a_- Alta rotación de personal generando retrasos en la curva de aprendizaje._x000a_- Debilidades en la adopción de los lineamientos y procedimientos existentes que en materia de supervisión se han dado._x000a_- Falta de aplicación de guías, manuales y procedimientos por parte de las áreas técnicas enfocados a la estructuración y/o revisión de documentos en la etapa precontractual, contractual y postcontractual_x000a_- Falta de conocimiento en el manejo de las herramientas contractuales existentes para adelantar los procesos y hacer seguimiento a los contratos que celebre la entidad._x000a__x000a__x000a__x000a__x000a_"/>
    <s v="- Constante actualización de directrices Nacionales y Distritales que no surten suficientes procesos de socialización. _x000a_- Dificultades en la gestión por la respuesta de requerimientos dispendiosos por parte de entes de control, etc., lo que impide una gestión oportuna a los temas que se están desarrollando en la etapa precontractual, contractual y postcontractual._x000a_- Cambio constante de las plataformas establecidas para llevar a cabo procesos de contratación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oderado (3)"/>
    <s v="Menor (2)"/>
    <s v="Mayor (4)"/>
    <s v="Leve (1)"/>
    <s v="Leve (1)"/>
    <s v="Moderado (3)"/>
    <s v="Mayor (4)"/>
    <n v="0.8"/>
    <s v="Alto"/>
    <s v="Se determina la probabilidad (3 media ) debido a la frecuencia con que se aplica el control sobre la actividad. El impacto (4 Mayor) obedece a que de materializarse el riesgo, se estaría incumpliendo con los plazos estipulados por la norma para  adelantar los procesos de liquidación y se afectaría la imagen institucional por el no cumplimiento de la normatividad vigente."/>
    <s v="- 1 El procedimiento 42321000-PR-022 &quot;Liquidación de contrato/convenio&quot; indica que Profesional de la Dirección de Contratación, autorizado(a) por  el Director de Contratación, trimestralmente solicita a las dependencias de la Secretaría General de la Alcaldía Mayor de Bogotá D.C. información sobre el estado contratos o convenios pendientes por liquidar, recordando el plazo limite en que se debe realizar dicho trámite. La(s) fuente(s) de información utilizadas es(son) base de contratos o convenios pendientes por liquidar relacionados por las dependencias de acuerdo a memorando remitido sobre el seguimiento de contratos a liquidar. En caso de evidenciar observaciones, desviaciones o diferencias, emite observaciones en la base de contratos o convenios que requieren ser liquidados. De lo contrario, se continua el seguimiento trimestral en la base de contratos o convenios que requieren ser liquidados  requeridos a través de memorando remitido sobre el seguimiento de contratos a liquidar._x000a_- 2 El procedimiento 42321000-PR-022 &quot;Liquidación de contrato/convenio&quot;  indica que Profesional de la Dirección de Contratación, autorizado(a) por  el Director de Contratación, cada vez que se realice la liquidación de un contrato o convenio revisa que en el expediente contractual reposen a) los informes de ejecución contractual (2211200-FT-422), b) certificados de cumplimiento (2211200-FT-431)(si a ello hubiere lugar) y c.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ontractual (2211200-FT-422) y soportes del mismo, certificado de cumplimiento (2211200-FT-431)(si a ello hubiere lugar)  publicados en el SECOP . En caso de evidenciar observaciones, desviaciones o diferencias, se registra en la base de datos del estado de las liquidaciones de contratos o convenios y proyecta el memorando para devolver al supervisor solicitando las correcciones, ajustes y aclaraciones que correspondan y/o requerirá la documentación adicional o faltante. De lo contrario, se procede liquidar el contrato o convenio por medio de acta de liquidación o acta de terminación anticipada por mutuo acuerdo y de liquidación (2211200-FT-242 y 2211200-FT-241 respectivamente) y realiza el cargue de la misma y del informe parcial/final  de supervisión de contrato o convenio (4231000-FT-964 en el SECOP.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solicit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60000000000000009"/>
    <s v="Moderado"/>
    <s v="La probabilidad es(2 baja) por la frecuencia con que se aplica el control. El impacto es moderado (3)  ya que  los controles preventivos y detectivos existentes son fuertes. Es poco probable que el supervisor del contrato y/o convenio, no adelante la debida gestión frente al proceso de liquidación de los contratos o convenios"/>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1 Aplicativo CHIE) Adelantar mesas bimestrales con los enlaces de las áreas ordenadoras del gasto a fin de realizar seguimiento a la liquidación de los contratos en los tiempos establecidos por la norma y resolver dudas respecto a este tema._x000a__x000a__x000a__x000a__x000a__x000a__x000a__x000a__x000a__x000a_________________x000a__x000a__x000a__x000a__x000a__x000a__x000a__x000a__x000a__x000a__x000a_"/>
    <s v="- Director de Contratación _x000a__x000a__x000a__x000a__x000a__x000a__x000a__x000a__x000a__x000a_________________x000a__x000a__x000a__x000a__x000a__x000a__x000a__x000a__x000a__x000a__x000a_"/>
    <s v="- Evidencias de reuniones adelantadas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riesgo materializado de Posibilidad de afectación reputacional por sanción disciplinaria por parte de entes de Control, debido a  la supervisión inadecuada para adelantar el proceso de liquidación de los contratos o convenios que así lo requieran en el informe de monitoreo a la Oficina Asesora de Planeación._x000a_- Solicitar al supervisor del contrato un informe que describa las actividades llevadas a cabo en procura de la liquidación del contrato y la explicación detallada del fundamento técnico, jurídico o financiero que lo conllevó a no hacer la liquidación en los plazos establecidos._x000a_- Solicit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reputacional por sanción disciplinaria por parte de entes de Control, debido a  la supervisión inadecuada para adelantar el proceso de liquidación de los contratos o convenios que así lo requieran_x000a_- Solicitud radicada de informe de actividades de liquidación al supervisor del contrato o convenio_x000a_- Comunicación de solicitud de medidas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d v="2020-07-10T00:00:00"/>
    <s v="Identificación del riesgo_x000a__x000a__x000a__x000a_"/>
    <s v="Se realizó el cambio de operativo a cumplimiento, teniendo en cuenta la finalidad y enfoque de la supervisión; ya que no solo incluye, la vigilancia del cumplimiento contractual, sino que busca proteger la moralidad administrativa, de prevenir la ocurrencia de actos de corrupción y de tutelar la transparencia de la actividad contractual. _x000a__x000a_Así mismo, se puede establecer en la descripción de los riesgos (3), (4), (5) y (6) no solo acciones de carácter eminentemente operativo, sino también administrativo, técnico, financiero, y de cumplimiento normativo; para lo cual debe ser descrito con suficiencia dentro del marco de una tipología de riesgo de cumplimiento._x000a__x000a_Finalmente, la contratación estatal es el cumplimiento de los fines estatales; la continua y eficiente prestación de los servicios públicos y la efectividad de los derechos de los administrados tal y como lo consagra el Artículo 3 de la Ley 80 de 1993 que establece: “DE LOS FINES DE LA CONTRATACION ESTATAL. Los servidores públicos tendrán en consideración que al celebrar contratos y con la ejecución de los mismos, las entidades buscan el cumplimiento de los fines estatales, la continua y eficiente prestación de los servicios públicos y la efectividad de los derechos e intereses de los administrados que colaboran con ellas en la consecución de dichos fines. Los particulares, por su parte, tendrán en cuenta al celebrar y ejecutar contratos con las entidades estatales que, además de la obtención de utilidades cuya protección garantiza el Estado, colaboran con ellas en el logro de sus fines y cumplen una función social que, como tal, implica obligaciones”."/>
    <d v="2020-12-04T00:00:00"/>
    <s v="_x000a__x000a__x000a__x000a_Tratamiento del riesgo"/>
    <s v="Se incluyeron nuevas actividades conducentes a prevenir el riesgo."/>
    <d v="2021-02-22T00:00:00"/>
    <s v="Identificación del riesgo_x000a__x000a_Análisis de controles_x000a__x000a_"/>
    <s v="Se modificó la asociación del riesgo a proyectos de inversión, seleccionando la opción &quot;Sin asociación a los proyectos de inversión&quot;._x000a_Se incluyó una evidencia en el control detectivo del riesgo la cual se encuentra documentada en el procedimiento 2321000-PR-022 Liquidación de contrato/convenio._x000a_Se retiraron los controles detectivos de la auditoría de gestión y de calidad del riesgo en los controles detectivos_x000a_Se realizó reprogramación de las fechas de inicio de las acciones de tratamiento definidas para la vigencia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Contratación"/>
    <s v="Coordinar los procesos de contratación de bienes, servicios y obras, para el funcionamiento y el cumplimento de las metas y objetivos de la Secretaría General de la Alcaldía Mayor de Bogotá, mediante una gestión transparente, eficiente y oportuna."/>
    <s v="El proceso inicia con la estructuración del proceso contractual y finaliza en primera medida con la terminación del contrato, ya sea por vencimiento del plazo de ejecución o por cualquier otra causa legal o contractual, y en segunda medida con la adopción de acciones correctivas,  preventivas y de mejora  para el proceso. Incluye  el  seguimiento  al  Plan  Anual  de  Adquisiciones  y  aprobación  de las contrataciones  por  parte  del  Comité  de  Contratación;  la  celebración,  formalización  y  cumplimiento  de  los  requisitos  legales  en  los contratos o convenios; la ejecución contractual sobre la cual se ejerce la supervisión y/o interventoría de las obligaciones a cargo de las partes."/>
    <s v="Director(a) de Contratación"/>
    <s v="Apoyo operativo"/>
    <s v="Verificar el cumplimiento de los requisitos de perfeccionamiento y ejecución contractual"/>
    <s v="Posibilidad de afectación económica (o presupuestal) por fallos judiciales y/o sanciones de entes de control, debido a incumplimiento legal en la aprobación del perfeccionamiento y ejecución contractual"/>
    <x v="0"/>
    <s v="Ejecución y administración de procesos"/>
    <s v="No"/>
    <s v="- Debilidad de las estrategias de sensibilización y apropiación de las normas, directrices, modelos y sistemas_x000a_- Alta rotación de personal generando retrasos en la curva de aprendizaje._x000a_- Falta de conocimiento en el manejo de las herramientas contractuales existentes para adelantar los procesos y hacer seguimiento a los contratos que celebre la entidad._x000a__x000a__x000a__x000a__x000a__x000a__x000a_"/>
    <s v="- Cambios constantes en la normativa y falta de claridad en la interpretación de la misma._x000a__x000a__x000a__x000a__x000a__x000a__x000a__x000a__x000a_"/>
    <s v="- Sanción por parte de un ente de control u otro ente regulador._x000a_- Afectación económica por no respaldar los compromisos contractuales que la entidad adquirió_x000a_- Incumplimiento de las obligaciones de la entidad para asegurar  la correcta ejecución de las obligaciones contractuales por la falta o deficiente verificación de los requisitos de perfeccionamiento de los contratos o conveni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oderado (3)"/>
    <s v="Moderado (3)"/>
    <s v="Mayor (4)"/>
    <s v="Leve (1)"/>
    <s v="Leve (1)"/>
    <s v="Menor (2)"/>
    <s v="Mayor (4)"/>
    <n v="0.8"/>
    <s v="Alto"/>
    <s v="Se determina la probabilidad (4 Alta) ya que el riesgo se materializó más de una vez en el presente año. El impacto (Mayor 4) obedece a que de materializarse el riesgo se podría incumplir con lo pactado contractualmente, en el sentido que se debe garantizar la verificación adecuada del cumplimiento de los requisitos para proceder a la ejecución del contrato por parte de la Entidad."/>
    <s v="- 1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 2 El procedimiento 4231000-PR-347 &quot;Gestión de Garantías Contractuales&quot; indica que el profesional de la Dirección de Contratación, autorizado(a) por el Director/a de Contratación, cada vez que se requiera tramitar una póliza de garantías contractuales para  garantizar la disponibilidad y asignación de los recursos financieros al contrato o modificación suscrita, debe revisar la existencia del Registro Presupuestal en el expediente contractual (cuando haya lugar a ello) y que cumpla con lo descrito en la lista de verificación de garantías contractuales 4231000-FT-960. La(s) fuente(s) de información utilizadas es(son) El registro presupuestal del contrato o convenio ( si a ello hubiere lugar) y/o garantías cargadas por el contratista en el SECOP. En caso de evidenciar observaciones, desviaciones o diferencias, se rechaza la garantía contractual en el SECOP. De lo contrario, Se genera el acta de aprobación de garantías 2211200-FT-814 debidamente aprobada y cargada en la plataforma  SECOP._x000a_- 3 Los procedimientos 4231000-PR-284 &quot;Mínima cuantía&quot;, 4231000-PR-339 &quot;Selección Pública de Oferentes&quot;, 4231000-PR-338 &quot;Agregación de Demanda&quot; y 4231000-PR-156 &quot;Contratación Directa&quot; indica que el auxiliar administrativo y el profesional de la  Dirección de Contratación, autorizado(a) por el Director/a de Contratación, cada vez que se genere una comunicación de aceptación de oferta o contrato o convenio u orden de compra, revisa  que los valores registrados en la plataforma SECOP, solicitud de contratación y el Sistema de Gestión Contractual sean consistentes con la misma, con el fin de proceder a realizar la solicitud de certificado de registro presupuestal (CRP) a la Subdirección Financiera a través de memorando electrónico ó el Sistema de Gestión Contractual. La(s) fuente(s) de información utilizadas es(son) Solicitud de Contratación (2211200-FT-194, Comunicación de aceptación de oferta del proceso de selección 2211200-FT-821 o contrato  suscrito en la plataforma SECOP, y registro  del  en el Sistema de Gestión Contractual de la Entidad de la contratación. . En caso de evidenciar observaciones, desviaciones o diferencias, se deberá solicitar al profesional de la Dirección de Contratación responsable de llevar a cabo el proceso contractual el ajuste pertinente en las plataformas que a ello hubiera lugar.. De lo contrario, se debe reportar en dicha revisión la conformidad en la información revisada.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contratación indica que el Director(a) de Contratación, autorizado(a) por Resolución 160 de 2019 &quot;Por la cual se modifica el Manual Especifico de Funciones y Competencias Laborales para los empleos de la planta de personal de la Secretaría General- Alcaldía Mayor de Bogotá, cada vez que se identifique la materialización del riesgo toma las medidas jurídicas y/o administrativas que permitan el restablecimiento de la situación generada por la materialización d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016"/>
    <s v="Moderado (3)"/>
    <n v="0.60000000000000009"/>
    <s v="Moderado"/>
    <s v="La probabilidad es 2 Baja ya que las actividades de control preventivas son suficientes en torno a la materialización del riesgo registrada . El impacto es 3 Moderado   ya que se cuenta con controles defectivos que pueden prevenir  que su impacto sea mayor. Es  probable  que el auxiliar o profesional de la Dirección de Contratación no realice la solicitud de CRP y coteje los valores para su solicitud o verificación de la póliza para posterior aprobación e inicio de ejecución del contra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2 Aplicativo CHIE) Realizar una revisión aleatoria del 10% de los memorandos que se radiquen mensualmente a la Subdirección Financiera referente a la solicitud de Registro Presupuestal. Lo anterior a fin de verificar que sea consistente con las condiciones presupuestales que se estipulen en el contrato, convenio o aceptación de oferta._x000a_- (AP# 1123 Aplicativo CHIE) Realizar una revisión aleatoria del 10% de los memorandos  que se radiquen mensualmente a los supervisores informándoles sobre el cumplimiento de los requisitos de perfeccionamiento e inicio de ejecución del contrato, convenio o aceptación de la oferta, revisando en los casos que hubiere lugar que se haya cumplido con el diligenciamiento del formato 4231000-FT-960 así como la consistencia del memorando remitido con lo estipulado en el contrato o modificación._x000a__x000a__x000a__x000a__x000a__x000a__x000a__x000a__x000a_________________x000a__x000a__x000a__x000a__x000a__x000a__x000a__x000a__x000a__x000a__x000a_"/>
    <s v="- Director de Contratación_x000a_- Director de Contratación_x000a__x000a__x000a__x000a__x000a__x000a__x000a__x000a__x000a_________________x000a__x000a__x000a__x000a__x000a__x000a__x000a__x000a__x000a__x000a__x000a_"/>
    <s v="- Base de revisión aleatoria de los memorandos de solicitud de registro presupuestal con observaciones frente a lo evidenciado_x000a_- Base de revisión aleatoria de los memorandos de inicio de ejecución de contratos, aceptación de oferta o convenios, así como del diligenciamiento adecuado del formato 4231000-FT-960, con observaciones frente a lo evidenciado_x000a__x000a__x000a__x000a__x000a__x000a__x000a__x000a__x000a_________________x000a__x000a__x000a__x000a__x000a__x000a__x000a__x000a__x000a__x000a__x000a_"/>
    <s v="12/02/2022_x000a_12/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riesgo materializado de Posibilidad de afectación económica (o presupuestal) por fallos judiciales y/o sanciones de entes de control, debido a incumplimiento legal en la aprobación del perfeccionamiento y ejecución contractual en el informe de monitoreo a la Oficina Asesora de Planeación._x000a_- Solicitar a los funcionarios encargados de adelantar el procedimiento, la presentación de un informe en donde describan jurídicamente el alcance de la materialización del riesgo en cada caso y propongan la subsanación del mismo._x000a_- Tomar las medidas jurídicas y/o administrativas que permitan el restablecimiento de la situación generada por la materialización del riesgo._x000a__x000a__x000a__x000a__x000a__x000a__x000a_- Actualizar el mapa de riesgos Contratación"/>
    <s v="- Director(a) de Contratación_x000a_- Director(a) de Contratación_x000a_- Director(a) de Contratación_x000a__x000a__x000a__x000a__x000a__x000a__x000a_- Director(a) de Contratación"/>
    <s v="- Reporte de monitoreo indicando la materialización del riesgo de Posibilidad de afectación económica (o presupuestal) por fallos judiciales y/o sanciones de entes de control, debido a incumplimiento legal en la aprobación del perfeccionamiento y ejecución contractual_x000a_- Solicitud radicada bajo memorando que describa jurídicamente el alcance de la materialización del riesgo en cada caso y contenga la propuesta de subsanación del mismo._x000a_- Documento de medida jurídicas y/o administrativas que permitan el restablecimiento de la situación generada por la materialización del riesgo._x000a__x000a__x000a__x000a__x000a__x000a__x000a_- Mapa de riesgo  Contratación, actualizado."/>
    <d v="2020-03-27T00:00:00"/>
    <s v="Identificación del riesgo_x000a_Análisis antes de controles_x000a_Análisis de controles_x000a_Análisis después de controles_x000a_Tratamiento del riesgo"/>
    <s v="Creación del riesgo y aprobación del mapa de riesgos del proceso Contratación."/>
    <d v="2020-12-04T00:00:00"/>
    <s v="_x000a__x000a__x000a__x000a_Tratamiento del riesgo"/>
    <s v="Se actualizaron las actividades preventivas del riesgo."/>
    <d v="2021-02-22T00:00:00"/>
    <s v="Identificación del riesgo_x000a__x000a_Análisis de controles_x000a__x000a_Tratamiento del riesgo"/>
    <s v="Se modificó la asociación del riesgo al proyecto de inversión específico, que se puede afectar posiblemente, en caso de materializarse el riesgo. _x000a_Se retiraron los controles detectivos de la auditoría de gestión y de calidad del riesgo en los controles detectivos_x000a_Se realizó reprogramación de las fechas de inicio  de las acciones de tratamiento definidas para la vigencia 2021_x000a_"/>
    <d v="2021-06-28T00:00:00"/>
    <s v="_x000a_Análisis antes de controles_x000a__x000a_Análisis después de controles_x000a_Tratamiento del riesgo"/>
    <s v="Se modificó la frecuencia del riesgo frente a la probabilidad (antes de controles) en el entendido que el riesgo se materializó más de una vez en el presente año._x000a_Se modificó la escala de probabilidad después de controles de acuerdo a la materialización del riesgo y a la modificación realizada antes de controles_x000a_La valoración del riesgo después de controles pasó de ser baja a moderada. _x000a_Se genera una nueva acción de tratamiento del riesgo materializado, en el entendido que es necesario  crear un nuevo control preventivo y esto conlleva a una actualización de algunos procedimientos del proceso. _x000a_"/>
    <d v="2021-09-10T00:00:00"/>
    <s v="Identificación del riesgo_x000a__x000a__x000a__x000a_"/>
    <s v="_x000a_Teniendo en cuenta el perfil del proyecto de inversión  7873 , se elimina la asociación del mismo en la fila 60, ya que las actividades de control del riesgo  no  guardan  relación con las medidas de mitigación de los  riesgos del proyecto de inversión.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definieron acciones de tratamiento."/>
    <s v=""/>
    <s v="_x000a__x000a__x000a__x000a_"/>
    <s v=""/>
    <s v=""/>
    <s v="_x000a__x000a__x000a__x000a_"/>
    <s v=""/>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económica (o presupuestal) por fallo judicial en contra de los intereses de la entidad, debido a errores (fallas o deficiencias) en el trámite de los procesos disciplinarios"/>
    <x v="0"/>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No se cuenta con   equipos asignados a todos los/as servidores/as. Los equipos (su mayoría) no cuentan con los dispositivos requeridos para operar bajo las nuevas condiciones de trabajo (micrófonos, cámaras, entre otros)._x000a_- Falta de personal para priorizar los procesos disciplinarios que llevan largo tiempo en la dependencia y/o asuntos próximos a vencerse._x000a_- Fallas en la interpretación de los términos previstos para la aplicación de los procedimientos ordinario y verbal._x000a_- Dificultad en la implementación de la normatividad disciplinaria por modificación de legislación._x000a_- Errores (fallas o deficiencias) en la conformación del expediente disciplinario._x000a__x000a__x000a_"/>
    <s v="- Cambios en las plataformas tecnológicas que no interactúen con las anteriores, generando posibles perdidas de información._x000a_- Dificultad en la transición para adaptar los procedimientos al nuevo código general disciplinario, el cual exige la utilización de medios tecnológicos para su ejecución._x000a__x000a__x000a__x000a__x000a__x000a__x000a__x000a_"/>
    <s v="- Sanciones de orden legal y pecuniaria a la entidad por indebida aplicación de la ley 734 de 2002 o ley disciplinaria vigente._x000a_- Insatisfacción frente al desarrollo del proceso disciplinario de conformidad con la ley 734 de 2002 o ley disciplinaria vigente._x000a_- Beneficio al sujeto disciplinable en el trámite del proceso disciplinari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Menor (2)"/>
    <s v="Menor (2)"/>
    <n v="0.4"/>
    <s v="Moderado"/>
    <s v="El proceso estima que el riesgo se ubica en una zona moderado, debido a que la frecuencia con la que se realizó la actividad clave asociada al riesgo se presentó 87 veces en el último año, sin embargo, ante su materialización, podrían presentarse efectos significativos, en el pago de indemnizaciones por acciones legales en los procesos disciplinarios."/>
    <s v="- 1 El Procedimiento Proceso Disciplinario Ordinario 2210113-PR-007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2 El procedimiento Proceso Disciplinario Verbal  2210113-PR-008 indica que el(la) Jefe Oficina de Control Interno Disciplinario, autorizado(a) por Resolución 160 de 2019 -  Manual Específico de Funciones y Competencias Laborales, cada vez que se registre la queja o informe en el aplicativo SID, verifica que la queja o informe haya sido registrada en debida forma a través del aplicativo Sistema de Información Disciplinario –SID, y que el expediente esté conformado adecuadamente con la foliatura correspondiente. La(s) fuente(s) de información utilizadas es(son) la(s) carpeta(s) del(los) expediente(s), la base de datos y el Aplicativo del Sistema de Información Disciplinario – SID. En caso de evidenciar observaciones, desviaciones o diferencias, se informa a través de correo electrónico al auxiliar administrativo para ajustar el expediente en debida forma y/o el registro del aplicativo Sistema de Información Disciplinario –SID. De lo contrario, registra la queja o informe en el acta de reparto y en el Sistema de Información Disciplinario –SID._x000a_- 3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4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5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6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7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8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Preventivo_x000a_- Detectivo_x000a_- Detectivo_x000a__x000a__x000a__x000a__x000a__x000a__x000a__x000a__x000a__x000a__x000a__x000a_"/>
    <s v="25%_x000a_25%_x000a_25%_x000a_25%_x000a_25%_x000a_2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40%_x000a_30%_x000a_30%_x000a__x000a__x000a__x000a__x000a__x000a__x000a__x000a__x000a__x000a__x000a__x000a_"/>
    <s v="- 1 El mapa de riesgos del proceso de Control Disciplinario indica que el Jefe y el Profesional de la Oficina de Control Interno Disciplinario, autorizado(a) por el Manual Específico de Funciones y Competencias Laborales y el líder de este proceso, cada vez que se identifique la materialización del riesgo, proyecta y suscribe la decisión que subsane la falla o error presentado._x000a_- 2 El mapa de riesgos del proceso de Control Disciplinario indica que el Jefe de la Oficina de Control Interno Disciplinario, autorizado(a) por el Manual Específico de Funciones y Competencias Laborales, cada vez que se identifique la materialización del riesgo, envía comunicación a la Oficina Asesora Jurídica con el fin de analizar si hay lugar a iniciar alguna acción judicial en contra del funcionario que eventualmente haya dado lugar al fallo que condenó a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3716863999999999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fallo judicial en contra de los intereses de la entidad, debido a errores (fallas o deficiencias) en el trámite de los procesos disciplinarios en el informe de monitoreo a la Oficina Asesora de Planeación._x000a_- Analizar la falla o error presentado (causas y consecuencias)._x000a_- Proyectar y suscribir la decisión que subsane la falla o error presentado._x000a_- Comunicar a la Oficina Asesora Jurídica con el fin de analizar si hay lugar a iniciar alguna acción judicial en contra del funcionario que eventualmente haya dado lugar al fallo que condenó a la Entidad._x000a__x000a__x000a__x000a__x000a__x000a_- Actualizar el mapa de riesgos Control Disciplinario"/>
    <s v="- Jefe Oficina de Control Interno Disciplinario_x000a_- Profesional y Jefe de la Oficina de Control Interno Disciplinario_x000a_- Profesional y Jefe de la Oficina de Control Interno Disciplinario_x000a_- Jefe de la Oficina de Control Interno Disciplinario_x000a__x000a__x000a__x000a__x000a__x000a_- Jefe Oficina de Control Interno Disciplinario"/>
    <s v="- Reporte de monitoreo indicando la materialización del riesgo de Posibilidad de afectación económica (o presupuestal) por fallo judicial en contra de los intereses de la entidad, debido a errores (fallas o deficiencias) en el trámite de los procesos disciplinarios_x000a_- Acta de reunión de con el análisis y plan de acción a seguir para subsanar el correspondiente error._x000a_- Auto o decisión subsanando el error y/o falla procedimental._x000a_- Memorando comunicando a la Oficina Asesora Jurídica.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d v="2019-10-25T00:00:00"/>
    <s v="Identificación del riesgo_x000a__x000a__x000a__x000a_"/>
    <s v="Se elimina la causa &quot;Insuficiencia de personal para la ejecución de las actividades del proceso&quot; y se identifica la causa &quot;Falta de planeación y/o priorización para adelantar los procesos disciplinarios que llevan largo tiempo en la dependencia y/o asuntos próximos a vencerse&quot;"/>
    <d v="2020-03-05T00:00:00"/>
    <s v="Identificación del riesgo_x000a__x000a__x000a__x000a_"/>
    <s v="Se actualiza el contexto de la gestión del proceso._x000a_Se cambia el riesgo estratégico asociado._x000a_Se analizan los proyectos de inversión que posiblemente se afecten con la materialización del riesgo._x000a_Se revisó y ajustó la información de causas internas, externas y efectos._x000a_Se asociaron las perspectivas a las consecuencia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l procedimiento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Adelantar los procesos disciplinarios de conformidad con las etapas procesales fijadas por la Ley 734 de 2002"/>
    <s v="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x v="0"/>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Los expedientes no cuentan con la custodia adecuada y/o descuido de los/as servidores/as en el manejo de la información reservada._x000a__x000a__x000a__x000a__x000a__x000a__x000a_"/>
    <s v="- Ataques informáticos a la Infraestructura de la entidad. _x000a_-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
    <s v="- Daño a la imagen reputacional de la entidad por incumplimiento a los lineamientos fijados por la Constitución Política y el Código Disciplinario Único._x000a_- Investigaciones disciplinarias por violación de la reserva sumarial._x000a_- Posible violación al principio de independencia de la autoridad disciplinaria, por eventual injerencia de tercero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enor (2)"/>
    <s v="Leve (1)"/>
    <s v="Leve (1)"/>
    <s v="Leve (1)"/>
    <s v="Menor (2)"/>
    <n v="0.4"/>
    <s v="Moderado"/>
    <s v="El proceso estima que el riesgo se ubica en una zona moderado, debido a que la frecuencia con la que se realizó la actividad clave asociada al riesgo se presentó 87 veces al año, sin embargo, ante su materialización, podrían presentarse efectos significativos, en la imagen de la Entidad a nivel local."/>
    <s v="- 1 El Procedimiento Proceso Disciplinario Ordinario 2210113-PR-007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2 El procedimiento Proceso Disciplinario Verbal  2210113-PR-008 indica que el(la) Jefe de Oficina de Control Interno Disciplinario, autorizado(a) por Resolución 160 de 2019 -  Manual Específico de Funciones y Competencias Laborales, cada vez que se realice el reparto, verifica que el profesional designado mantenga la información bajo custodia y que el acceso a los expedientes sea el autorizado. La(s) fuente(s) de información utilizadas es(son) el artículo 95 de la Ley 734 de 2002 y la conformación del expediente. En caso de evidenciar observaciones, desviaciones o diferencias, se advierte mediante correo electrónico al profesional asignado el cumplimiento de la reserva legal de conformidad del art. 95 de la Ley 734 de 2002. De lo contrario, informa al profesional asignado la conformidad mediante correo electrónico, de cumplimiento de la reserva leg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en contra del funcionario que reveló la información reservada.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continuar con el proces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584"/>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 en el informe de monitoreo a la Oficina Asesora de Planeación._x000a_- Adelantar las actuaciones disciplinarias en contra del funcionario que reveló la información reservada_x000a_- Reasignar el expediente disciplinario a otro profesional de la Oficina de Control Interno Disciplinario, con el fin de continuar con el proceso._x000a__x000a__x000a__x000a__x000a__x000a__x000a_- Actualizar el mapa de riesgos Control Disciplinario"/>
    <s v="- Jefe Oficina de Control Interno Disciplinario_x000a_- Jefe de la Oficina de Control Interno Disciplinario_x000a_- Jefe de la Oficina de Control Interno Disciplinario_x000a__x000a__x000a__x000a__x000a__x000a__x000a_- Jefe Oficina de Control Interno Disciplinario"/>
    <s v="- Reporte de monitoreo indicando la materialización del riesgo de Posibilidad de afectación reputacional por sanción de un ente de control u otro ente regulador en materia disciplinaria, debido a incumplimiento legal ante la revelación de información reservada en el desarrollo de las etapas de indagación preliminar e investigación disciplinaria_x000a_- Auto de indagación preliminar o investigación disciplinaria en contra del funcionario que reveló la información reservada_x000a_- Acta de reparto reasignando el expediente disciplinario a otro profesional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d v="2019-10-25T00:00:00"/>
    <s v="Identificación del riesgo_x000a__x000a_Análisis de controles_x000a__x000a_Tratamiento del riesgo"/>
    <s v="Ajuste en la redacción de una de las causas externas: &quot;Aplazamiento de la entrada en vigencia del nuevo código general disciplinario&quot;_x000a_Ajuste en la redacción de los dos controles de acuerdo con la actualización de los procedimientos: Proceso Ordinario Disciplinario y Proceso Verbal Disciplinario en cuanto a las evidencias._x000a_La evidencia como producto de la actividad se encuentra completa para los dos controles preventivos, teniendo en cuenta que se actualizaron los controles en los procedimientos correspondientes_x000a_Se ajusta la información relacionada con la acción de mejora No. 4 de acuerdo con lo registrado en el aplicativo del SIG."/>
    <d v="2020-03-05T00:00:00"/>
    <s v="Identificación del riesgo_x000a__x000a__x000a__x000a_Tratamiento del riesgo"/>
    <s v="Se actualiza el contexto de la gestión del proceso._x000a_Se cambia el riesgo estratégico asociado._x000a_Se cambian los procesos de SGC posiblemente afectados._x000a_Se analizan los proyectos de inversión que posiblemente se afecten con la materialización del riesgo._x000a_Se revisó y ajustó la información de causas internas, externas y efectos._x000a_Se asociaron las perspectivas a las consecuencias._x000a_La opción de tratamiento cambia a Aceptar._x000a_Se suprimen las acciones de tratamiento ya que se ejecutaron durante la vigencia 2019."/>
    <d v="2020-08-31T00:00:00"/>
    <s v="_x000a__x000a_Análisis de controles_x000a__x000a_"/>
    <s v="Se suprimen los controles detectivos institucionales, asociados con la realización de auditorías internas de gestión y de calidad, y se incluyen controles propios del proceso."/>
    <d v="2021-02-18T00:00:00"/>
    <s v="Identificación del riesgo_x000a__x000a__x000a__x000a_"/>
    <s v="Se indica que el riesgo no tiene proyectos de inversión  vigentes asociados"/>
    <d v="2021-04-07T00:00:00"/>
    <s v="_x000a__x000a_Análisis de controles_x000a__x000a_"/>
    <s v="Se modificó la totalidad de las actividades de control en cuanto a su diseño, teniendo en cuenta la actualización de los procedimientos Proceso Ordinario Disciplinario 2210113-PR-007 y Proceso Disciplinario Verbal  2210113-PR-008."/>
    <d v="2021-12-02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Control Disciplinario"/>
    <s v="Lograr  la  notificación  oportuna  y  ajustada  a  la  normatividad  de  las  decisiones  administrativas  y  establecer  los  fallos  absolutorios o condenatorios,  ajustados  a  la  normativa,  los  procedimientos  y  protocolos  dispuestos  por  la  Secretaría  General,  para  estos  efectos."/>
    <s v="El proceso inicia con la recepción de las quejas y/o los informes relacionados con la incurrencia en presuntas faltas disciplinarias por parte de los servidores públicos y finaliza con las notificaciones correspondientes, una vez se haya surtido el procedimiento señalado en la ley 734 de 2002."/>
    <s v="Jefe Oficina de Control Interno Disciplinario"/>
    <s v="Control"/>
    <s v="Evaluar las quejas o informes e iniciar proceso ordinario o verbal según proceda"/>
    <s v="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x v="1"/>
    <s v="Ejecución y administración de procesos"/>
    <s v="No"/>
    <s v="- Alta rotación de personal generando retrasos en la curva de aprendizaje y represamiento de trámites._x000a_- Dificultades en la transferencia de conocimiento entre los servidores que se vinculan y retiran de la entidad._x000a_- Falta de personal para priorizar los procesos disciplinarios que llevan largo tiempo en la dependencia y/o asuntos próximos a vencerse._x000a_- Presentarse una situación de conflicto de interés y no manifestarlo._x000a_- Dificultad en la implementación de la normatividad disciplinaria por modificación de legislación._x000a__x000a__x000a__x000a__x000a_"/>
    <s v="- Presiones o motivaciones individuales, sociales o colectivas que inciten a realizar conductas contrarias al deber ser._x000a_- Presión o exigencias por parte de personas interesadas o motivación individual en el resultado del proceso disciplinario._x000a__x000a__x000a__x000a__x000a__x000a__x000a__x000a_"/>
    <s v="- Configuración y decreto de la prescripción y/o caducidad de la acción disciplinaria._x000a_- Daño a la imagen institucional por impunidad disciplinaria._x000a_- Investigación disciplinaria por parte del ente de control correspondiente por eventual impunidad disciplinaria.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oderado (3)"/>
    <s v="Moderado (3)"/>
    <s v="Leve (1)"/>
    <s v="Menor (2)"/>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2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 3 El Procedimiento Proceso Disciplinario Ordinario 2210113-PR-007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ctuación procesal. De lo contrario, informa al profesional asignado la conformidad mediante el Acta del Subcomité de Autocontrol, de cumplimiento de la actuación procesal._x000a_- 4 El procedimiento Proceso Disciplinario Verbal  2210113-PR-008 indica que el(la) Jefe de Oficina de Control Interno Disciplinario, autorizado(a) por Resolución 160 de 2019 -  Manual Específico de Funciones y Competencias Laborales, mensualmente  verifica durante los Subcomités de Autocontrol los procesos disciplinarios que están próximos a vencer su etapa procesal y los procesos disciplinarios que a la fecha se encuentren con los términos vencidos. La(s) fuente(s) de información utilizadas es(son) la información que reposa en la base de datos de los expedientes a cargo de la Oficina de Control Interno Disciplinario. En caso de evidenciar observaciones, desviaciones o diferencias, emite directrices al profesional asignado frente a la necesidad de dar cumplimiento a: a. Actualizar el Sistema de Información Disciplinario en cada uno de los expedientes disciplinarios; b. Llevar en debida forma los expedientes disciplinarios; c. Custodiar el expediente disciplinario a cargo de cada servidor de la dependencia; d. Términos procesales en cada una de las etapas del proceso disciplinario y e. Evacuar o dar prioridad a los procesos que a la fecha se encuentren vencidos, dando prioridad a la proyección de la correspondiente audiencia. De lo contrario, informa al profesional asignado la conformidad mediante el Acta del Subcomité de Autocontrol, de cumplimiento de la actuación procesal.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Control Disciplinario indica que el Jefe de la Oficina de Control Interno Disciplinario, autorizado(a) por el Manual Específico de Funciones y Competencias Laborales, cada vez que se identifique la materialización del riesgo, adelanta las actuaciones disciplinarias pertinentes en contra del funcionario que dio lugar a la configuración de la prescripción y/o caducidad._x000a_- 2 El mapa de riesgos del proceso de Control Disciplinario indica que el Jefe de la Oficina de Control Interno Disciplinario, autorizado(a) por el Manual Específico de Funciones y Competencias Laborales, cada vez que se identifique la materialización del riesgo, reasigna el expediente disciplinario a otro profesional de la Oficina de Control Interno Disciplinario, con el fin de tramitar las actuaciones derivadas de la declaratoria de prescripción y/o caduc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5279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6 Aplicativo CHIE) Actualizar los procedimientos verbal y ordinario conforme a la normatividad del nuevo Código General Disciplinario._x000a_- (AP# 1077 Aplicativo CHIE) Definir e implementar una estrategia de divulgación, en materia preventiva disciplinaria, dirigida a los funcionarios y colaboradores de la Secretaría General._x000a_- (AP# 1078 Aplicativo CHIE) Realizar informes cuatrimestrales sobre acciones preventivas y materialización de riesgos de corrupción, que contengan los riesgos de esta naturaleza susceptibles de materializarse o presentados, así como las denuncias de posibles actos de corrupción recibidas en el periodo._x000a__x000a__x000a__x000a__x000a__x000a__x000a__x000a_________________x000a__x000a__x000a__x000a__x000a__x000a__x000a__x000a__x000a__x000a__x000a_"/>
    <s v="- Jefe de la Oficina de Control Interno Disciplinario_x000a_- Jefe de la Oficina de Control Interno Disciplinario_x000a_- Jefe de la Oficina de Control Interno Disciplinario_x000a__x000a__x000a__x000a__x000a__x000a__x000a__x000a_________________x000a__x000a__x000a__x000a__x000a__x000a__x000a__x000a__x000a__x000a__x000a_"/>
    <s v="- Procedimientos verbal y ordinario actualizados._x000a_- Estrategia de divulgación definida e implementada._x000a_- Informes cuatrimestrales sobre acciones preventivas, materialización de riesgos de corrupción y denuncias de posibles actos de corrupción recibidas en el período._x000a__x000a__x000a__x000a__x000a__x000a__x000a__x000a_________________x000a__x000a__x000a__x000a__x000a__x000a__x000a__x000a__x000a__x000a__x000a_"/>
    <s v="01/03/2022_x000a_14/02/2022_x000a_29/04/2022_x000a__x000a__x000a__x000a__x000a__x000a__x000a__x000a_________________x000a__x000a__x000a__x000a__x000a__x000a__x000a__x000a__x000a__x000a__x000a_"/>
    <s v="30/08/2022_x000a_30/11/2022_x000a_31/12/2022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a la Oficina Asesora de Planeación en el informe de monitoreo en caso que tenga fallo._x000a_- Adelantar las actuaciones disciplinarias pertinentes en contra del funcionario que dio lugar a la configuración de la prescripción y/o caducidad._x000a_- Reasignar el expediente disciplinario a otro profesional de la Oficina de Control Interno Disciplinario, con el fin de tramitar las actuaciones derivadas de la declaratoria de prescripción y/o caducidad._x000a__x000a__x000a__x000a__x000a__x000a__x000a_- Actualizar el mapa de riesgos Control Disciplinario"/>
    <s v="- Jefe Oficina de Control Interno Disciplinario_x000a_- Jefe Oficina de Control Interno Disciplinario._x000a_- Jefe Oficina de Control Interno Disciplinario._x000a__x000a__x000a__x000a__x000a__x000a__x000a_- Jefe Oficina de Control Interno Disciplinario"/>
    <s v="- Notificación realizada del presunto hecho de Posibilidad de afectación reputacional por sanción de un ente de control u otro ente regulador en materia disciplinaria, debido a decisiones ajustadas a intereses propios o de terceros al evaluar y tramitar el caso puesto en conocimiento de la Oficina de Control Interno Disciplinario, que genere la configuración y decreto de la prescripción y/o caducidad en beneficio de un tercero al operador disciplinario, y reporte de monitoreo a la Oficina Asesora de Planeación en caso que el riesgo tenga fallo definitivo._x000a_- Investigación disciplinaria en contra del funcionario que dio lugar a la configuración de la prescripción y/o caducidad._x000a_- Acta de reparto reasignando el expediente disciplinario a otro profesional, autos y comunicaciones de las actuaciones derivadas de la declaratoria de prescripción y/o caducidad._x000a__x000a__x000a__x000a__x000a__x000a__x000a_- Mapa de riesg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d v="2019-10-25T00:00:00"/>
    <s v="_x000a__x000a_Análisis de controles_x000a__x000a_Tratamiento del riesgo"/>
    <s v="Se corrige error en la descripción de los controles teniendo en cuenta que no se identificó el procedimiento que lo contiene, además de que el control no puede ser preventivo y correctivo a la vez, por tanto, se elimina la información incompleta que quedó como control detectivo en el mapa de riesgos inicial._x000a_Se ajusta la información relacionada con la acción de mejora No. 4 de acuerdo con lo registrado en el aplicativo del SIG._x000a_Las acciones formuladas para fortalecer los controles se trasladan al campo de acciones por valoración"/>
    <d v="2020-03-05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
    <d v="2020-08-31T00:00:00"/>
    <s v="Identificación del riesgo_x000a__x000a_Análisis de controles_x000a__x000a_"/>
    <s v="Se ajusta la tipología del riesgo pasando de operativo a cumplimiento._x000a_Se suprimen los controles detectivos institucionales, asociados con la realización de auditorías internas de gestión y de calidad, y se incluyen controles propios del proceso."/>
    <d v="2020-12-02T00:00:00"/>
    <s v="_x000a__x000a__x000a__x000a_Tratamiento del riesgo"/>
    <s v="Se define la propuesta de acciones de tratamiento a ejecutar durante la vigencia 2021."/>
    <d v="2021-02-18T00:00:00"/>
    <s v="Identificación del riesgo_x000a__x000a__x000a__x000a_Tratamiento del riesgo"/>
    <s v="Se indica que el riesgo no tiene proyectos de inversión  vigentes asociados_x000a_Se incluye la acción preventiva # 21, según el aplicativo _x000a_"/>
    <d v="2021-04-07T00:00:00"/>
    <s v="_x000a__x000a_Análisis de controles_x000a__x000a_Tratamiento del riesgo"/>
    <s v="Se modificó la totalidad de las actividades de control en cuanto a su diseño, teniendo en cuenta la actualización de los procedimientos Proceso Ordinario Disciplinario 2210113-PR-007 y Proceso Disciplinario Verbal  2210113-PR-008._x000a_Se reprograma la acción de tratamiento de tipo preventiva #21, relacionada con la modificación de los procedimientos Proceso Ordinario Disciplinario 2210113-PR-007 y Proceso Disciplinario Verbal  2210113-PR-008."/>
    <d v="2021-12-02T00:00:00"/>
    <s v="Identificación del riesgo_x000a_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d v="2022-07-06T00:00:00"/>
    <s v="_x000a__x000a__x000a__x000a_Tratamiento del riesgo"/>
    <s v="Se realiza la reprogramación de la acción 1076 del aplicativo CHIE a través del memorando 3-2022-19012 del 6 de julio de 2022, teniendo en cuenta que para culminar la actualización de los procedimientos que están asociados al Proceso de Control Disciplinario contenida en la Acción 1076 de la Herramienta CHIE, es indispensable contar con la emisión y publicación de los Decretos y Resoluciones que formalizarán la modificación a la estructura organizacional de la Secretaría General, lo cual se encuentra en trámite desde el mes de febrero de 2022 como se explicó en el referido memorando 3-2022-19012 dirigido a la Oficina Asesora de Planeación, en el cual se solicitó la reprogramación de la acción 1076 en la Herramienta CHIE para el día 30 de agosto de 2022, según el análisis de la matriz del Procedimiento de Gestión del Cambio."/>
    <s v=""/>
    <s v="_x000a__x000a__x000a__x000a_"/>
    <s v=""/>
    <s v=""/>
    <s v="_x000a__x000a__x000a__x000a_"/>
    <s v=""/>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económica (o presupuestal) por decisión (sanción) de un organismo de control u otra entidad, debido a incumplimiento parcial de compromisos en la  ejecución de la planeación institucional y la ejecución presupuestal"/>
    <x v="0"/>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Baja (2)"/>
    <n v="0.4"/>
    <s v="Mayor (4)"/>
    <s v="Moderado (3)"/>
    <s v="Mayor (4)"/>
    <s v="Moderado (3)"/>
    <s v="Moderado (3)"/>
    <s v="Mayor (4)"/>
    <s v="Mayor (4)"/>
    <n v="0.8"/>
    <s v="Alto"/>
    <s v="Se determina la probabilidad baja teniendo en cuenta que se realiza el seguimiento mensualmente a la planeación institucional de la entidad  y no se ha presentado afectaciones económicas por decisiones o sanciones de entes de control  en los últimos  5 años. El impacto mayor obedece a que de materializarse generaría sanciones por parte de un ente  de control u otro ente regulador "/>
    <s v="- 1 El procedimiento formulación y seguimiento al plan de acción institucional (2210111-PR-182), actividad 6, indica que los profesionales de la Oficina Asesora de Planeación , autorizado(a) por el (la)    Jefe    de    la    Oficina    asesora    de Planeación, trimestral o según la necesidad revisan la información insumo para el seguimiento del plan de acción institucional verificando la consistencia de la información para el reporte del plan de acción   institucional   de   acuerdo   con   la normatividad   vigente. La(s) fuente(s) de información utilizadas es(son) los reportes de las metas e indicadores que recibe la Oficina Asesora de Planeación de las diferentes dependencias o gerencias de proyecto de la Entidad y el Plan de acción institucional con seguimiento consolidado. En caso de evidenciar observaciones, desviaciones o diferencias, deberán verificarse en su fuente primaria de   información   y   realizar   el   respectivo ajuste . De lo contrario, Se continúa con la siguiente actividad Presentar el seguimiento al plan de acción institucional_x000a__x000a_Queda como evidencia el documento de seguimiento al plan de acción institucional, Evidencia Reunión 2213100-FT-449 de revisión al seguimiento del plan de acción institucional y/o correo de validación por parte de la Jefe de la Oficina Asesora de Planeación.._x000a_- 2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3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4 El procedimiento formulación, programación y seguimiento a los proyectos de inversión (4202000-PR-348) actividad 19, indica que Los profesionales de la Oficina Asesora de Planeación, autorizado(a) por el (la)    Jefe    de    la    Oficina    asesora    de Planeación , de acuerdo con el cronograma establecido  verifican   la       información cuantitativa   y   cualitativa   registrada, así como los soportes, estén acordes con la programación del proyecto de inversión. La(s) fuente(s) de información utilizadas es(son) los soportes de cumplimiento remitidos por los        proyectos, las        herramientas presupuestales, hoja   de   programación   y reporte   del   formato   FT-1006. En caso de evidenciar observaciones, desviaciones o diferencias, se envían mediante correo electrónico y se regresa a la actividad reportar el seguimiento a proyectos de inversión. De lo contrario, se remite  memorando del proceso de retroalimentación y continua con el registro de información en los sistemas dispuestos por la Secretaría Distrital de Planeación_x000a__x000a_Queda como evidencia Correo electrónico con observaciones Memorando 2211600-FT-011 de retroalimentación._x000a_- 5 El procedimiento Elaboración e implementación del plan institucional de participación ciudadana (4202000-PR-378) , actividad 6 indica que  los profesionales de la Oficina Asesora de Planeación, autorizado(a) por  él (la)    Jefe    de    la    Oficina    asesora    de Planeación, Bimestralmente (actividades) y cuatrimestralmente (avance y cumplimiento del plan)  revisa     y consolida   la   información   reportada.     . La(s) fuente(s) de información utilizadas es(son) el   producto definido      inicialmente      y      la      fecha programada. En caso de evidenciar observaciones, desviaciones o diferencias, se remite por correo electrónico para que las dependencias      realicen      los      ajustes pertinentes.. De lo contrario, elabora un informe con    las    actividades    de    participación realizadas        en        el        bimestre        y cuatrimestralmente   un   informe   que   de muestra del avance del Plan Institucional de Participación Ciudadana._x000a__x000a_Quedan como evidencias: Memorando,   solicitando   el   reporte   de , memorando,   solicitando   el   reporte   de actividades  de  participación  del  bimestre, reporte de actividades de participación en la   herramienta   dispuesta   por   la   Oficina Asesora   de   Planeación, informe    bimestral    de    actividades    de  participación    del    Plan    Institucional    de  Participación    Ciudadana, informe  cuatrimestral  de  cumplimiento  del Plan      Institucional      de      Participación Ciudadana, correo  electrónico  solicitando  ajustes  al reporte  de  actividades  de  participación  (si se  evidencian  observaciones).._x000a_- 6 El procedimiento Gestión de políticas públicas Distritales de competencia de la Secretaria General (4210000-PR-370), actividad 11 indica que Jefe de dependencia tema que lidera la política Jefe de la dependencia responsable de productos de la política, autorizado(a) por el manual de funciones , trimestralmente  reporta a la Oficina Asesora de Planeación, el avance en la ejecución de los productos   y    acciones, en    las    fechas    o    ciclos establecidos    dentro    de    la    vigencia._x000a_ El equipo de políticas públicas de la Oficina Asesora     de     Planeación     realiza     una retroalimentación al reporte de avance en el que se podrán hacer observaciones y solicitar ajustes a la información presentada por parte de la dependencia líder_x000a_ . La(s) fuente(s) de información utilizadas es(son) herramientas de     seguimiento     dispuestos     por     la Secretaría     Distrital     de     Planeación. En caso de evidenciar observaciones, desviaciones o diferencias, la   dependencia   líder   debe   realizar   los ajustes requeridos y remitir a la Oficina Asesora    de    Planeación    a    través    de memorando electrónico la versión definitiva de las fichas de seguimiento.. De lo contrario,  la   Oficina   Asesora   de Planeación     realiza     la     validación     de información   y   comunica   al   jefe   de   la dependencia   líder   de   la   política   o   al responsable de productos de la política que puede registrar el reporte de avances en los sistemas de información o herramientas de     seguimiento     dispuestos     por     la Secretaría     Distrital     de     Planeación._x000a__x000a_Queda como evidencias Plan de seguimiento a la política pública Informes de seguimiento a la política pública Memorando 2211600-FT-011 de comunicación de retroalimentación y/o de radicación de las fichas de seguimiento ajustadas.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Preventivo_x000a_- Detectivo_x000a_- Detectivo_x000a__x000a__x000a__x000a__x000a__x000a__x000a__x000a__x000a__x000a__x000a__x000a__x000a__x000a_"/>
    <s v="25%_x000a_25%_x000a_1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40%_x000a_30%_x000a_30%_x000a__x000a__x000a_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r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Presentar los  avances en la ejecución de la planeación institucional y presupuestal al Comité Institucional de Gestión y Desempeñ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96352E-2"/>
    <s v="Menor (2)"/>
    <n v="0.33750000000000002"/>
    <s v="Bajo"/>
    <s v="Se determina la probabilidad de ocurrencia de este riesgo como  &quot;muy baja&quot;, teniendo en cuenta que se definieron 6 controles (3 preventivos) (3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decisión (sanción) de un organismo de control u otra entidad, debido a incumplimiento parcial de compromisos en la  ejecución de la planeación institucional y la ejecución presupuest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Presentar los  avances en la ejecución de la planeación institucional y presupuestal al Comité Institucional de Gestión y Desempeño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económica (o presupuestal) por decisión (sanción) de un organismo de control u otra entidad, debido a incumplimiento parcial de compromisos en la  ejecución de la planeación institucional y la ejecución presupuestal_x000a_- Memorando de solicitud de ajustes de la planeación institucional_x000a_- Evidencia de reunión de revisión o retroalimentación al proceso, proyecto o política _x000a_- Acta de reunión de  comité institucional de Gestión y Desempeño_x000a__x000a__x000a__x000a__x000a__x000a_- Mapa de riesg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d v="2019-11-18T00:00:00"/>
    <s v="Identificación del riesgo_x000a__x000a_Análisis de controles_x000a__x000a_Tratamiento del riesgo"/>
    <s v="Se ajusto la explicación del riesgo._x000a_Se actualiza el control relacionado con el procedimiento 4202000-PR-365 &quot;Actualización presupuestal de los Proyectos de Inversión&quot;, debido a que el procedimiento fue actualizado.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Actividad clave: Con base en la actualización de la caracterización del Proceso Direccionamiento Estratégico se incluyeron  las siguientes actividades clave “Ejecutar las actividades definidas en el Plan Estratégico Cuatrienal y Plan de Acción Institucional y  ejecutar las actividades definidas en los Proyectos de Inversión, y el Presupuesto Anual”._x000a_•Nombre del riesgo: se complemento el riesgo incluyendo la ejecución presupuestal._x000a_•Causas internas, externas y efectos: Se ajustaron las causas internas y externas y los efectos de conformidad con los cambios realizados en la matriz DOFA del proceso._x000a_•Actividades de control preventivo y detectivo: Se validaron los controles definidos en los procedimientos y se calificaron._x000a_•Se actualizaron los controles preventivos y detectivos de acuerdo con las ultimas  versiones de los procedimientos  2210111-PR-182 y 2210111-PR-365_x000a_•Plan de contingencia:  Se validaron las actividades definidas en caso de que el riesgo se presente._x000a_• Se decidió reducir el riesgo y se formulan actividades con el fin de redefinir los controles en los respectivos procedimientos."/>
    <d v="2020-08-28T00:00:00"/>
    <s v="_x000a__x000a_Análisis de controles_x000a_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Identificación del riesgo_x000a_Análisis antes de controles_x000a_Análisis de controles_x000a_Análisis después de controles_x000a_Tratamiento del riesgo"/>
    <s v="•Actividad clave: Partiendo de la  actualización de la caracterización del Proceso Direccionamiento Estratégico se incluyó la siguiente actividad clave “”._x000a_• Explicación del riesgo: Teniendo en cuenta la observación realizada por la Oficina de Control Interno Se definió como acción 390  con el fin de “Evaluar la pertinencia de actualización de la descripción del riesgo “Incumplimiento parcial de compromisos en la ejecución de la planeación institucional y la ejecución presupuestal” frente al actual objetivo del proceso Direccionamiento estratégico. Por lo anterior se definió la siguiente explicación del riesgo:&quot; Cuando la ejecución del plan de acción institucional (PAI) no se cumple según lo programado para el periodo por causas internas o externas al proceso, que no sean previsibles y que tengan impacto en el cumplimiento de la misión, visión, plan de desarrollo distrital y objetivos institucionales&quot;.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1-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ó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s v=""/>
    <s v="_x000a__x000a__x000a__x000a_"/>
    <s v=""/>
    <s v=""/>
    <s v="_x000a__x000a__x000a__x000a_"/>
    <s v=""/>
    <s v=""/>
    <s v="_x000a__x000a__x000a__x000a_"/>
    <s v=""/>
    <s v=""/>
    <s v="_x000a__x000a__x000a__x000a_"/>
    <s v=""/>
  </r>
  <r>
    <s v="Direccionamiento Estratégico"/>
    <s v="Formular, implementar, hacer monitoreo y seguimiento a las políticas públicas competencia de la Secretaría General, a los planes institucionales, a los proyectos de inversión, y gestionar el presupuesto de inversión mediante la definición de orientaciones, metodologías, la retroalimentación, acompañamiento y articulación a las dependencias de la entidad con el fin de cumplir el logro de la misión y los objetivos institucionales, en el marco de una cultura transparencia."/>
    <s v="Inicia con la revisión de lineamientos de origen interno y externo, levantamiento, análisis y procesamiento de información en materia de presupuesto, políticas, planes, proyectos, continúa con la generación de orientaciones, la aplicación de herramientas para la formulación, implementación y consolidación de planes, presupuesto, proyectos de inversión y políticas públicas, y termina con el seguimiento de las mismas, reporte, y retroalimentación a las instancias competentes, con el fin de tomar de decisiones, así como emprender acciones de prevención."/>
    <s v="Jefe Oficina Asesora de Planeación"/>
    <s v="Estratégico"/>
    <s v="Definir lineamientos y directrices para la formulación y seguimiento de la plataforma estratégica, Plan estratégico sectorial, Plan estratégico institucional y Plan de acción institucional._x000a_Fase (componente): Fortalecer la planeación institucional de la Entidad de acuerdo con las necesidades y nuevas realidades, soportada en un esquema de medición, seguimiento y mejora continua._x000a_Fase (actividad): Diseñar e implementar una estrategia para el monitoreo del cumplimiento de las metas del Plan Distrital de Desarrollo y las acciones de políticas públicas distritales a cargo de la Entidad."/>
    <s v="Posibilidad de afectación reputacional por Pérdida de credibilidad de los grupos de valor y partes interesadas, debido a errores fallas o deficiencias  en  la formulación y actualización de la planeación institucional"/>
    <x v="0"/>
    <s v="Ejecución y administración de procesos"/>
    <s v="Sí"/>
    <s v="- Falta de mayor divulgación en todos los niveles de la Organización, frente al cumplimiento de las metas, programas y proyectos._x000a_- La información de entrada que se requiere para formular o actualizar la planeación institucional no es suficiente, clara, completa o de calidad._x000a_- Alta rotación de personal generando retrasos en la curva de aprendizaje._x000a__x000a__x000a__x000a__x000a__x000a__x000a_"/>
    <s v="- La variabilidad en las prioridades de la entidad y de la ciudad que impacta en la planeación institucional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 Variaciones, declaración de estados de emergencia nacional, cambios inesperados en el contexto político, normativo y legal, que afecten  la operación de la Entidad y la prestación del servicio._x000a__x000a__x000a__x000a__x000a__x000a__x000a_"/>
    <s v="- Afectación financiera que impacte el presupuesto de la entidad_x000a_- Aplicación de medidas de control (sanciones)_x000a_- Incumplimiento al no alcanzar las metas de Plan Distrital de Desarrollo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7873 Fortalecimiento de la capacidad institucional de la Secretaría General_x000a__x000a__x000a__x000a_"/>
    <s v="Muy baja (1)"/>
    <n v="0.2"/>
    <s v="Mayor (4)"/>
    <s v="Moderado (3)"/>
    <s v="Mayor (4)"/>
    <s v="Moderado (3)"/>
    <s v="Mayor (4)"/>
    <s v="Mayor (4)"/>
    <s v="Mayor (4)"/>
    <n v="0.8"/>
    <s v="Alto"/>
    <s v="Se determinó la probabilidad muy baja  ya que este riesgo no se ha materializado en los últimos cuatro años. La planeación institucional involucra varios planes operativos como el Plan de Acción Institucional, Plan de Acción Integrado, Plan de Adecuación y Sostenibilidad del MIPG, Plan Anticorrupción y de Atención al Ciudadano, entre otros.  El impacto (4 mayor) obedece a que éste riesgo genera incumplimiento de metas de gobierno y los objetivos  institucionales."/>
    <s v="- 1 El procedimiento formulación y seguimiento al plan de acción institucional (2210111-PR-182), actividad 2, indica que los profesionales de la Oficina Asesora de Planeación , autorizado(a) por el (la)    Jefe    de    la    Oficina    asesora    de Planeación, anualmente o según la necesidad  revisan la información insumo para la construcción del plan de acción institucional           verificando      que      guarde coherencia       con       los       componentes establecidos    para    el    plan    de    acción institucional   y   la   normatividad   vigente. La(s) fuente(s) de información utilizadas es(son)  las bases     de     datos     que     contienen     la programación de metas e indicadores que miden   el   avance   del   Plan   Distrital   de Desarrollo, la   gestión   presupuestal, la Gestión Institucional, los Planes Integrados y de Adecuación del MIPG y el Plan de acción institucional consolidado. En caso de evidenciar observaciones, desviaciones o diferencias, deberán verificarse en su fuente primaria de   información   y   realizar   el   respectivo ajuste. De lo contrario, se continúa con la siguiente actividad de  disponer a consulta el plan de acción institucional y recibir los aportes u observaciones. _x000a__x000a_Queda como evidencia la matriz de plan de acción institucional  y evidencia Reunión 2213100-FT-449 de revisión del plan de acción consolidado._x000a__x000a_._x000a_- 2 El procedimiento anteproyecto de presupuesto (2211400-PR-027), actividad 6, indica que los profesionales de la Oficina Asesora de Planeación y los profesionales de la Subsecretaría Corporativa (Dirección Administrativa y Financiera), autorizado(a) por el  (la) Jefe de la Oficina Asesora de Planeación y el(la) Director(a) Administrativo y Financiero , Cada vez que se formule el anteproyecto de presupuesto revisan la coherencia de la información de los documentos enviados por los Gerentes de proyectos y responsables de rubro con el Plan de Desarrollo Distrital . La(s) fuente(s) de información utilizadas es(son) los lineamientos para la elaboración del anteproyecto de presupuesto de la entidad y los documentos requeridos en la circular interna. En caso de evidenciar observaciones, desviaciones o diferencias, informa a los Gerentes de proyectos y responsables de rubro para que realicen los ajustes correspondientes . De lo contrario, continua con la actividad consolidar la información del anteproyecto de presupuesto _x000a_Queda como evidencia los correos electrónicos de solicitud de ajustes o la justificación técnica, legal y financiera (4202000-FT-1197) y los documentos soporte para la formulación de anteproyecto de presupuesto._x000a_- 3 El procedimiento formulación, programación y seguimiento a los proyectos de inversión (4202000-PR-348) actividad 4, indica que Los profesionales de la Oficina Asesora de Planeación, autorizado(a) por el (la)    Jefe    de    la    Oficina    asesora    de Planeación , cada cuatro años o según necesidad (en caso de que se requiera generar un nuevo proyecto de inversión o por disposiciones de nivel Distrital) revisan los instrumentos para la formulación   de   proyectos   de   inversión, verificando que guarden coherencia con las apuestas    del    plan    de    desarrollo  a partir del cumplimiento de las orientaciones metodológicas. La(s) fuente(s) de información utilizadas es(son) el Plan de Desarrollo vigente  y las orientaciones metodológicas emitidas. En caso de evidenciar observaciones, desviaciones o diferencias, se remiten a la/s dependencia/s que formulan el proyecto de inversión mediante correo electrónico y regresa a la actividad de diligenciar los instrumentos para la formulación de proyectos de inversión. De lo contrario, se remite correo electrónico informando del registro a realizar de los proyectos de inversión y continua con la viabilización del proyecto de inversión en el sistema respectivo  y envío de las fichas a los gerentes._x000a__x000a_Queda como evidencia el correo electrónico con observaciones o informando el registro del proyecto de inversión y las fichas de proyecto en las herramientas dispuestas por la Secretaría Distrital de Planeación registradas._x000a_- 4 El procedimiento formulación, programación y seguimiento a los proyectos de inversión (4202000-PR-348) actividad 10, indica que Los profesionales de la Oficina Asesora de Planeación, autorizado(a) por el (la)    Jefe    de    la    Oficina    asesora    de Planeación , cada vez que se requiera durante la formulación del proyecto de inversión verifican que la información registrada en las fichas hoja de vida de metas o indicadores se encuentre coherente con la información registrada en las Fichas de proyecto de inversión de los sistemas de nivel Distrital y Nacional y el plan de desarrollo. La(s) fuente(s) de información utilizadas es(son) las fichas de proyecto de inversión y el Plan Distrital de Desarrollo. En caso de evidenciar observaciones, desviaciones o diferencias, se deben enviar a través de correo electrónico y se regresa  a la actividad elaborar las hojas de vida de metas o indicadores del proyecto de inversión . De lo contrario, remite memorando de respuesta a la radicación de las hojas de vida de metas o indicadores, y continúa con la actividad, revisar, actualizar y socializar la metodología para la programación y seguimiento de los proyectos de inversión para la vigencia_x000a__x000a_Queda como evidencia el correo electrónico remitiendo las  observaciones y  memorando de respuesta a la radicación de las hojas de vida de metas o indicadores._x000a_- 5 El procedimiento formulación, programación y seguimiento a los proyectos de inversión (4202000-PR-348) actividad 13, indica que Los profesionales de la Oficina Asesora de Planeación, autorizado(a) por el (la)    Jefe    de    la    Oficina    asesora    de Planeación , Cada año en el marco de la programación del plan de acción  verifican que la programación de la vigencia sea coherente con los criterios establecidos por la oficina asesora de planeación, identificando la coherencia con las fichas del proyecto de inversión, el plan de desarrollo vigente y las fichas de hoja de vida de metas e indicadores. . La(s) fuente(s) de información utilizadas es(son) las fichas de proyecto de inversión y el Plan Distrital de Desarrollo y las fichas de hoja de vida de metas e indicadores. En caso de evidenciar observaciones, desviaciones o diferencias, se deben enviar a través de correo electrónico y se regresa  a la actividad elaborar y remitir la programación . De lo contrario, se remite memorando de respuesta a la radicación de la programación y continúa con la actividad elaborar y enviar cronograma de seguimiento y monitoreo a los proyectos de inversión_x000a__x000a_Queda como evidencia Correo electrónico con observaciones Memorando de respuesta a la radicación de la programación ._x000a_- 6 El procedimiento modificaciones al presupuesto de los proyectos de inversión (4202000-PR-365), actividad 2, indica que el equipo de profesionales de la Oficina Asesora de Planeación, autorizado(a) por  el (la)    Jefe    de    la    Oficina    asesora    de Planeación, Cada vez que se realice una solicitud de_x000a_modificación presupuestal Revisa que la justificación de la modificación presupuestal esté acorde a las herramientas financieras: Bogdata o el que haga sus veces, Sistema de gestión Contractual - SGC o el que haga sus veces y el Plan Anual de Adquisiciones y que la justificación refleje la información establecida en los formatos respectivos. También se revisa que la solicitud de modificación haya sido radicada por el Gerente del Proyecto y que el proyecto cuente con los recursos disponibles objeto del traslado.. La(s) fuente(s) de información utilizadas es(son) las herramientas financieras: Bogdata o el que haga sus veces, Sistema de gestión Contractual - SGC o el que haga sus veces y el Plan Anual de Adquisiciones. En caso de evidenciar observaciones, desviaciones o diferencias, se remite memorando de devolución al Gerente del proyecto por parte del jefe de la Oficina Asesora de Planeación y regresa a la actividad Nro. 1 de la descripción  (Radicar la solicitud de modificación presupuestal del proyecto de inversión)_x000a__x000a_. De lo contrario,  si se trata de una modificación presupuestal interna continúa con la actividad Nro. 3 de la descripción (Viabilizar técnicamente la solicitud de modificación presupuestal interna); si se trata de una modificación presupuestal entre proyectos de inversión continúa con la actividad Nro. 7 (Radicar la solicitud modificación presupuestal en la Secretaría Distrital de Planeación) y para una modificación presupuestal para realizar el pago de pasivos exigibles continúa con la actividad Nro. 15 (Solicitar el cambio de fuentes de financiación)._x000a_Queda como evidencia Memorando 2211600-FT-011 Aprobación de la solicitud de modificación presupuestal o Devolución de la solicitud de modificación presupuestal._x000a_- 7 El procedimiento modificaciones al presupuesto de los proyectos de inversión (4202000-PR-365), actividad 11, indica que el equipo de profesionales de la Oficina Asesora de Planeación, autorizado(a) por  el (la)    Jefe    de    la    Oficina    asesora    de Planeación, Cada vez que se realice una solicitud de modificación presupuestal interna o entre proyectos de inversión o para realizar el pago  de pasivos exigibles. realiza los movimientos presupuestales en el Sistema de Gestión Contractual - SGC o su equivalente, de acuerdo con los documentos soporte de la modificación presupuestal y envía correo electrónico al Gerente del proyecto notificando el registro de los movimientos presupuestales de los movimientos presupuestales realizado en el Sistema de Gestión Contractual - SGC o su equivalente. La(s) fuente(s) de información utilizadas es(son) los documentos soporte de la modificación presupuestal. En caso de evidenciar observaciones, desviaciones o diferencias, se comparan los cambios realizados en el Sistema de Gestión Contractual - SGC o su equivalente, frente a los documentos y se realizan los ajustes correspondientes. De lo contrario, se  continúa con la siguiente actividad actualizar el Plan Anual de Adquisiciones–PAA._x000a__x000a_Quedan como evidencias correo electrónico notificando el registro de los movimientos presupuestales o los ajustes a partir de las diferencias encontradas._x000a_- 8 El procedimiento Elaboración e implementación del plan institucional de participación ciudadana (4202000-PR-378) , actividad 1 indica que  los profesionales de la Oficina Asesora de Planeación, autorizado(a) por  el (la)    Jefe    de    la    Oficina    asesora    de Planeación, anualmente y/o cuando sea necesario definen  los  objetivos,  el  alcance,  el  marco  legal,  los canales   de   acceso   a   la   información y comunicación,           las orientaciones metodológicas      para la formulación ,monitoreo,  seguimiento  y  evaluación  del Plan       institucional       de       participación ciudadana. La(s) fuente(s) de información utilizadas es(son) los resultados de Plan Institucional de participación   ciudadana   de   la   vigencia anterior, de   los   autodiagnósticos   de   la política de Participación Ciudadana y del FURAG. En caso de evidenciar observaciones, desviaciones o diferencias, se ajusta la versión preliminar del Plan. De lo contrario, se  continúa con la siguiente actividad de definir las actividades de participación ciudadana .Queda como evidencia la versión preliminar del Plan institucional de participación ciudadana.._x000a_- 9 El procedimiento Gestión de políticas públicas Distritales de competencia de la Secretaria General (4210000-PR-370), actividad 2 indica que el (la) Jefe Oficina Asesora de Planeación y los  Profesionales de la Oficina Asesora de Planeación, autorizado(a) por Comité institucional de gestión y desempeño_x000a__x000a_Manual de funciones, Cada vez que se requiera revisa que el documento de análisis de la necesidad y la problemática cumpla con requisitos técnicos y normativos que están establecidos en la guía metodológica de formulación   de   políticas   públicas   de   la Secretaría   Distrital   de   Planeación. Si el documento es adecuado y cumple con los    requisitos    se    presenta    al    Comité Institucional de Gestión y Desempeño para su aprobación. La(s) fuente(s) de información utilizadas es(son)  guía metodológica de formulación   de   políticas   públicas   de   la Secretaría   Distrital   de   Planeación. En caso de evidenciar observaciones, desviaciones o diferencias, se devuelve a la dependencia líder de la política pública para que realicen los ajustes necesarios. De lo contrario, Continua con la siguiente actividad presentar el análisis de la necesidad y la problemática para aprobación del Comité Institucional de Gestión y Desempeño.  _x000a_Queda como evidencia el documento de análisis de la necesidad y la problemática revisado Correo electrónico con solicitud de ajustes."/>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Detectivo_x000a_- Detectivo_x000a_- Detectivo_x000a_- Detectivo_x000a_- Detectivo_x000a_- Preventivo_x000a__x000a__x000a__x000a__x000a__x000a__x000a__x000a__x000a__x000a__x000a_"/>
    <s v="25%_x000a_25%_x000a_25%_x000a_15%_x000a_15%_x000a_15%_x000a_15%_x000a_15%_x000a_2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30%_x000a_30%_x000a_30%_x000a_30%_x000a_30%_x000a_40%_x000a__x000a__x000a__x000a__x000a__x000a__x000a__x000a__x000a__x000a__x000a_"/>
    <s v="- 1 El mapa de riesgos del proceso Direccionamiento estratégico indica que Jefe Oficina Asesora de Planeación, autorizado(a) por el Manual específico de funciones y competencias laborales, cada vez que se identifique la materialización del riesgo solicita a cada dependencia líder de los  Planes Institucionales,  política o proyecto de inversión, en el que se haya materializado el riesgo, la modificación de los Planes políticas o proyectos, de acuerdo con los lineamientos de la Oficina Asesora de Planeación._x000a_- 2 El mapa de riesgos del proceso Direccionamiento estratégico indica que los profesionales de la  Oficina Asesora de Planeación, autorizado(a) por Jefe Oficina Asesora de Planeación, cada vez que se identifique la materialización del riesgo Verificar que se realizaron los ajustes de modificación en los planes, políticas o proyectos de acuerdo con los lineamientos establecidos._x000a_- 3 El mapa de riesgos del proceso Direccionamiento estratégico indica que Jefe Oficina Asesora de Planeación, autorizado(a) por el Manual específico de funciones y competencias laborales, cada vez que se identifique la materialización del riesgo define la estrategia de comunicación para informar la situación y las decisiones tomadas o acciones emprendidas para subsanarl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3563743999999998E-3"/>
    <s v="Menor (2)"/>
    <n v="0.33750000000000002"/>
    <s v="Bajo"/>
    <s v="Se determina la probabilidad de ocurrencia de este riesgo como  &quot;muy baja&quot;, teniendo en cuenta que se definieron 9 controles (4 preventivos) (5 detectivos)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redibilidad de los grupos de valor y partes interesadas, debido a errores fallas o deficiencias  en  la formulación y actualización de la planeación institucional en el informe de monitoreo a la Oficina Asesora de Planeación._x000a_- Solicitar a cada dependencia líder de los  Planes Institucionales,  política o proyecto de inversión, en el que se haya materializado el riesgo, la modificación de los Planes políticas o proyectos, de acuerdo con los lineamientos de la Oficina Asesora de Planeación_x000a_- Verificar que se realizaron los ajustes de modificación en los planes, políticas o proyectos de acuerdo con los lineamientos establecidos_x000a_- Definir  una estrategia de comunicación para informar la situación y las decisiones tomadas o acciones emprendidas para subsanarlas._x000a__x000a__x000a__x000a__x000a__x000a_- Actualizar el mapa de riesgos Direccionamiento Estratégico"/>
    <s v="- Jefe Oficina Asesora de Planeación_x000a_- Jefe Oficina Asesora de Planeación_x000a_- Los profesionales de la  Oficina Asesora de Planeación_x000a_- Jefe Oficina Asesora de Planeación_x000a__x000a__x000a__x000a__x000a__x000a_- Jefe Oficina Asesora de Planeación"/>
    <s v="- Reporte de monitoreo indicando la materialización del riesgo de Posibilidad de afectación reputacional por Pérdida de credibilidad de los grupos de valor y partes interesadas, debido a errores fallas o deficiencias  en  la formulación y actualización de la planeación institucional_x000a_- Memorando de solicitud de ajustes de la planeación institucional_x000a_- Evidencia de reunión de revisión o retroalimentación al proceso, proyecto o política _x000a_- Evidencia de la estrategia de comunicación implementada_x000a__x000a__x000a__x000a__x000a__x000a_- Mapa de riesg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d v="2019-11-18T00:00:00"/>
    <s v="_x000a_Análisis antes de controles_x000a_Análisis de controles_x000a_Análisis después de controles_x000a_Tratamiento del riesgo"/>
    <s v="Se ajusta la valoración inherente a Alta en atención a la materialización del riesgo (probabilidad 2 improbable, impacto 4 mayor)._x000a_De acuerdo con los controles, la valoración del riesgo después de estos pasa a &quot;Baja&quot; (Probabilidad 1 rara vez, impacto 2 menor)_x000a_Se actualizaron los controles de acuerdo con las nuevas versiones de los procedimientos 2210111-PR-182 y 2210111-PR-183._x000a_Se reprograman el plan de mejoramiento definido, teniendo en cuenta lo establecido en la acción preventiva 17 en el aplicativo SIG."/>
    <d v="2020-05-29T00:00:00"/>
    <s v="Identificación del riesgo_x000a_Análisis antes de controles_x000a_Análisis de controles_x000a_Análisis después de controles_x000a_Tratamiento del riesgo"/>
    <s v="_x000a_•Actividad clave: Con base en la actualización de la caracterización del Proceso Direccionamiento Estratégico se incluyó la siguiente actividad clave “Formular y actualizar el Contexto Estratégico, Plan Estratégico  Cuatrienal, Plan de Acción Institucional, Presupuesto Anual y Plan de adquisiciones de la programación presupuestal de la vigencia, Proyectos de Inversión, Plan de sostenimiento y mejora del Sistema de Gestión y la estrategia de participación ciudadana y de rendición de cuentas.”._x000a_•Nombre del riesgo: Se cambio el nombre de riesgo incluyendo la categoría del riesgo y el evento definiéndose el siguiente riesgo: “Errores fallas o deficiencias en la formulación y actualización de la planeación institucional”._x000a_•Causas internas, externas y efectos: Se ajustaron las causas internas y externas y los efectos de conformidad con los cambios realizados en la matriz DOFA del proceso._x000a_•Probabilidad: se ajustó la calificación de la probabilidad en relación con la frecuencia en la que se ha presentado el riesgo con base en la nueva denominación del riesgo. _x000a_•Impacto: Se cambió la calificación de algunas perspectivas de impacto ubicándose en la matriz de calor antes de controles en zona extrema. _x000a_•Actividades de control preventivo y detectivo: Se validaron los controles definidos en los procedimientos y se calificaron._x000a_•Plan de contingencia: Se validaron las actividades definidas en caso de que el riesgo se presente._x000a_•Se actualizaron los controles preventivos y detectivos de acuerdo con las ultimas versiones de los procedimientos._x000a_• Se decidió reducir el riesgo y se formulan actividades con el fin de redefinir los controles en los respectivos procedimientos."/>
    <d v="2020-08-28T00:00:00"/>
    <s v="_x000a__x000a__x000a_Análisis después de controles_x000a_"/>
    <s v="Se eliminaron los controles detectivos correspondientes al  procedimiento PR-006 auditorías internas de gestión y al pr-361 auditorias internas de calidad de conformidad con el plan de mejoramiento en el sistema CHIE Números. 221 Auditorías como control preventivo y 222-revisión y ajuste de las tipologías de riesgos"/>
    <d v="2020-11-30T00:00:00"/>
    <s v="_x000a_Análisis antes de controles_x000a_Análisis de controles_x000a_Análisis después de controles_x000a_Tratamiento del riesgo"/>
    <s v="_x000a_•Actividad clave: Partiendo de la  actualización de la caracterización del Proceso Direccionamiento Estratégico se incluyó la siguiente actividad clave “”._x000a_•Probabilidad: se ajustó la calificación de la probabilidad en relación con la frecuencia dado que no se ha presentado el riesgo en los últimos cuatro años._x000a_•Actividades de control preventivo y detectivo: En el marco de la actualización de los procedimientos registrados en la acción preventiva 20 y acción de mejora 7 se definieron las actividades de  control aplicables al riesgos y se  realizó su valoración._x000a_• Valoración antes de controles:  Se determinó la probabilidad (1) rara vez  ya que este riesgo no se ha materializado en los últimos cuatro años . El impacto (4 mayor) obedece a que éste riesgo genera incumplimiento de metas de gobierno y los objetivos  institucionales._x000a_• Valoración después de controles: Se determina la probabilidad (1 ) rara vez ya que las actividades de control preventivas han evitado la materialización del riesgo en los últimos 4 años.  El impacto pasa a (2) Menor , teniendo en cuenta que se ajustaron las actividades de control definidas en los procedimientos._x000a_•Tratamiento del riesgo: Teniendo en cuenta que el riesgo con la aplicación de las actividades de control quedó en escala de probabilidad rara vez e impacto menor ubicándose en zona baja se determinó aceptar el riesgo. "/>
    <d v="2020-03-02T00:00:00"/>
    <s v="Identificación del riesgo_x000a__x000a__x000a__x000a_"/>
    <s v="Se asoció el riesgo al proyecto de inversión 7873 Fortalecimiento de la capacidad institucional de la Secretaría General."/>
    <d v="2021-09-27T00:00:00"/>
    <s v="_x000a__x000a_Análisis de controles_x000a__x000a_"/>
    <s v="En el marco de la actualización del procedimiento 4202000-PR-365 &quot; Modificaciones al presupuesto de los proyectos de inversión&quot;, se actualizó el control de la actividad 2, la cual se fortaleció en cuanto a los registros que quedan como aplicación del control, de conformidad con la observación identificada en la auditoría de calidad."/>
    <d v="2021-11-30T00:00:00"/>
    <s v="Identificación del riesgo_x000a_Análisis antes de controles_x000a_Análisis de controles_x000a_Análisis después de controles_x000a_"/>
    <s v="Se actualizó el contexto del proceso_x000a_Se actualizó la identificación del riesgo teniendo en cuenta los cambios sugeridos por la Guía para la administración de riesgos de Gestión, corrupción y proyectos de inversión. 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12-13T00:00:00"/>
    <s v="_x000a__x000a_Análisis de controles_x000a__x000a_"/>
    <s v="Se ajustan los controles definidos"/>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x v="1"/>
    <s v="Fraude interno"/>
    <s v="No"/>
    <s v="- Posible vulnerabilidad en los controles de utilización de infraestructura y del recurso humano._x000a_- Falta de transparencia en las actuaciones._x000a__x000a__x000a__x000a__x000a__x000a__x000a__x000a_"/>
    <s v="- Tendencia a la personalización de productos, los cuales no se elaboran en la Subdirección de Imprenta Distrital._x000a_- Intención de soborno de terceros a funcionarios del Subdirección de Imprenta Distrital, para la realización de trabajos de impresión de artes gráficas, ajenos a la administración distrital._x000a_- Presiones o motivaciones individuales, sociales o colectivas, que inciten a la realizar conductas contrarias al deber ser._x000a__x000a__x000a__x000a__x000a__x000a__x000a_"/>
    <s v="- Reducción de disponibilidades de recursos técnicos, intelectuales y materiales para el cumplimiento de la demanda oficial de servicios._x000a_- La buena reputación de la Subdirección de Imprenta Distrital y por consiguiente la Secretaría General de la Alcaldía Mayor de Bogotá, D.C., se vería afectada, lo cual generaría desconfianza ante las partes interesada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uy baja (1)"/>
    <n v="0.2"/>
    <s v="Leve (1)"/>
    <s v="Menor (2)"/>
    <s v="Menor (2)"/>
    <s v="Leve (1)"/>
    <s v="Leve (1)"/>
    <s v="Menor (2)"/>
    <s v="Moderado (3)"/>
    <n v="0.6"/>
    <s v="Moderado"/>
    <s v="El proceso estima que el riesgo se ubica en una zona moderada, debido a que el riesgo no se ha materializado en los últimos cuatro años, sin embargo, ante su materialización, podrían presentarse los efectos significativos, señalados en la encuesta del Departamento Administrativo de la Función Pública._x0009_"/>
    <s v="- 1 El procedimiento producción de artes gráficas para entidades Distritales 4211200-PR-098 indica que el Profesional Universitario (Producción), autorizado(a) por el (la) Subdirector(a) Técnico(a) de la Imprenta Distrital, cada vez que elabora un trabajo de artes gráficas verifica y relaciona los datos del trabajo solicitado así como las especificaciones técnicas del mismo en la orden de producción. La(s) fuente(s) de información utilizadas es(son) la solicitud de trabajos de artes gráficas con sus soportes y la respuesta de viabilidad a la misma. En caso de evidenciar observaciones, desviaciones o diferencias, se notifica al Subdirector(a) de la Imprenta Distrital en reunión semanal de seguimiento a producción y se registran en el formato &quot;Reunión producción Imprenta Distrital&quot; 2213300-FT-836. De lo contrario, se genera la respectiva orden de producción en el sistema EMLAZE._x000a_- 2 El procedimiento producción de artes gráficas para entidades Distritales 4211200-PR-098 indica que el Profesional Universitario (Producción), autorizado(a) por el (la) Subdirector(a) Técnico(a) de la Imprenta Distrital, cada vez que ejecuta el cierre de una orden de producción compara los resultados de utilización de recursos para el cumplimiento de la orden de producción, con respecto a los planeados en su emisión. La(s) fuente(s) de información utilizadas es(son) el registro de contador de tiros o equivalentes de cada máquina (Impresoras y CTP) y la trazabilidad respectiva de cada orden de producción generada en el sistema EMLAZE. En caso de evidenciar observaciones, desviaciones o diferencias, notifica al Subdirector(a) de la Imprenta Distrital en reunión semanal de seguimiento a producción y se registra en el formato &quot;Reunión producción Imprenta Distrital&quot;, 2213300-FT-836. De lo contrario, se realiza el cierre de la respectiva orden de producción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el Manual de funciones vigente, cada vez que se identifique la materialización del riesgo realizará divulgación interna de los resultados del fallo, con el fin de concientizar al personal de las consecuencias de los errores._x000a_- 2 El mapa de riesgos del proceso Elaboración de impresos y Registro Distrital indica que el (la) Subdirector(a) Técnico(a) de la Imprenta Distrital, autorizado(a) por el Manual de funciones vigente, cada vez que se identifique la materialización del riesgo realizará un análisis de la casuística de la materialización del riesgo para mejorar o implementar nuevos controles que prevean su recurrencia.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7 Aplicativo CHIE) Realizar análisis de los actuales puntos de control del procedimiento de producción de artes gráficas para entidades distritales y su vulnerabilidad para con posibilidad de materialización del riesgo._x000a__x000a__x000a__x000a__x000a__x000a__x000a__x000a__x000a__x000a_________________x000a__x000a__x000a__x000a__x000a__x000a__x000a__x000a__x000a__x000a__x000a_"/>
    <s v="- El (la) Subdirector(a) Técnico(a) de la Imprenta Distrital_x000a__x000a__x000a__x000a__x000a__x000a__x000a__x000a__x000a__x000a_________________x000a__x000a__x000a__x000a__x000a__x000a__x000a__x000a__x000a__x000a__x000a_"/>
    <s v="- Informe de resultados del análisis.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a la Oficina Asesora de Planeación en el informe de monitoreo en caso que tenga fallo._x000a_- Ejecutar las acciones inherentes a la Subdirección de Imprenta Distrital, determinadas en el fallo,_x000a__x000a__x000a__x000a__x000a__x000a__x000a__x000a_- Actualizar el mapa de riesgos Elaboración de Impresos y Registro Distrital"/>
    <s v="- Subdirector(a) de Imprenta Distrital_x000a_- Subdirector(a) de Imprenta Distrital_x000a__x000a__x000a__x000a__x000a__x000a__x000a__x000a_- Subdirector(a) de Imprenta Distrital"/>
    <s v="- Notificación realizada del presunto hecho de Posibilidad de afectación reputacional por fallo sancionatorio por parte de Oficina de control interno disciplinario o ente de control a funcionario o servidor público de la Subdirección de Imprenta Distrital, debido a desvío de recursos físicos o económicos durante la utilización de infraestructura física y/o tecnológica, materias primas, insumos, repuestos o sobrantes en la impresión de artes gráficas para las entidades del Distrito Capital. al operador disciplinario, y reporte de monitoreo a la Oficina Asesora de Planeación en caso que el riesgo tenga fallo definitivo._x000a_- Plan de acción para el cumplimiento del fallo._x000a__x000a_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identificaron las perspectivas del impacto y se definieron las acciones de tratamiento para el año 2020 y 2021."/>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Identificación del riesgo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proyecto de inversión._x000a_Fila 126, 127, 128, 142 y 143 : Cambio de ejecución a &quot;Siempre&quot;_x000a_Fila 189: Cambio a &quot;Reducir&quot;_x000a_Fila 214,215,215, 224y 225: Se borra contenido inicial  por cambio de solidez._x000a_"/>
    <d v="2021-12-13T00:00:00"/>
    <s v="Identificación del riesgo_x000a_Análisis antes de controles_x000a_Análisis de controles_x000a_Análisis después de controles_x000a_Tratamiento del riesgo"/>
    <s v="Se ajustó la identificación del riesgo._x000a_Se ajustó la redacción y evaluación de los controles según los criterios definidos._x000a_Se incluyeron los controles correctivos._x000a_Se ajustaron las acciones de contingencia._x000a_Se definieron las acciones de tratamiento a implementar en la vigencia 2022._x000a_Se actualizó el contexto de la gestión del proceso._x000a_El riesgo se fusionó con el riesgo de corrupción denominado “Desvío de recursos físicos o económicos para la elaboración de trabajos de artes gráficas dirigidos a personas u organismos que no hacen parte de la Administración Distrital, con el fin de obtener dádivas o beneficio a nombre propio”. "/>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económica (o presupuestal) por realización de compras relacionadas con la reposición de materia primas o insumos, debido a errores (fallas o deficiencias de calidad) en la impresión de artes gráficas para las entidades del Distrito Capital"/>
    <x v="0"/>
    <s v="Ejecución y administración de procesos"/>
    <s v="No"/>
    <s v="- Recursos de infraestructura tecnológica misional dependiente de otras esferas._x000a_- Dificultad en la articulación de actividades comunes a las dependencias._x000a_- Desconocimiento de las demás dependencias, sobre las particularidades de la Subdirección de Imprenta Distrital_x000a__x000a__x000a__x000a__x000a__x000a__x000a_"/>
    <s v="- Cambios de características técnicas del producto por parte de los usuarios._x000a_- Cambios en el diseño del producto por parte de los usuarios._x000a__x000a__x000a__x000a__x000a__x000a__x000a__x000a_"/>
    <s v="- Ajustes presupuestales para la asunción de las responsabilidades institucionales._x000a_- Afectación del cumplimiento de plazos de entrega de productos terminados.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00 veces en el último año, sin embargo, ante su materialización, podrían presentarse efectos significativos en la ejecución presupuestal relacionados con la realización de compras para la reposición de materias primas e insumos."/>
    <s v="- 1 El procedimiento producción de artes gráficas para entidades Distritales 4211200-PR-098 indica que el Profesional Universitario (Producción), autorizado(a) por el (la) Subdirector(a) Técnico(a) de la Imprenta Distrital, cada vez que ejecuta una operación productiva sujeta de verificación compara las características técnicas definidas en el trabajo solicitado con las obtenidas en el punto de avance del proceso productivo. La(s) fuente(s) de información utilizadas es(son) orden de producción. En caso de evidenciar observaciones, desviaciones o diferencias, dejando el registro respectivo en el formato establecido de liberación y/o producto no conforme, según corresponda. De lo contrario, libera producto para dar continuidad al proceso, dejando el registro respectivo en el formato establecido._x000a_- 2 El procedimiento producción de artes gráficas para entidades Distritales 4211200-PR-098 indica que el Profesional Universitario (Producción), autorizado(a) por el (la) Subdirector(a) Técnico(a) de la Imprenta Distrital, cada vez que realice la valoración para la liberación de productos verifica la conformidad del producto con las características técnicas. La(s) fuente(s) de información utilizadas es(son) el formato de registro de liberación de producto. En caso de evidenciar observaciones, desviaciones o diferencias, relacionadas con no conformidades que impliquen reposición de material, tramita la solicitud formal de adquisición de materias primas o insumos ante la Subdirección de Servicios Administrativos mediante memorando. De lo contrario, se procede a entregar el producto a la Subdirección de Servicios Administrativos mediante remisión 2213300-FT-123 emitida en el sistema EMLAZ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hace uso del inventario de seguridad de materias primas e insumos, para adicionarlos a la orden de producción en caso de estar aún abierta._x000a_- 2 El mapa de riesgos del proceso Elaboración de impresos y Registro Distrital indica que el Profesional Universitario (Producción), autorizado(a) por el (la) Subdirector(a) Técnico(a) de la Imprenta Distrital, cada vez que se identifique la materialización del riesgo genera una nueva orden de producción incluyendo el material de reposición.._x000a_- 3 El mapa de riesgos del proceso Elaboración de impresos y Registro Distrital indica que el Profesional Universitario (Inventarista), autorizado(a) por el (la) Subdirector(a) Técnico(a) de la Imprenta Distrital, cada vez que se identifique la materialización del riesgo analizar y ajustar, si aplica, el inventario mínimo de materias primas e insumos, necesarios para la producción de artes gráfic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alización de compras relacionadas con la reposición de materia primas o insumos, debido a errores (fallas o deficiencias de calidad) en la impresión de artes gráficas para las entidades del Distrito Capital en el informe de monitoreo a la Oficina Asesora de Planeación._x000a_- Hacer uso del inventario de seguridad de materias primas e insumos, para adicionarlos a la orden de producción en caso de estar aún abierta_x000a_- Generar una nueva orden de producción incluyendo el material de reposición._x000a_- Analizar y ajustar, si aplica, el inventario mínimo de materias primas e insumos, necesarios para la producción de artes gráficas._x000a__x000a__x000a__x000a__x000a__x000a_- Actualizar el mapa de riesgos Elaboración de Impresos y Registro Distrital"/>
    <s v="- Subdirector(a) de Imprenta Distrital_x000a_- Profesional Universitario (Producción)_x000a_- Profesional Universitario (Producción)_x000a_- Profesional Universitario (Inventarios)_x000a__x000a__x000a__x000a__x000a__x000a_- Subdirector(a) de Imprenta Distrital"/>
    <s v="- Reporte de monitoreo indicando la materialización del riesgo de Posibilidad de afectación económica (o presupuestal) por realización de compras relacionadas con la reposición de materia primas o insumos, debido a errores (fallas o deficiencias de calidad) en la impresión de artes gráficas para las entidades del Distrito Capital_x000a_- Orden de Producción_x000a_- Orden de Producción_x000a_- Acta y actualización de EMLAZE_x000a__x000a_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Se amplió información en plan de contingencia. Se ajustó evidencias para el análisis de probabilidad por frecuencia antes del análisis de controles."/>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Se cambia proyecto de inversión fila 60_x000a_Se cambia frecuencia de la ejecución del control ubicado en fila 131._x000a_Cambio automático en valoración del riego fila 176_x000a_Se cambia opción de manejo a &quot;aceptar&quot; fila 189_x000a_Fila 219 Se cambia fecha de terminación_x000a_Se elimina acción 3 de la AC32 - 2020. "/>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_x000a_El riesgo se unificó con el riesgo de gestión de procesos denominado “Interrupciones en la elaboración de impresos”"/>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Recibir y custodiar los insumos y materas primas durante el proceso de producción y elaborar los impresos de conformidad con las características técnicas requeridas hasta la entrega del producto terminado al almacén"/>
    <s v="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x v="0"/>
    <s v="Ejecución y administración de procesos"/>
    <s v="No"/>
    <s v="- Dificultad en la articulación de actividades comunes a las dependencias._x000a_- La imagen institucional se ve afectada ante los usuarios que utilizan el servicio, si este no se presta adecuadamente. (pendiente a hoy)_x000a__x000a__x000a__x000a__x000a__x000a__x000a__x000a_"/>
    <s v="- Fallas en las comunicaciones. _x000a_- Cambios de características técnicas del producto por parte de los usuarios._x000a_- Cambios en el diseño del producto por parte de los usuarios._x000a__x000a__x000a__x000a__x000a__x000a__x000a_"/>
    <s v="- Pérdida de credibilidad institucional_x000a_- Desbalance de línea en planta de producción_x000a__x000a__x000a__x000a__x000a__x000a__x000a__x000a_"/>
    <s v="3. Consolidar una gestión pública eficiente, a través del desarrollo de capacidades institucionales, para contribuir a la generación de valor público."/>
    <s v="- Impresión de artes gráficas para las entidades del Distrito Capital (OPA)_x000a__x000a_"/>
    <s v="- Ningún otro proceso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499 veces al año, sin embargo, ante su materialización, podrían presentarse efectos significativos, en la imagen de la entidad a nivel local."/>
    <s v="- 1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revisa y realiza programación de producción en el módulo de planeación del sistema EMLAZE. La(s) fuente(s) de información utilizadas es(son) la cuantificación de insumos y materias primas, así como formalización de elaboración del trabajo solicitado. En caso de evidenciar observaciones, desviaciones o diferencias, utilizarla aplicación Planner disponible  que sustituyan temporalmente el módulo del sistema EMLAZE. De lo contrario, registra la programación respectiva en el sistema EMLAZE._x000a_- 2 El procedimiento producción de artes gráficas para entidades Distritales 4211200-PR-098 indica que el Profesional Universitario (Producción), autorizado(a) por el (la) Subdirector(a) Técnico(a) de la Imprenta Distrital, cada vez que se formalice la elaboración del trabajo por parte del usuario solicitante verifica la disponibilidad de planta en el módulo de planeación del sistema EMLAZE, para concertar fecha de entrega del producto terminado. La(s) fuente(s) de información utilizadas es(son) la cuantificación y la programación realizada en el sistema EMLAZE. En caso de evidenciar observaciones, desviaciones o diferencias, se notifica al Subdirector(a) de la Imprenta Distrital en reunión semanal de seguimiento a producción, se registran en el formato &quot;Reunión producción Imprenta Distrital&quot; 2213300-FT-836 y si las condiciones de incumplimiento se mantienen, se procede a reprogramar nueva fecha de entrega. De lo contrario, se mantiene la programación establecida dentro de la orden de producción._x000a_- 3 El procedimiento producción de artes gráficas para entidades Distritales 4211200-PR-098 indica que el Profesional Universitario (Producción), autorizado(a) por el (la) Subdirector(a) Técnico(a) de la Imprenta Distrital, semanalmente verifica el estado de la maquinaria y equipo. La(s) fuente(s) de información utilizadas es(son) registro de limpieza  maquinaria y el cronograma de mantenimiento. En caso de evidenciar observaciones, desviaciones o diferencias, se notifica al Subdirector(a) de la Imprenta Distrital en reunión semanal de seguimiento a producción para que se tomen las acciones correctivas necesarias y se registran en el formato &quot;Reunión producción Imprenta Distrital&quot; 2213300-FT-836. De lo contrario, se mantiene la disponibilidad de maquina para su utilización en la ejecución del programa de producción en el sistema EMLAZ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Profesional Universitario (Producción), autorizado(a) por el (la) Subdirector(a) Técnico(a) de la Imprenta Distrital, cada vez que se identifique la materialización del riesgo informa al usuario solicitante la reprogramación de entrega realizada al trabajo acordado._x000a_- 2 El mapa de riesgos del proceso Elaboración de impresos y Registro Distrital indica que el Profesional Universitario (Producción), autorizado(a) por el (la) Subdirector(a) Técnico(a) de la Imprenta Distrital, cada vez que se identifique la materialización del riesgo de ser procedente, gestiona la ejecución de mantenimientos correctivos de la maquinaria._x000a_- 3 El mapa de riesgos del proceso Elaboración de impresos y Registro Distrital indica que el Profesional Universitario (Producción), autorizado(a) por el (la) Subdirector(a) Técnico(a) de la Imprenta Distrital, cada vez que se identifique la materialización del riesgo  realiza la gestión pertinente para garantizar la entrega oportuna del producto terminado dentro de los tiempos reprograma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 en el informe de monitoreo a la Oficina Asesora de Planeación._x000a_- Gestionar la asignación de horas extras para los funcionarios de la Subdirección de Imprenta Distrital que intervienen en el proceso productivo._x000a_- Aprobación de turnos para los funcionarios y servidores de la Subdirección de Imprenta Distrital que intervienen en el proceso productivo._x000a_- Informar al usuario solicitante la reprogramación de entrega realizada al trabajo acordado_x000a_- Gestionar la ejecución de mantenimientos correctivos de la maquinaria_x000a_- Realizar la gestión pertinente para garantizar la entrega oportuna del producto terminado dentro de los tiempos reprogramados_x000a__x000a__x000a__x000a_- Actualizar el mapa de riesgos Elaboración de Impresos y Registro Distrital"/>
    <s v="- Subdirector(a) de Imprenta Distrital_x000a_- Subdirector(a) de Imprenta Distrital_x000a_- Subdirector(a) de Imprenta Distrital_x000a_- Profesional Universitario (Producción)_x000a_- Profesional Universitario (Producción)_x000a_- Profesional Universitario (Producción)_x000a__x000a__x000a__x000a_- Subdirector(a) de Imprenta Distrital"/>
    <s v="- Reporte de monitoreo indicando la materialización del riesgo de Posibilidad de afectación reputacional por quejas y/o reclamos recibidos formalmente  por entidades, organismo u órganos de control distritales y con respuesta oficial de admisión, debido a  incumplimiento de compromisos de oportunidad de entrega del producto terminado en la impresión de artes gráficas para las entidades del Distrito Capital._x000a_- Reporte novedades nómina para los funcionarios de la Subdirección de Imprenta Distrital a la Dirección de Talento Humano._x000a_- Programación de los turnos para los funcionarios y servidores de la Subdirección de Imprenta Distrital._x000a_- Radicado SIGA de comunicación_x000a_- Ordenes de Servicio de mantenimiento correctivo_x000a_- Orden de Produc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Incluir actividades para el fortalecimiento de controles y acciones posteriores y de tratamiento del riesgo."/>
    <d v="2020-09-02T00:00:00"/>
    <s v="_x000a__x000a_Análisis de controles_x000a__x000a_"/>
    <s v="Se retiran actividades de control detectivas PR-006 Auditorias internas de gestión y PR-361 Auditorias internas de calidad."/>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Análisis de controles_x000a_Análisis después de controles_x000a_Tratamiento del riesgo"/>
    <s v="Fila 60. Cambio de proyecto de inversión_x000a_Fila 126: Cambio ejecución a &quot;Siempre&quot;_x000a_Fila 128: Cambio ejecución a &quot;Siempre&quot;_x000a_Fila 142: Cambio ejecución a &quot;Siempre&quot;_x000a_Fila 176: Cambio automático a &quot;Moderado&quot;_x000a_Fila 214: Se borra AC32 - 2020_x000a_Fila 239: Se borra AC 32 - 2020_x000a_Fila 240: Se complementa nomenclatura de AP_x000a_Fila 241: Se complementa nomenclatura de AP"/>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r>
  <r>
    <s v="Elaboración de Impresos y Registro Distrital"/>
    <s v="Elaborar  los  impresos  de  los  trabajos  de  artes  gráficas  requeridos  por  las  entidades,  organismos  y  órganos  de  control  del  Distrito Capital  y  garantizar  la  eficacia  y  transparencia  pública  con  la  publicación  de  los  actos  y  documentos  administrativos  en  el  Registro Distrital."/>
    <s v="Inicia con las solicitudes de las entidades, organismos y órganos de control del Distrito Capital para la impresión de trabajos de artes gráficas  y  para  la  publicación  de  actos  y  documentos  administrativos;  finaliza  con  el  producto  terminado  y  con  la  publicación  en  el sistema  de  información  e  impresión  del  Registro  Distrital."/>
    <s v="Subdirector(a) de Imprenta Distrital"/>
    <s v="Misional"/>
    <s v="_x000a_Publicar los actos y documentos administrativos en el Registro Distrital._x000a_"/>
    <s v="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x v="0"/>
    <s v="Ejecución y administración de procesos"/>
    <s v="No"/>
    <s v="- Recursos de infraestructura tecnológica misional dependiente de otras esferas._x000a_- Desconocimiento de las demás dependencias, sobre las particularidades de la Subdirección de Imprenta Distrital._x000a__x000a__x000a__x000a__x000a__x000a__x000a__x000a_"/>
    <s v="- Ataques informáticos a la Infraestructura de la entidad._x000a_- Fallas en las comunicaciones. _x000a__x000a__x000a__x000a__x000a__x000a__x000a__x000a_"/>
    <s v="- Posibles sanciones legales para la Secretaría General de la Alcaldía Mayor de Bogotá D.C._x000a_- Afectar a la entidad emisora del acto o documento administrativo o la ciudadanía, al divulgar información errónea sobre decisiones de la Administración Distrital._x000a_- La buena reputación de la Subdirección de Imprenta Distrital y por consiguiente la Secretaría General de la Alcaldía Mayor de Bogotá, D.C., se vería afectada, lo cual generaría desconfianza ante las partes interesadas._x000a_- Sanciones para los funcionarios o servidores que intervienen en el proceso._x000a__x000a__x000a__x000a__x000a__x000a_"/>
    <s v="3. Consolidar una gestión pública eficiente, a través del desarrollo de capacidades institucionales, para contribuir a la generación de valor público."/>
    <s v="- Publicación de actos o documentos administrativos en el Registro Distrital (Trámite)_x000a_- Consulta del Registro Distrital (Consulta)_x000a_"/>
    <s v="- Ningún otro proceso en el Sistema de Gestión de Calidad_x000a__x000a__x000a__x000a_"/>
    <s v="- No aplica_x000a__x000a__x000a__x000a_"/>
    <s v="Media (3)"/>
    <n v="0.6"/>
    <s v="Leve (1)"/>
    <s v="Menor (2)"/>
    <s v="Menor (2)"/>
    <s v="Leve (1)"/>
    <s v="Moderado (3)"/>
    <s v="Menor (2)"/>
    <s v="Moderado (3)"/>
    <n v="0.6"/>
    <s v="Moderado"/>
    <s v="El proceso estima que el riesgo se ubica en una zona moderada, debido a que la frecuencia con la que se realizó la actividad clave asociada al riesgo se presentó 250 veces al año, sin embargo, ante su materialización, podrían presentarse efectos significativos, en la imagen de la entidad a nivel local."/>
    <s v="- 1 El procedimiento 2213300-PR-097 &quot;Publicación del Registro Distrital&quot; indica que el Operario o Técnico operativo, autorizado(a) por el (la) Subdirector(a) Técnico(a) de la Imprenta Distrital, cada vez que solicitan publicación de un acto o documento administrativo verifica que las solicitudes de publicación cumplan los requisitos establecidos. La(s) fuente(s) de información utilizadas es(son) la Resolución No. 440 de 2018 &quot;Por la cual se definen los parámetros para publicación de los actos y documentos administrativos en el Registro Distrital y se dictan otras disposiciones&quot;. En caso de evidenciar observaciones, desviaciones o diferencias, en la información ingresada o en los archivos soporte, se procede a devolverla vía correo electrónico, informando la causa desde el Sistema de Información del Registro Distrital - SIRD. De lo contrario, se incluye el acto o documento administrativo en la diagramación del archivo de diseño del Registro Distrital que se evidencia con el archivo PDF de la carátula del ejemplar._x000a_- 2 El procedimiento 2213300-PR-097 &quot;Publicación del Registro Distrital&quot; indica que el Profesional especializado (Abogado), autorizado(a) por el (la) Subdirector(a) Técnico(a) de la Imprenta Distrital, cada vez que se elabora un ejemplar del Registro Distrital revisa diagramación del Registro Distrital y lo confronta con los documentos recibidos. La(s) fuente(s) de información utilizadas es(son)  la solicitud de publicación y su diagramación. En caso de evidenciar observaciones, desviaciones o diferencias, devuelve mediante correo electrónico la diagramación para su corrección o ajuste. De lo contrario, envía correo electrónico al Subdirector(a) Técnico(a) de la Imprenta Distrital, para su aprobación._x000a_- 3 El procedimiento 2213300-PR-097 &quot;Publicación del Registro Distrital&quot; indica que el (la) Subdirector(a) Técnico(a) de la Imprenta Distrital, autorizado(a) por Manual específico de funciones y competencias laborales, cada vez que se publica un Registro Distrital revisa y aprueba el ejemplar, mediante correo electrónico. La(s) fuente(s) de información utilizadas es(son) archivo electrónico del Registro Distrital y soporte de la liberación del producto terminado (ejemplar)  por parte del profesional especializado (Abogado). En caso de evidenciar observaciones, desviaciones o diferencias, ordena realizar los ajustes pertinentes vía correo electrónico. De lo contrario, aprueba mediante correo electrónico, la publicación oficial del ejemplar de Registro Distrital.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Elaboración de impresos y Registro Distrital indica que el (la) Subdirector(a) Técnico(a) de la Imprenta Distrital, autorizado(a) por Manual específico de funciones y competencias laborales, cada vez que se identifique la materialización del riesgo  realiza la gestión pertinente para que se haga la corrección del acto o documento administrativo y el ejemplar del Registro Distrital emitido._x000a_- 2 El mapa de riesgos del proceso Elaboración de impresos y Registro Distrital indica que el Técnico operativo, autorizado(a) por el (la) Subdirector(a) Técnico(a) de la Imprenta Distrital, cada vez que se identifique la materialización del riesgo publica el acto o documento administrativo y el ejemplar del Registro Distrital corregidos en el sistema de información del Registro Distrital - SIRD o en el medio establecido para tal fin._x000a_- 3 El mapa de riesgos del proceso Elaboración de impresos y Registro Distrital indica que el (la) Subdirector(a) Técnico(a) de la Imprenta Distrital, autorizado(a) por Manual específico de funciones y competencias laborales, cada vez que se identifique la materialización del riesgo informa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764"/>
    <s v="Menor (2)"/>
    <n v="0.25312499999999999"/>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 en el informe de monitoreo a la Oficina Asesora de Planeación._x000a_- Realizar la gestión pertinente para publicar el Registro Distrital en el sistema de información del Registro Distrital - SIRD, solicitando a la Oficina de las Tecnologías de la Información y las Comunicaciones el cargue del archivo PDF del acto o documento, así como del ejemplar corregido. _x000a_- Realizar la gestión pertinente para publicar Fe de Errata (si aplica) en el siguiente ejemplar del Registro Distrital, informando a la entidad, organismo u órgano de control emisor la corrección del error presentado._x000a_- Realizar la gestión pertinente para que se haga la corrección del acto o documento administrativo y el ejemplar del Registro Distrital emitido_x000a_- Publicar el acto o documento administrativo y el ejemplar del Registro Distrital corregidos en el sistema de información del Registro Distrital - SIRD o en el medio establecido para tal fin_x000a_- Informar al solicitante emisor de la entidad, órgano u organismo de control del Distrito Capital, que el error fue subsanado y que el acto o documento administrativo, así como el ejemplar del Registro está disponible para descarga y consulta en el sistema de información del Registro Distrital - SIRD o en el medio dispuesto para tal fin_x000a__x000a__x000a__x000a_- Actualizar el mapa de riesgos Elaboración de Impresos y Registro Distrital"/>
    <s v="- Subdirector(a) de Imprenta Distrital_x000a_- Subdirector(a) de Imprenta Distrital_x000a_- Subdirector(a) de Imprenta Distrital_x000a_- Subdirector(a) de Imprenta Distrital_x000a_- Técnico Operativo_x000a_- Subdirector(a) de Imprenta Distrital_x000a__x000a__x000a__x000a_- Subdirector(a) de Imprenta Distrital"/>
    <s v="- Reporte de monitoreo indicando la materialización del riesgo de Posibilidad de afectación reputacional por quejas o reclamos recibidos formalmente por parte de entidades, organismo u órganos de control distritales y/o ciudadanía, con respuesta oficial de admisión, debido a incumplimiento en la oportunidad y/o integridad en la publicación de los actos o documentos administrativos en el Registro Distrital y en la disponibilidad de la consulta del Registro Distrital._x000a_- Archivo PDF del ejemplar del Registro Distrital corregido en el sistema de información del Registro Distrital - SIRD o en el medio dispuesto para tal fin._x000a_- Notificación de publicación del Registro Distrital donde fue incluida la Fe de Errata._x000a_- Archivo PDF del ejemplar del Registro Distrital corregido en el sistema de información del Registro Distrital - SIRD o en el medio dispuesto para tal fin._x000a_- Registro Distrital publicado_x000a_- Correo electrónico de notificación._x000a__x000a__x000a__x000a_- Mapa de riesg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d v="2020-06-16T00:00:00"/>
    <s v="Identificación del riesgo_x000a_Análisis antes de controles_x000a_Análisis de controles_x000a_Análisis después de controles_x000a_Tratamiento del riesgo"/>
    <s v="Revisión y actualización de mapa de riesgos según el reporte de monitoreo efectuado a corte 31 de diciembre de 2019."/>
    <d v="2020-09-02T00:00:00"/>
    <s v="Identificación del riesgo_x000a__x000a_Análisis de controles_x000a__x000a_"/>
    <s v="Se retiran actividades de control detectivas PR-006 Auditorias internas de gestión y PR-361 Auditorias internas de calidad y se cambia la tipología del riesgo."/>
    <d v="2020-12-03T00:00:00"/>
    <s v="_x000a_Análisis antes de controles_x000a_Análisis de controles_x000a_Análisis después de controles_x000a_Tratamiento del riesgo"/>
    <s v="Se actualiza la identificación del riesgo, actividad clave, las evidencias que soportan la probabilidad antes de controles, las actividades de control frente a la probabilidad y el impacto y las actividades después de controles."/>
    <d v="2021-02-23T00:00:00"/>
    <s v="Identificación del riesgo_x000a__x000a__x000a__x000a_"/>
    <s v="Fila 60. Se modifica proyecto de inversión."/>
    <d v="2021-12-13T00:00:00"/>
    <s v="Identificación del riesgo_x000a_Análisis antes de controles_x000a_Análisis de controles_x000a_Análisis después de controles_x000a_"/>
    <s v="Se ajustó la identificación del riesgo._x000a_Se ajustó la redacción y evaluación de los controles según los criterios definidos._x000a_Se incluyeron los controles correctivos._x000a_Se ajustaron las acciones de contingencia._x000a_Se actualizó el contexto de la gestión del proceso."/>
    <s v=""/>
    <s v="_x000a__x000a__x000a__x000a_"/>
    <s v=""/>
    <s v=""/>
    <s v="_x000a__x000a__x000a__x000a_"/>
    <s v=""/>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s v="Posibilidad de afectación reputacional por hallazgos de auditoria Interna o externa, debido a decisiones erróneas o no acertadas en la formulación del Plan Estratégico de Tecnologías de la Información y las Comunicaciones"/>
    <x v="0"/>
    <s v="Ejecución y administración de procesos"/>
    <s v="Sí"/>
    <s v="- No se cuenta con la información clara, completa y de calidad oportuna para la formulación del PETI._x000a_- Metodología para la formulación del PETI para la entidad no se encuentra alineada con la ultima versión del MINTIC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Utilización inadecuada de recursos._x000a_- Incumplimiento de metas de los proyectos de inversión  con componente TIC._x000a_- Reclamaciones o quejas de los usuarios ante la entidad, que implican investigaciones internas disciplinarias._x000a_- Hallazgos de auditoria Interna o externa_x000a_- Imagen institucional afectada localmente por hechos que afectan a pocos usuarios o ciudadanos._x000a__x000a__x000a__x000a__x000a_"/>
    <s v="4. Promover procesos de transformación digital en la Secretaría General para aportar a la gestión pública eficiente."/>
    <s v="- -- Ningún trámite y/o procedimiento administrativo_x000a__x000a_"/>
    <s v="- Procesos misionales en el Sistema de Gestión de Calidad_x000a_- Procesos de apoyo operativo en el Sistema de Gestión de Calidad_x000a__x000a__x000a_"/>
    <s v="- No aplica_x000a__x000a__x000a__x000a_"/>
    <s v="Muy baja (1)"/>
    <n v="0.2"/>
    <s v="Menor (2)"/>
    <s v="Menor (2)"/>
    <s v="Menor (2)"/>
    <s v="Menor (2)"/>
    <s v="Menor (2)"/>
    <s v="Leve (1)"/>
    <s v="Menor (2)"/>
    <n v="0.4"/>
    <s v="Bajo"/>
    <s v="La valoración del riesgo antes de control quedó en escala de probabilidad &quot;MUY BAJA&quot; y continúa de impacto MENOR, toda vez que afecta los aspectos: financiero bajo, indisponibilidad de la información lo que lo continúa ubicando al riesgo en zona resultante  BAJO."/>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que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_x000a_. De lo contrario, se aprobarán los avances de las actividades primera y segunda fase de construcción de PETI y se procederá a llevar a cabo las actividades de tercera y cuarta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tercera y cuarta fase de construcción de PETI y se procederá a llevar a cabo la socialización ante el Comité Institucional de Gestión y Desempeño._x000a_Evidencia de Reunión 2213100-FT-449 Aprobación Fase III y IV  o Memorando electrónico 2211600-FT-011 Aprobación Fase III y IV o Correo electrónico Aprobación Fase III y IV._x000a_- 3 Elaboración y Seguimiento de PETI basado en la AE(PR-116) PC#8 indica que El Jefe de la Oficina TIC y Comité Institucional de Gestión y Desempeño, autorizado(a) por manual de funciones, Cuando se apruebe el PETI Cada vez que se actualic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elabora el análisis de las imprecisiones tomadas en la formulación  y define  la propuesta de ajustes al PETI para su revisión, aprobación y posterior Publicación y socialización.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04E-2"/>
    <s v="Menor (2)"/>
    <n v="0.30000000000000004"/>
    <s v="Bajo"/>
    <s v="La valoración del riesgo después de controles quedó en MUY BAJA y de  impacto continua en MENOR, debido a que los controles establecidos son los adecuados y la calificación de los criterios es satisfactoria y ante su materialización, podrían disminuirse los efectos, aplicando las acciones de contingencia y lo ubica en  zona resultante BAJA. del cuadrante (1,2)"/>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ia Interna o externa, debido a decisiones erróneas o no acertadas en la formulación del Plan Estratégico de Tecnologías de la Información y las Comunicaciones en el informe de monitoreo a la Oficina Asesora de Planeación._x000a_- _x000a_Análisis de las imprecisiones tomadas en la formulación   y definir los ajustes del PETI _x000a__x000a_- Realizar la propuesta de ajustes al PETI _x000a_- Presentación de los cambios efectuados al PETI para su revisión y aprobación _x000a_- Publicación y socialización del PETI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Posibilidad de afectación reputacional por hallazgos de auditoria Interna o externa, debido a decisiones erróneas o no acertadas en la formulación del Plan Estratégico de Tecnologías de la Información y las Comunicaciones_x000a_- Correo con observaciones_x000a_- Propuesta PETI_x000a_- PETI Actualizado_x000a_- Registros de socialización de socialización y publicación del PETI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d v="2019-11-15T00:00:00"/>
    <s v="Identificación del riesgo_x000a_Análisis antes de controles_x000a_Análisis de controles_x000a__x000a_Tratamiento del riesgo"/>
    <s v="Se incluye fortaleza relacionada con pertenecer al Comité Institucional de Gestión y Desempeño y se elimina como debilidad_x000a_Se cambió la calificación de la probabilidad del riesgo de factible a  frecuencia. Su resultado redujo la escala de probabilidad de posible a rara vez._x000a_Se ajustaron las actividades de control del riesgo conforme a la actualización de los procedimientos_x000a_Se ajustaron las fechas de finalización de las acciones_x000a_"/>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x v="0"/>
    <s v="Fallas tecnológicas"/>
    <s v="No"/>
    <s v="- Falta de rigurosidad en la aplicación de los lineamientos para el levantamiento de activos de información. _x000a_- Inadecuada aplicación de los principios de seguridad de la información en los activos de información definidos al proceso._x000a_- Falla en los equipos que soportan Infraestructura tecnológica._x000a_- Ataques cibernéticos._x000a_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terrupción en la prestación de servicios tecnológicos y de atención a la ciudadanía. _x000a_- Pérdida y uso inadecuado de información y datos sensibles de la Secretaría General._x000a_- Daños o destrucción de activos que afectan el patrimonio de la Entidad._x000a_- Quejas o reclamaciones por la mala definición en el  sistema de seguridad de la información en la protección de datos._x000a_- Pérdida y uso inadecuado de información y datos sensibles de la Secretaría General._x000a_- Vulneración de los controles de seguridad de la información.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Leve (1)"/>
    <s v="Moderado (3)"/>
    <s v="Menor (2)"/>
    <s v="Leve (1)"/>
    <s v="Moderado (3)"/>
    <n v="0.6"/>
    <s v="Moderado"/>
    <s v="La valoración del riesgo antes de control quedó en escala de probabilidad por frecuencia &quot;MUY BAJA&quot; y continúa de impacto MODERADO, toda vez que afecta los aspectos: financiero bajo, indisponibilidad de la información lo que lo continúa ubicando al riesgo en zona resultante  MODERADO."/>
    <s v="- 1 Activos de información (PR-187) -PC #9: indica que El Oficial de Seguridad de la Información, autorizado(a) por El Jefe de la Oficina de Tecnologías de la Información y las Comunicaciones, anualmente verifica la información sobre la “Identificación, Valoración y Planes de Tratamiento a los Activos de Información” remitida por los responsables del proceso, de acuerdo con las instrucciones contenidas en la “Guía de  inventario y clasificación de activos de información (2213200-GS-004)”. . La(s) fuente(s) de información utilizadas es(son) Registro de información del formato 2213200-FT-367 “Identificación, Valoración y Planes de Tratamiento a los Activos de Información”. En caso de evidenciar observaciones, desviaciones o diferencias, se informará mediante memorando electrónico al responsable del proceso, para que se realice los ajustes correspondientes. . De lo contrario, el Oficial de Seguridad de la Información procederá a almacenar la última versión del formato 2213200-FT-367 “Identificación, Valoración y Planes de Tratamiento a los Activos de Información&quot;  en la carpeta digital de la OTIC el registro de Identificación, valoración y planes de tratamiento de los Activos de información 2213200-FT-367, el Memorando 2211600-FT-011 solicitud de ajustes y Carpeta digital de la OTIC._x000a_- 2 Activos de información (PR-187)  - PC#13: indica que El Oficial de Seguridad de la Información, autorizado(a) por El Jefe de la Oficina de Tecnologías de la Información y las Comunicaciones, cuatrimestralmente verifica las evidencias de la aplicación de los controles definidos por responsable del proceso o responsable designado.. La(s) fuente(s) de información utilizadas es(son) Registro de “Identificación, Valoración y Planes de Tratamiento a los Activos de Información”2213200-FT-367 y las evidencias de los controles.. En caso de evidenciar observaciones, desviaciones o diferencias, en la aplicación de los controles se remitirá la retroalimentación a la dependencia con el fin de que se realice los respectivos ajustes en próximo ejercicio de identificación de riesgos.. De lo contrario, se informara a la dependencia la conformidad de la aplicación de los controles, _x000a_el registro de Identificación, valoración y planes de tratamiento de los Activos de información 2213200-FT-367 y Memorando 2211600-FT-011 Retroalimentación aplicación a controles y/o Carpeta Digital de la OTIC._x000a_- 3 Activos de información (PR-187)  -PC#14: indica que Oficial de Seguridad de la Información , autorizado(a) por El Jefe de la Oficina de Tecnologías de la Información y las Comunicaciones, cuatrimestralmente verifica el cumplimiento de las actividades que componen el plan de tratamiento definido para el riesgo y las evidencias correspondientes.. La(s) fuente(s) de información utilizadas es(son) Registro de información del formato 2213200-FT-367 “Identificación, Valoración y Planes de Tratamiento a los Activos de Información” y las evidencias que dan cuenta de la ejecución de las acciones.. En caso de evidenciar observaciones, desviaciones o diferencias, en la aplicación de los controles, el Jefe de la OTIC remite memorando electrónico al responsable del proceso con la retroalimentación y fechas concretas para su implementación.. De lo contrario, se dará por cumplida la implementación del plan de tratamiento por parte de la dependencia responsable. el registro de Identificación, valoración y planes de tratamiento de los Activos de información 2213200-FT-367 y el Memorando 2211600-FT-011 Retroalimentación de seguimiento al Plan de Tratamiento.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define un cronograma extra que permita la verificación del registro de  los activos de información, se presenta para la aprobación y posterior ejecución y hacer seguimiento al cumplimiento del mismo.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8799999999999991E-2"/>
    <s v="Moderado (3)"/>
    <n v="0.44999999999999996"/>
    <s v="Moderado"/>
    <s v="La valoración del riesgo después de controles quedó en MUY BAJA  y de  impacto continua en MODERADO, toda vez que se incluyeron actividades de control con solidez fuerte lo que minimiza la materialización del riesgo, y lo ubica en  zona resultante MODERADO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l proceso con el fin de fortalecer la aplicación de controles._x000a__x000a__x000a__x000a__x000a__x000a__x000a__x000a__x000a__x000a_________________x000a__x000a_- (AP# 1086 Aplicativo CHIE) Sensibilizar a integrantes del proceso con el fin de fortalecer la aplicación de controles._x000a__x000a__x000a__x000a__x000a__x000a__x000a__x000a__x000a_"/>
    <s v="- Jefe de la OTIC_x000a__x000a__x000a__x000a__x000a__x000a__x000a__x000a__x000a__x000a_________________x000a__x000a_- Jefe de la OTIC_x000a__x000a__x000a__x000a__x000a__x000a__x000a__x000a__x000a_"/>
    <s v="- Registros de Sensibilización a los integrantes del proceso_x000a__x000a__x000a__x000a__x000a__x000a__x000a__x000a__x000a__x000a_________________x000a__x000a_- Registros de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riesgo materializad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en el informe de monitoreo a la Oficina Asesora de Planeación._x000a_- Definir un cronograma extra que permita la verificación del registro de  los activos de información._x000a_- Presentar cronograma para aprobación_x000a_- Ejecutar y hacer seguimiento al cumplimiento del cronograma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Incumplimiento de los compromisos adquiridos bajo los lineamientos para el levantamiento de activos de información y la aplicación de los principios de seguridad de la informa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Cronograma Extra  de verificación del registro de activos de información_x000a_- Correo electrónico y/o evidencia de reunión_x000a_- Correo electrónico o evidencia de reunión o registros de asistencia con los Registros de activos de información.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Realizar seguimiento al PETI y a la ejecución del Plan del subsistema de gestión de seguridad de la información"/>
    <s v="Posibilidad de afectación reputacional por inadecuado seguimiento a las actividades, debido a errores (fallas o deficiencias) en el seguimiento y retroalimentación a los avances de proyectos de alto componente TIC definidos en el PETI"/>
    <x v="0"/>
    <s v="Ejecución y administración de procesos"/>
    <s v="Sí"/>
    <s v="- La información para realizar el seguimiento al PETI es insuficiente y/o inoportuna_x000a_- La retroalimentación no es clara, precisa y detallada frente al seguimiento_x000a__x000a__x000a__x000a__x000a__x000a__x000a__x000a_"/>
    <s v="- Constante cambio en la normatividad y exceso de la misma._x000a__x000a__x000a__x000a__x000a__x000a__x000a__x000a__x000a_"/>
    <s v="- Incumplimiento de metas de los proyectos de inversión  con componente TIC._x000a_- Afectación de la imagen de las dependencias que involucran componentes TIC´s ante  la  Secretaría General._x000a_- Posibles Hallazgos de auditorias_x000a_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
    <s v=""/>
    <s v="Menor (2)"/>
    <s v="Menor (2)"/>
    <s v="Menor (2)"/>
    <s v="Leve (1)"/>
    <s v="Leve (1)"/>
    <s v="Menor (2)"/>
    <s v="Menor (2)"/>
    <n v="0.4"/>
    <s v=""/>
    <s v="La valoración antes de controles calificó en MUY BAJA  toda vez que existe una probabilidad MENOR  que suceda. _x000a_El impacto arrojó MENOR  toda vez que impacta  la imagen y metas de la oficina sumado a que es de corrupción. Lo anterior dejó el riesgo en zona resultante como BAJO."/>
    <s v="- 1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se registra el avance, las causas de desviación y acciones de mejora, en la herramienta de seguimiento PETI, las cuales deben ser remitidas por memorando electrónico a la Oficina TIC. . De lo contrario, se remite el formato de seguimiento trimestral mediante memorando electrónico. Memorando 2211600-FT-011 Remitiendo seguimiento trimestral y Seguimiento Trimestral PETI 4204000-FT-1138._x000a_- 2 Elaboración y Seguimiento de PETI basado en la AE (PR- 116) PC# 13 indica que El Profesional designado , autorizado(a) por El Jefe de la Oficina de Tecnologías de la Información y las Comunicaciones, trimestralmente verifica el registro de avance del PETI por parte de los Gestores Técnicos..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 mediante memorando electrónico el registro del avance  en la ejecución del PETI, así como la justificación de las desviaciones si se presentan en su ejecución. De lo contrario,  el profesional designado solicita al Jefe de la Oficina TIC la publicación del seguimiento al PETI en la página web de la Secretaría General, conforme al procedimiento 4204000-PR-359 “Publicación de Información en los Portales y Micrositios Web de la Secretaría Genera Seguimiento Trimestral PETI 4204000-FT-1138, Memorando electrónico 2211600-FT-011 Retroalimentación Resultado de evaluación y/o Evidencia de Reunión  2213100-FT-449 Retroalimentación Resultado de evalu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efectúa la revisión de las inconsistencias identificadas en el seguimiento o retroalimentación al PETI, solicitando mediante memorando a las dependencias los ajustes al seguimiento del plan de acción del PETI y se procede a realizar los ajustes al  Seguimiento y retroalimentación trimestral de PETI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
    <e v="#VALUE!"/>
    <s v="Menor (2)"/>
    <n v="0.30000000000000004"/>
    <s v=""/>
    <s v="La evaluación después de controles continúa en &quot;MUY BAJA dentro de la escala de probabilidad dada la solidez de los controles. No obstante el impacto continúa MENOR  dado  la solidez de los controles es fuerte, lo que deja en zona resultante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y retroalimentación a los avances de proyectos de alto componente TIC definidos en el PETI en el informe de monitoreo a la Oficina Asesora de Planeación._x000a_- Revisar las inconsistencias identificadas en el seguimiento o retroalimentación al PETI._x000a_- Solicitar mediante memorando a las dependencias los ajustes al seguimiento del plan de acción del PETI_x000a_- Realizar los ajustes al  Seguimiento y retroalimentación trimestral de PETI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inadecuado seguimiento a las actividades, debido a errores (fallas o deficiencias)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d v="2019-11-15T00:00:00"/>
    <s v="_x000a_Análisis antes de controles_x000a_Análisis de controles_x000a_Análisis después de controles_x000a_Tratamiento del riesgo"/>
    <s v="Se cambió la calificación de la probabilidad del riesgo de factible a  frecuencia. Su resultado redujo la escala de probabilidad de posible a rara vez._x000a_Se ajustaron las actividades de control del riesgo conforme a la actualización de los procedimientos_x000a_Se ajusto la calificación de la probabilidad después de controles genero que la zona resultante bajara del cuadrante del (2,3) al (2,1)_x000a_Se ajustaron las fechas de finalización de las acciones"/>
    <d v="2020-03-05T00:00:00"/>
    <s v="Identificación del riesgo_x000a_Análisis antes de controles_x000a__x000a__x000a_Tratamiento del riesgo"/>
    <s v="_x000a_Se incluyó en identificación de riesgos los proyectos de inversión posiblemente afectados: Se incluye el proyecto de inversión 1181_x000a_Efectos: Se definen las perspectivas para los efectos identifica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_x000a__x000a__x000a__x000a__x000a_"/>
    <d v="2020-08-19T00:00:00"/>
    <s v="_x000a_Análisis antes de controles_x000a__x000a__x000a_Tratamiento del riesgo"/>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ajusta la opción de manejo del riesgo en aceptar, teniendo en cuenta que esta en zona baja_x000a_Se elimina acción de mejora 2 de 2020, teniendo en cuenta que se encontraba cerrada"/>
    <d v="2021-09-03T00:00:00"/>
    <s v="_x000a__x000a_Análisis de controles_x000a__x000a_"/>
    <s v="Se ajustan las actividades de control, conforme a la última actualización efectuada al procedimiento 2213200-PR-116 “Elaboración y seguimiento del plan estratégico de TI basado en la arquitectura empresarial de TI”."/>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Desarrollar la gestión de soluciones tecnológicas"/>
    <s v="Posibilidad de afectación reputacional por hallazgos de auditoría interna o externa, debido a supervisión inadecuada en el desarrollo de soluciones tecnológicas"/>
    <x v="0"/>
    <s v="Ejecución y administración de procesos"/>
    <s v="No"/>
    <s v="- Inadecuada identificación de necesidades para el desarrollo de soluciones tecnológicas._x000a_- Inadecuada planeación para  el desarrollo de soluciones tecnológicas._x000a_- La información necesaria  para el desarrollo de soluciones tecnológicas no es clara, completa y de calidad._x000a_- Falta de conocimiento técnico, funcional y presupuestal para el desarrollo de soluciones tecnológicas_x000a__x000a__x000a__x000a__x000a__x000a_"/>
    <s v="- Constante cambio en la normatividad y exceso de la misma._x000a__x000a__x000a__x000a__x000a__x000a__x000a__x000a__x000a_"/>
    <s v="- Ineficiente ejecución presupuestal._x000a_- Incumplimiento de metas de los proyectos de inversión  con componente TIC._x000a_- Insatisfacción por parte de los usuarios internos y externos._x000a_- Afectación de la imagen de las dependencias que involucran componentes TIC´s ante  la  Secretaría General._x000a_- Posibles Hallazgos de auditorias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Baja (2)"/>
    <n v="0.4"/>
    <s v="Leve (1)"/>
    <s v="Menor (2)"/>
    <s v="Menor (2)"/>
    <s v="Menor (2)"/>
    <s v="Menor (2)"/>
    <s v="Menor (2)"/>
    <s v="Menor (2)"/>
    <n v="0.4"/>
    <s v="Moderado"/>
    <s v="La valoración del riesgo antes de control quedó en escala de probabilidad por exposición BAJA, y continúa el impacto MENOR toda vez que afecta los aspectos operativos, el cumplimiento de metas ,objetivos institucionales, pérdida de información critica. Como consecuencia deja al riesgo ubicado en zona resultante de extrema a MODERADO"/>
    <s v="- 1  Análisis, Diseño, desarrollo e implementación de soluciones (PR-106) PC#3  indica que Profesional de la Oficina TIC asignado, autorizado(a) por El Jefe de la Oficina de Tecnologías de la Información y las Comunicaciones, Cada vez que haya una solicitud de requerimientos verifica que el requerimiento o solicitud tecnológica sea claro, pertinente y viable técnica, funcional y presupuestalmente. La(s) fuente(s) de información utilizadas es(son) Solicitud de requerimientos 2213200-FT-264. En caso de evidenciar observaciones, desviaciones o diferencias,  en el requerimiento o solicitud tecnológica se solicita aclaración a la dependencia solicitante mediante memorando, correo o evidencia de reunión.. De lo contrario,  se responderá a la dependencia solicitante mediante memorando electrónico (2211600-FT-011) o correo electrónico describiendo las razones de dicha evaluación mediante el diligenciamiento del formato “Clasificación y Pre-evaluación Solicitud de requerimientos” (4204000-FT-519).Correo electrónico o Memorando 2211600- FT-011 solicitando aclaración o Evidencia de reunión 2213100-FT-449 de aclaración de requerimiento. y/o Memorando 2211600- FT-011 indicando no viabilidad o viabilidad parcial y Clasificación y Pre-evaluación Solicitud de requerimientos (4204000-FT-519) y Sistema de Gestión de Servicios.._x000a_- 2  Análisis, Diseño, desarrollo e implementación de soluciones (PR-106) PC#5 indica que Profesional de la Oficina TIC asignado, autorizado(a) por El Jefe de la Oficina de Tecnologías de la Información y las Comunicaciones, Cada vez que se realice el seguimiento de la solución o requerimiento hará el seguimiento a la solución o requerimiento tecnológico según la clasificación de la solución o requerimiento. La(s) fuente(s) de información utilizadas es(son) la ficha técnica, los avances reportados al PETI o los informes en cumplimiento del cronograma de actividades._x000a_Si se trata de una solución tecnológica o requerimiento tecnológico sujeto a ficha técnica se debe verificar el cumplimiento o ejecución de las obligaciones y/o requerimientos técnicos de dicha ficha técnica periódicamente. Para los casos que aplique, se puede realizar el seguimiento mediante los avances trimestrales reportados al PETI por parte de la dependencia funcional. _x000a__x000a_Si se trata de un requerimiento tecnológico  sujeto a un plan de trabajo o cronograma de actividades, los avances se deben registrar en los informes mensuales de supervisión de los contratistas que estén desarrollando el requerimiento.. En caso de evidenciar observaciones, desviaciones o diferencias, en el seguimiento a la solicitud o requerimiento se solicita aclaración al responsable de reportar el avance mediante memorando o correo electrónico para que realice los ajustes correspondientes.. De lo contrario, el profesional de la Oficina TIC asignado realizará esta actividad periódicamente hasta que se dé por terminada la solución tecnológica, el requerimiento tecnológico sujeto a un plan de trabajo o cronograma de actividades, sujeto a ficha técnica o el requerimiento._x000a__x000a_No se podrá cerrar el seguimiento hasta cumplir con la ficha técnica o bien hasta finalizar el cronograma de trabajo Informe de ejecución del contractual 2211200-FT-422 o Acta de Inicio del contrato/convenio 2211200-FT-239 Carpeta oficial SECOP II o Memorando 2211600- FT-011 o Correo electrónico solicitando aclaración en el avance.._x000a_- 3  Análisis, Diseño, desarrollo e implementación de soluciones (PR-106) PC#7 indica que Profesional de la OTIC asignado, autorizado(a) por El Jefe de la Oficina de Tecnologías de la Información y las Comunicaciones , Cada vez que se solicite el ingreso al cuarto  de medios verifica que la documentación recibida cumpla con los criterios según la clasificación de la solución o requerimiento tecnológico.. La(s) fuente(s) de información utilizadas es(son) documentos entregados comparados con los que contiene la Metodología para el Desarrollo y Mantenimiento de Sistemas de Información 4204000-OT-006 o la ficha técnica según sea el caso.. En caso de evidenciar observaciones, desviaciones o diferencias, diferencias o documentos incompletos, se informa mediante memorando electrónico para solicitar la subsanación en el menor tiempo posible mediante memorando electrónico 2211600-FT-011. . De lo contrario, el profesional de la Oficina TIC asignado procederá a dar ingreso al cuarto de medios. Memorando 2211600-FT-011 solicitando la subsanación..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realiza la revisión de las inconsistencias identificadas en la supervisión de la solución tecnológica y la reporta a la Oficina de Contratos para efectuar los ajustes pertinentes y realiza las gestiones necesarias con el fin de generar el cambio de delegado de la supervisión o suspender, reiniciar o terminar el contrato_x0009__x0009__x0009_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008"/>
    <s v="Menor (2)"/>
    <n v="0.30000000000000004"/>
    <s v="Bajo"/>
    <s v="La valoración del riesgo después de controles quedó en escala de probabilidad MUY BAJA y en impacto MENOR, toda vez que se incluyeron actividades de control con solidez fuerte, lo que minimiza la materialización del riesgo. Continúa ubicado en zona resultante BAJO_x0009__x0009__x0009__x0009__x0009__x0009__x0009__x0009__x0009__x0009__x0009_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auditoría interna o externa, debido a supervisión inadecu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Posibilidad de afectación reputacional por hallazgos de auditoría interna o externa, debido a supervisión inadecuada en el desarrollo de soluciones tecnológica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d v="2019-11-15T00:00:00"/>
    <s v="_x000a_Análisis antes de controles_x000a__x000a__x000a_Tratamiento del riesgo"/>
    <s v="Se cambia la frecuencia de  posible a rara vez y continua el impacto mayor toda vez que afecta los aspectos operativos, el cumplimiento de metas ,objetivos institucionales, pérdida de información critica, como consecuencia  deja al riesgo ubicado en zona resultante de extrema a ALTA.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las perspectivas para los efectos definidos_x000a_Se modifica las actividades de control preventivas y detectivas conforme a la actualización del PR-106 versión 13_x000a_El proceso decide opción Aceptar el riesgo, toda vez que las actividades de control son de calificación fuerte y la zona resultante del riesgo después de controles fue valorado en zona baja_x000a_Se eliminan las acciones ya que todas fueron cerradas, así mismo el proceso acepto el riesgo."/>
    <d v="2020-08-19T00:00:00"/>
    <s v="Identificación del riesgo_x000a__x000a__x000a__x000a_"/>
    <s v="Se cambia tipo de riesgo, a tipo de riesgo de cumplimiento"/>
    <d v="2020-12-04T00:00:00"/>
    <s v="_x000a_Análisis antes de controles_x000a__x000a__x000a_"/>
    <s v="Se actualiza en la parte de probabilidad del riesgo por frecuencia, se registro de las evidencias que soportan la no materialización del riesgo."/>
    <d v="2021-02-19T00:00:00"/>
    <s v="Identificación del riesgo_x000a__x000a_Análisis de controles_x000a__x000a_"/>
    <s v="Se elimina proyecto de inversión y se deja &quot;Sin asociación a proyectos de Inversión&quot;, teniendo en cuenta que el riesgo no se encuentra asociado al proyecto de inversión vigente._x000a_Se eliminan las acciones asociadas a los procedimiento de auditoria interna de calidad y de gestión_x000a_"/>
    <d v="2021-09-03T00:00:00"/>
    <s v="_x000a__x000a_Análisis de controles_x000a__x000a_"/>
    <s v="_x000a_Se ajustan las actividades de control conforme a la ultima actualización efectuada del PR-106 Análisis, diseño, desarrollo e implementación de soluciones publicado el 14 julio 2021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Estrategia de Tecnologías de la Información y las Comunicaciones"/>
    <s v="Solucionar las necesidades y/o requerimientos tecnológicos con el fin de apoyar los procesos de la Secretaría General, que promueva y facilite el desarrollo de la estrategia de uso y apropiación de TI. Así como también permitir el acceso a la información autorizada por la  entidad  y  los  grupos  de  interés  considerando  criterios  de fiabilidad,  disponibilidad,  usabilidad,  eficiencia  y  seguridad de la información que deben ser utilizados por los responsables de los procesos. Elaborar y realizar el seguimiento del Plan Estratégico de Tecnologías de la Información y las Comunicaciones (PETI), basado en la arquitectura empresarial de TI con los proyectos de TI."/>
    <s v="Inicia  con  la  identificación  y  consolidación  de  las  necesidades  de  tecnológicas,  la  formulación  del  plan  estratégico  de  TIC,  la actualización  y  definición  de  lineamientos  en  materia  de  TIC  y  seguridad  de  la  información,  continúa  con  la  implementación  y monitoreo  de  los  planes  y  proyectos  de  tecnología  considerando  criterios  de  confiabilidad,  eficiencia  y  oportunidad,  seguridad  de  la información y finaliza con la verificación de cumplimiento del proceso y la implementación de acciones para asegurar el cumplimiento normativo, el tratamiento de los hallazgos y prevención de riesgos como seguimiento y mejora continua del proceso."/>
    <s v="Jefe Oficina de Tecnologías de la Información y las Comunicaciones"/>
    <s v="Estratégico"/>
    <s v="Formular el Plan Estratégico  de Tecnologías de la Información y las Comunicaciones "/>
    <s v="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x v="1"/>
    <s v="Ejecución y administración de procesos"/>
    <s v="Sí"/>
    <s v="- Conflicto de intereses._x000a_- Desatención a las observaciones encontradas, requisitos legales y técnicos establecidos en la formulación en los proyectos establecidos para la definición del PETI_x000a_- Falta de Transparencia en las actuacion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Detrimento patrimonial._x000a_- Investigaciones administrativas disciplinarias y fiscales._x000a_- Afectación de la imagen institucional._x000a_- Incumplimientos de las metas de la entidad._x000a__x000a__x000a__x000a__x000a__x000a_"/>
    <s v="4. Promover procesos de transformación digital en la Secretaría General para aportar a la gestión pública eficiente."/>
    <s v="- -- Ningún trámite y/o procedimiento administrativo_x000a__x000a_"/>
    <s v="- Todos los procesos en el Sistema de Gestión de Calidad_x000a__x000a__x000a__x000a_"/>
    <s v="- No aplica_x000a__x000a__x000a__x000a_"/>
    <s v="Muy baja (1)"/>
    <n v="0.2"/>
    <s v="Leve (1)"/>
    <s v="Menor (2)"/>
    <s v="Menor (2)"/>
    <s v="Menor (2)"/>
    <s v="Menor (2)"/>
    <s v="Menor (2)"/>
    <s v="Mayor (4)"/>
    <n v="0.8"/>
    <s v="Alto"/>
    <s v="La valoración del riesgo antes de control quedó en escala de probabilidad de frecuencia de posible a MUY BAJA. Se recalifica el impacto del riesgo dando como resultado: disminución en el impacto de catastrófico a MAYOR. En consecuencia bajó de zona resultante Extrema a zona ALTA._x0009__x0009_"/>
    <s v="- 1 Elaboración y Seguimiento de PETI basado en la AE (PR- 116) PC# 5 indica que el Jefe Oficina TIC y el Jefe Oficina Asesora de Planeación, autorizado(a) por manual de funciones, Cada vez que se actualice las fases I y II del PETI  verifica que la información de las fases I y II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Primera (I) y segunda (II) fase de construcción de PETI y se procederá a llevar a cabo las actividades de tercera (III) y cuarta (IV) fase. Evidencia de Reunión 2213100-FT-449 Aprobación Fase I y II  o Memorando electrónico 2211600-FT-011 Aprobación Fase I y II o Correo electrónico Aprobación Fase I y II._x000a_- 2 Elaboración y Seguimiento de PETI basado en la AE (PR-116) PC#7 indica que el Jefe Oficina TIC y el Jefe Oficina Asesora de Planeación, autorizado(a) por manual de funciones, Cada vez que se actualice las fases III y IV del PETI  verifica que la información de las fases III y IV de construcción del PETI cumpla con lo establecido en la Guía para la construcción del PETI. La(s) fuente(s) de información utilizadas es(son) Herramienta para la Construcción del PETI y Guía propuesta por el MINTIC. . En caso de evidenciar observaciones, desviaciones o diferencias, se remite a través de correo electrónico, memorando electrónico o se registra en evidencia de reunión para su respectivo ajuste.. De lo contrario,  se aprobarán los avances de las actividades según tercera (III) y cuarta (IV) fase de construcción de PETI y se procederá a llevar a cabo la socialización ante el Comité Institucional de Gestión y Desempeño. Evidencia de Reunión 2213100-FT-449 Aprobación Fase III y IV  o Memorando electrónico 2211600-FT-011 Aprobación Fase III y IV o Correo electrónico Aprobación Fase III y IV._x000a_- 3 Elaboración y Seguimiento de PETI basado en la AE(PR-116) PC#8 indica que Comité Institucional de Gestión y Desempeño y el Jefe de la Oficina TIC , autorizado(a) por manual de funciones, Cuando se apruebe el PETI verifica que la información que contiene el documento PETI se encuentre alineada con la Estrategia y planes de la Entidad.. La(s) fuente(s) de información utilizadas es(son) Plan Estratégico de Tecnologías de la Información y las Comunicaciones 4204000-OT-042, Plan Estratégico, Plan de Desarrollo Distrital, Modelo de Operación. En caso de evidenciar observaciones, desviaciones o diferencias, se registra en el acta las observaciones presentadas, y se remite mediante correo electrónico al Profesional designado por la Oficina de Tecnologías de la Información y las Comunicaciones para su respectivo ajuste, socialización y publicación... De lo contrario, En caso contrario se aprueba el documento PETI y se procede a solicitar su publicación para su posterior socialización y ejecución Acta 2211600-FT-008 Comité Institucional de Gestión y Desempeño Aprobación PETI y/o Correo Electrónico con observaciones presentadas ante el Comité Institucional de Gestión y Desempeño._x000a_- 4 Elaboración y Seguimiento de PETI basado en la AE (PR- 116) PC# 12 indica que Jefe de la Dependencia responsable  , autorizado(a) por manual de funciones, trimestralmente verifica el avance en la ejecución de los planes e iniciativas con componente TI definidos en el PETI y registra esta información en el formato seguimiento trimestral PETI. La(s) fuente(s) de información utilizadas es(son) OT-043 Plan Estratégico de Tecnologías de la Información.. En caso de evidenciar observaciones, desviaciones o diferencias, en la ejecución de las iniciativas o planes, se registra el avance, las causas de desviación y acciones de mejora, en la herramienta de seguimiento PETI, las cuales deben ser remitidas por memorando electrónico a la Oficina TIC.. De lo contrario, En caso contrario se remite el formato de seguimiento trimestral mediante memorando electrónico a la Oficina TIC Memorando 2211600-FT-011_x000a_Remitiendo seguimiento trimestral y Seguimiento Trimestral PETI 4204000-FT-1138._x000a_- 5 Elaboración y Seguimiento de PETI basado en la AE (PR- 116) PC# 13 indica que El Profesional designado , autorizado(a) por El Jefe de la Oficina de Tecnologías de la Información y las Comunicaciones, trimestralmente verifica el registro de avance del PETI. La(s) fuente(s) de información utilizadas es(son) Formato Seguimiento Trimestral PETI 4204000-FT-1138 y OT-043 Plan Estratégico de Tecnologías de la Información.. En caso de evidenciar observaciones, desviaciones o diferencias, o información sin reportar, solicita a los Gestores Técnicos y/o Jefes de dependencia mediante correo electrónico o reunión el registro de avance en la ejecución del PETI, así como la justificación de las desviaciones si se presentan en su ejecución.. De lo contrario, En caso contrario el profesional designado por la Oficina TIC solicita la publicación del seguimiento en la página web de la Secretaría General, conforme al procedimiento 4204000-PR-359 “Publicación de Información en los Portales y Micrositios Web de la Secretaría General”. Evidencia de Reunión  2213100-FT-449 Retroalimentación Resultado de evaluación y/o Correo Retroalimentación Resultado de evaluación  y Seguimiento Trimestral PETI 4204000-FT-1138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Estrategia TI indica que el jefe de la Oficina TIC's, autorizado(a) por el manual de especifico de funciones y competencias laborales, cada vez que se identifique la materialización de un riesgo se Verifica el alcance del presunto hecho del área solicitante, luego de esto se procede a notificar el rechazo de la solicitud para redefinir el proyecto en caso de que considere de carácter estratégico y finalmente se ajusta el PETI._x0009__x0009__x0009__x0009__x0009__x0009__x0009__x0009_.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8"/>
    <s v="Alto"/>
    <s v="La valoración del riesgo después de controles quedó en escala de probabilidad MUY BAJA y el impacto bajo de catastrófico a MAYOR. En consecuencia deja el riesgo en zona resultante ALT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6 Aplicativo CHIE) Sensibilizar a integrantes de los procesos con el fin de fortalecer la aplicación de controles en los proceso_x000a__x000a__x000a__x000a__x000a__x000a__x000a__x000a__x000a__x000a_________________x000a__x000a_- (AP# 1086 Aplicativo CHIE) Sensibilizar a integrantes de los procesos con el fin de fortalecer la aplicación de controles en los proceso_x000a__x000a__x000a__x000a__x000a__x000a__x000a__x000a__x000a_"/>
    <s v="- Jefe de la OTIC_x000a__x000a__x000a__x000a__x000a__x000a__x000a__x000a__x000a__x000a_________________x000a__x000a_- Jefe de la OTIC_x000a__x000a__x000a__x000a__x000a__x000a__x000a__x000a__x000a_"/>
    <s v="- Sensibilización a los integrantes del proceso_x000a__x000a__x000a__x000a__x000a__x000a__x000a__x000a__x000a__x000a_________________x000a__x000a_- Sensibilización a los integrantes del proceso_x000a__x000a__x000a__x000a__x000a__x000a__x000a__x000a__x000a_"/>
    <s v="28/02/2022_x000a__x000a__x000a__x000a__x000a__x000a__x000a__x000a__x000a__x000a_________________x000a__x000a_28/02/2022_x000a__x000a__x000a__x000a__x000a__x000a__x000a__x000a__x000a_"/>
    <s v="30/05/2022_x000a__x000a__x000a__x000a__x000a__x000a__x000a__x000a__x000a__x000a_________________x000a__x000a_30/05/2022_x000a__x000a__x000a__x000a__x000a__x000a__x000a__x000a__x000a_"/>
    <s v="- Reportar 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a la Oficina Asesora de Planeación en el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Posibilidad de afectación reputacional por sanción de un ente control o regulador, debido a decisiones ajustadas a intereses propios o de terceros al formular el plan Estratégico de Tecnologías de la Información y las Comunicaciones con el fin de obtener un beneficio al que no haya lugar al operador disciplinario, y reporte de monitoreo a la Oficina Asesora de Planeación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Estrategia de Tecnologías de la Información y las Comunicaciones, actualizado."/>
    <d v="2019-05-08T00:00:00"/>
    <s v="Identificación del riesgo_x000a_Análisis antes de controles_x000a_Análisis de controles_x000a_Análisis después de controles_x000a_Tratamiento del riesgo"/>
    <s v="Nuevo riesgo."/>
    <d v="2019-11-15T00:00:00"/>
    <s v="Identificación del riesgo_x000a_Análisis antes de controles_x000a_Análisis de controles_x000a_Análisis después de controles_x000a_Tratamiento del riesgo"/>
    <s v="Se elimina causa &quot;Falta ajustar algunas tareas específicas del proceso, identificación de cuellos de botella y nuevos puntos de control para mejorar el desempeño del proceso.&quot; ya que se actualizo el procedimiento PR-116_x000a_Se cambió la calificación de la probabilidad del riesgo de factible a  frecuencia. Su resultado redujo la escala de probabilidad de probable  a rara vez._x000a_Se evalúa de nuevo el efecto del riesgo en caso de materialización lo que disminuyo el impacto de catastrófico a mayor en consecuencia la zona resultante paso de ser extrema a alta._x000a_Se ajustaron las actividades de control del riesgo conforme a la actualización de los procedimientos_x000a_La valoración del riesgo después de controles quedo en escala de probabilidad continua en RARA VEZ y el impacto bajo de catastrófico a MAYOR, en consecuencia deja el riesgo en zona resultante ALTA._x000a_Se ajustaron las fechas de finalización de las acciones"/>
    <d v="2020-03-05T00:00:00"/>
    <s v="Identificación del riesgo_x000a_Análisis antes de controles_x000a_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Probabilidad: Se incluyen las evidencias faltantes de la vigencia 2016-2019 y las evidencias de la vigencia 2020._x000a_Se eliminan las acciones ya que todas fueron cerradas y se incluye una nueva actividad frente a la actualización del PR-116 Teniendo en cuenta las observaciones de la auditoria interna y la nueva administración entrante._x000a_"/>
    <d v="2020-08-19T00:00:00"/>
    <s v="_x000a_Análisis antes de controles_x000a__x000a__x000a_"/>
    <s v="Se realiza la actualización de las actividades de control del riesgo 6,9 14,15 y 16  y se incluye la actividad número 15 de control de acuerdo con la actualización de los procedimientos._x000a_Se ajustaron las fechas de finalización de las acciones conforme a la reprogramación efectuada en el SIG de la acción de mejora 2 actividades 1 y 2"/>
    <d v="2020-12-04T00:00:00"/>
    <s v="_x000a_Análisis antes de controles_x000a__x000a__x000a_Tratamiento del riesgo"/>
    <s v="Se actualiza en la parte de probabilidad del riesgo por frecuencia, se registro de las evidencias que soportan la no materialización del riesgo. _x000a_Se incluye la acción nueva en todas las actividades correctivas y preventivas cuya programación es para 2021."/>
    <d v="2021-02-19T00:00:00"/>
    <s v="Identificación del riesgo_x000a__x000a__x000a__x000a_Tratamiento del riesgo"/>
    <s v="Se elimina proyecto de inversión y se deja &quot;Sin asociación a proyectos de Inversión&quot;, teniendo en cuenta que el riesgo no se encuentra asociado al proyecto de inversión vigente._x000a_Se ajustan las causas del riesgo conforme a la nueva necesidad del proceso_x000a_Se crea y registra la  acción preventiva Nro. 3. de 2021_x000a_Se elimina acción de mejora 2 de 2020, teniendo en cuenta que se encontraba cerrada"/>
    <d v="2021-09-03T00:00:00"/>
    <s v="_x000a__x000a_Análisis de controles_x000a__x000a_Tratamiento del riesgo"/>
    <s v="Se ajustan las actividades de control, conforme a la última actualización efectuada al procedimiento 2213200-PR-116 “Elaboración y seguimiento del plan estratégico de TI basado en la arquitectura empresarial de TI”._x000a_Se cambia fecha fin real de la acción preventiva # 3 en las actividades 1 (CHIE 768) y 2 (CHIE 769)."/>
    <d v="2021-12-15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Evaluación del Sistema de Control Interno"/>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planeación y preparación de la auditoria interna (de gestión o de la calidad), evaluación, reportes o informes de ley o seguimiento."/>
    <s v="Posibilidad de afectación reputacional por la no detección de desviaciones críticas en la muestra establecida para las unidades auditables, debido a errores en la aplicación de los controles claves del proceso auditor"/>
    <x v="0"/>
    <s v="Ejecución y administración de procesos"/>
    <s v="No"/>
    <s v="- Errores en la aplicación de controles claves del procedimiento de auditoria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en la función de auditoria interna de gestión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oderado (3)"/>
    <s v="Menor (2)"/>
    <s v="Leve (1)"/>
    <s v="Leve (1)"/>
    <s v="Menor (2)"/>
    <s v="Moderado (3)"/>
    <n v="0.6"/>
    <s v="Moderado"/>
    <s v="El proceso estima que el riesgo se ubica en una zona moderado, debido a que la frecuencia con la que se realiza la actividad clave asociada al riesgo se presenta aproximadamente 300 veces al año, sin embargo, ante su materialización, podrían presentarse efectos significativos en la idoneidad del equipo auditor"/>
    <s v="- 1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2 El procedimiento de Auditorías Internas de Gestión PR-006  indica que el Jefe de la Oficina de Control Interno, autorizado(a) por el  Manual Específico de Funciones y Competencias Laborales, para cada auditoria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indica por email las observaciones del informe con respecto al programa de trabajo. De lo contrario, se acepta por email el informe respectivo._x000a_- 3 La Resolución 130 de 2019 indica que el Jefe de la Oficina de Control Interno, autorizado(a) por el  Manual Específico de Funciones y Competencias Laborales, semanalmente se revisa inquietudes acerca de cómo debe llevarse o cómo se está llevando cada auditoria. La(s) fuente(s) de información utilizadas es(son) la propuesta de Programa de Trabajo. En caso de evidenciar observaciones, desviaciones o diferencias, se plantean soluciones por parte del Jefe de la OCI. De lo contrario, se ratifica el correcto enfoque de la auditoria por parte del Jefe de la OCI.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Preventivo_x000a__x000a__x000a__x000a__x000a__x000a__x000a__x000a__x000a__x000a__x000a__x000a__x000a__x000a__x000a__x000a__x000a_"/>
    <s v="25%_x000a_15%_x000a_2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40%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aplica acciones de mejora en el proceso auditor._x000a_- 2 El procedimiento de Auditorías Internas de Gestión PR-006  indica que el Jefe de la Oficina de Control Interno, autorizado(a) por el  Manual Específico de Funciones y Competencias Laborales, cada vez que se identifique la materialización del riesgo ajustar el contenido del informe de auditoria, de acuerdo a las objeciones válidas del líder del proceso audita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no detección de desviaciones críticas en la muestra establecida para las unidades auditables, debido a errores en la aplicación de los controles claves del proceso auditor en el informe de monitoreo a la Oficina Asesora de Planeación._x000a_- Generar Plan de mejoramiento para la OCI_x000a_- Ajustar el informe de auditoria, según las objeciones válidas del líder del proceso auditado_x000a__x000a__x000a__x000a__x000a__x000a__x000a_- Actualizar el mapa de riesgos Evaluación del Sistema de Control Interno"/>
    <s v="- Jefe Oficina de Control Interno_x000a_- Jefe de la Oficina de Control Interno_x000a_- Jefe de la Oficina de Control Interno_x000a__x000a__x000a__x000a__x000a__x000a__x000a_- Jefe Oficina de Control Interno"/>
    <s v="- Reporte de monitoreo indicando la materialización del riesgo de Posibilidad de afectación reputacional por la no detección de desviaciones críticas en la muestra establecida para las unidades auditables, debido a errores en la aplicación de los controles claves del proceso auditor_x000a_- Plan de mejoramiento_x000a_- Informe ajustado_x000a__x000a__x000a__x000a__x000a__x000a__x000a_- Mapa de riesgo  Evaluación del Sistema de Control Interno, actualizado."/>
    <d v="2021-12-03T00:00:00"/>
    <s v="Identificación del riesgo_x000a_Análisis antes de controles_x000a_Análisis de controles_x000a_Análisis después de controles_x000a_Tratamiento del riesgo"/>
    <s v="Se actualiza el contexto de la gestión del proceso._x000a_Se identifica un riesgo único de gestión con la nueva estructura de identificación del riesgo._x000a_Se evalúa la probabilidad por exposición._x000a_Se evalúa el impacto._x000a_Se redacta y evalúa la acción de control._x000a_Se define controles correctivos._x000a_Se define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Evaluación del Sistema de Control Interno"/>
    <s v="Evaluar la efectividad del Sistema de Control Interno de manera independiente, objetiva y oportuna a través de las auditorías internas (de gestión o de la calidad), evaluaciones, reportes o informes de ley o seguimientos, que permitan generar valor, contribuyendo con el  mejoramiento  continuo  en  la  gestión  institucional  de  la  Secretaría  General,  bajo  el  enfoque  de  auditorías  basadas  en  riesgos,  de acuerdo  con  el  Plan  Anual  de  Auditorias  de  cada  vigencia."/>
    <s v="El proceso inicia con la planificación de la evaluación al Sistema de Control Interno y termina con el seguimiento a la implementación de las acciones de mejora y la generación de alertas tempranas para prevenir el incumplimiento de las acciones, de conformidad con el Plan Anual de Auditorias de cada vigencia."/>
    <s v="Jefe Oficina de Control Interno"/>
    <s v="Control"/>
    <s v="Desarrollar la fase de ejecución de la auditoria interna (de gestión o de la calidad), evaluación, reportes o informes de ley o seguimiento."/>
    <s v="Posibilidad de afectación reputacional por uso indebido de información privilegiada para beneficio propio o de un tercero, debido a debilidades en el proceder ético del auditor"/>
    <x v="1"/>
    <s v="Ejecución y administración de procesos"/>
    <s v="No"/>
    <s v="- Debilidades en el proceder ético del auditor_x000a_- Debilidad de las estrategias de sensibilización y apropiación de las normas, directrices, modelos y sistemas_x000a__x000a__x000a__x000a__x000a__x000a__x000a__x000a_"/>
    <s v="- Constante actualización de directrices Nacionales y Distritales, que puedan afectar o limitar el proceso auditor_x000a__x000a__x000a__x000a__x000a__x000a__x000a__x000a__x000a_"/>
    <s v="- Pérdida de confianza de la labor de la Oficina de Control Interno_x000a__x000a_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Moderado (3)"/>
    <s v="Mayor (4)"/>
    <s v="Mayor (4)"/>
    <s v="Insignificante (1)"/>
    <s v="Insignificante (1)"/>
    <s v="Moderado (3)"/>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uditorías Internas de Gestión PR-006  indica que el Jefe de la Oficina de Control Interno, autorizado(a) por el  Manual Específico de Funciones y Competencias Laboral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 al auditor para su ajuste. De lo contrario, queda como evidencia el Programa de Trabajo y la documentación de papeles de trabajo 4201000-FT-1026. ._x000a_- 2 El procedimiento de Auditorías Internas de Gestión PR-006 indica que el Jefe de la Oficina de Control Interno, autorizado(a) por el  Manual Específico de Funciones y Competencias Laborales, anualmente (al inicio de la vigencia) verifica la existencia de la suscripción y/o renovación del compromiso de ética del auditor. La(s) fuente(s) de información utilizadas es(son) el formato correspondiente. En caso de evidenciar observaciones, desviaciones o diferencias, se solicita al auditor su diligenciamiento. De lo contrario, queda como evidencia el compromiso ético firmad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evaluación del sistema de control interno indica que el Jefe de la Oficina de Control Interno, autorizado(a) por el  Manual Específico de Funciones y Competencias Laborales, cada vez que se identifique la materialización del riesgo retira al auditor del trabajo que está realizando, si durante esa auditoria se materializa el riesg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9 Aplicativo CHIE) Realizar dos talleres internos de fortalecimiento de la ética del auditor._x000a__x000a__x000a__x000a__x000a__x000a__x000a__x000a__x000a__x000a_________________x000a__x000a__x000a__x000a__x000a__x000a__x000a__x000a__x000a__x000a__x000a_"/>
    <s v="- Jefe de la Oficina de Control Interno_x000a__x000a__x000a__x000a__x000a__x000a__x000a__x000a__x000a__x000a_________________x000a__x000a__x000a__x000a__x000a__x000a__x000a__x000a__x000a__x000a__x000a_"/>
    <s v="- 2 talleres internos realizados.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presunto hecho de Posibilidad de afectación reputacional por uso indebido de información privilegiada para beneficio propio o de un tercero, debido a debilidades en el proceder ético del auditor al operador disciplinario, y a la Oficina Asesora de Planeación en el informe de monitoreo en caso que tenga fallo._x000a_- Retirar al auditor del trabajo que está realizando, si durante esa auditoria se materializa el riesgo_x000a__x000a__x000a__x000a__x000a__x000a__x000a__x000a_- Actualizar el mapa de riesgos Evaluación del Sistema de Control Interno"/>
    <s v="- Jefe Oficina de Control Interno_x000a_- Jefe de la Oficina de Control Interno_x000a__x000a__x000a__x000a__x000a__x000a__x000a__x000a_- Jefe Oficina de Control Interno"/>
    <s v="- Notificación realizada del presunto hecho de Posibilidad de afectación reputacional por uso indebido de información privilegiada para beneficio propio o de un tercero, debido a debilidades en el proceder ético del auditor al operador disciplinario, y reporte de monitoreo a la Oficina Asesora de Planeación en caso que el riesgo tenga fallo definitivo._x000a_- Comunicación de la reasignación_x000a__x000a__x000a__x000a__x000a__x000a__x000a__x000a_- Mapa de riesgo  Evaluación del Sistema de Control Interno, actualizado."/>
    <d v="2019-01-31T00:00:00"/>
    <s v="Identificación del riesgo_x000a_Análisis antes de controles_x000a_Análisis de controles_x000a_Análisis después de controles_x000a_Tratamiento del riesgo"/>
    <s v="Creación del mapa de riesgos.  "/>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d v="2020-03-12T00:00:00"/>
    <s v="Identificación del riesgo_x000a_Análisis antes de controles_x000a__x000a__x000a_Tratamiento del riesgo"/>
    <s v="Se actualiza el contexto de la gestión del proceso._x000a_Se analizan los proyectos de inversión que posiblemente se afecten con la materialización del riesgo._x000a_Se revisó y ajustó la información de causas internas, externas y efectos._x000a_Se ajustó la calificación de la encuesta para corrupción manteniendo el mismo impacto._x000a_Se calificó el impacto por perspectivas._x000a_Se establecen acciones de tratamiento a 2020 producto de la valoración después de controles_x000a_"/>
    <d v="2020-09-01T00:00:00"/>
    <s v="Identificación del riesgo_x000a__x000a_Análisis de controles_x000a__x000a_"/>
    <s v="Se ajusta la tipología del riesgo pasando de operativo a cumplimiento._x000a_Se incluye la actividad de control para &quot;&quot;revisar la suscripción y/o renovación del compromiso de ética por parte del auditor"/>
    <d v="2020-12-02T00:00:00"/>
    <s v="_x000a__x000a__x000a__x000a_Tratamiento del riesgo"/>
    <s v="Se define la propuesta de acciones de tratamiento a ejecutar durante la vigencia 2021"/>
    <d v="2021-02-19T00:00:00"/>
    <s v="Identificación del riesgo_x000a__x000a__x000a__x000a_Tratamiento del riesgo"/>
    <s v="Se indica que el riesgo no tiene proyectos de inversión vigentes asociados._x000a_Se incluyen las acciones de tratamiento en el marco de la acción preventiva No 28"/>
    <d v="2021-12-03T00:00:00"/>
    <s v="Identificación del riesgo_x000a__x000a__x000a__x000a_Tratamiento del riesgo"/>
    <s v="Se redefine el riesgo, según la guía del DAFP._x000a_Se define una acción de tratamiento._x000a_Este riesgo absorbe el riesgo de corrupción: &quot;Decisiones ajustadas a intereses propios o de terceros al Omitir la comunicación de hechos irregulares conocidos por la Oficina de Control Interno, para obtener beneficios a los que no haya lugar&quot;"/>
    <s v=""/>
    <s v="_x000a__x000a__x000a__x000a_"/>
    <s v=""/>
    <s v=""/>
    <s v="_x000a__x000a__x000a__x000a_"/>
    <s v=""/>
    <s v=""/>
    <s v="_x000a__x000a__x000a__x000a_"/>
    <s v=""/>
    <s v=""/>
    <s v="_x000a__x000a__x000a__x000a_"/>
    <s v=""/>
    <s v=""/>
    <s v="_x000a__x000a__x000a__x000a_"/>
    <s v=""/>
  </r>
  <r>
    <s v="Fortalecimiento de la Administración y la Gestión Pública Distrital"/>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Diseñar y ejecutar los cursos y/o diplomados de formación para las servidoras y servidores públicos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ejecutar los cursos y/o diplomados de formación"/>
    <x v="0"/>
    <s v="Ejecución y administración de procesos"/>
    <s v="Sí"/>
    <s v="- Inadecuada planeación de la estrategia, que conlleva a cambios de último momento o incumplimientos en el plan de trabajo o cronograma._x000a_- No se revisan adecuadamente o no se tienen en cuenta los insumos establecidos para determinar las necesidades existentes que permiten definir las estrategias a diseñar de manera que aporten al fortalecimiento de la gestión distrital y sean útiles para las entidades._x000a_- Necesidad permanente de actualización de los contenidos temáticos de los cursos y/o diplomados de formación._x000a_- Cambios internos (administrativos y rotación de personal) que impacta la continuidad en la implementación de las estrategias y la transferencia del conocimiento._x000a_- La plataforma actual donde se desarrollan las ofertas de formación virtual en ocasiones presenta fallas o inconsistencias._x0009__x000a_- Falta de seguimiento al cumplimiento del plan de trabajo o cronograma de los cursos y/o diplomados de formación _x000a_- Falencias u omisiones al momento de revisar los contenidos de las estrategias. _x000a__x000a__x000a_"/>
    <s v="- La inestabilidad de la conectividad, indisponibilidad de servidores de información y vulnerabilidad en la seguridad informática. _x000a__x000a__x000a__x000a__x000a__x000a__x000a__x000a__x000a_"/>
    <s v="- Imagen institucional perjudicada ante las otras entidades del distrito._x000a_- Deficiencia en la formación de los servidores públicos y por ende en el fortalecimiento de la gestión del distrito.                      _x000a_- Afectación en la cobertura de la oferta de los cursos y/o diplomados de formación._x000a_- Afectación a la prestación del servicio en las entidades distritales._x000a_- Insatisfacción de los usuarios que acceden a la oferta de cursos y/o diplomados de formación._x000a_- Incumplimiento en las metas y objetivos institucionales.                                _x000a_- Disminución de recursos por la no ejecución presupuestal prevista para el desarrollo y ejecución de los cursos y/o diplomados de formación._x000a__x000a__x000a_"/>
    <s v="3. Consolidar una gestión pública eficiente, a través del desarrollo de capacidades institucionales, para contribuir a la generación de valor público."/>
    <s v="- Programas de formación virtual para servidores públicos del Distrito Capital (OPA)_x000a__x000a_"/>
    <s v="- Procesos misionales en el Sistema de Gestión de Calidad_x000a__x000a__x000a__x000a_"/>
    <s v="- 7868 Desarrollo institucional para una gestión pública eficiente_x000a__x000a__x000a__x000a_"/>
    <s v="Baja (2)"/>
    <n v="0.4"/>
    <s v="Leve (1)"/>
    <s v="Menor (2)"/>
    <s v="Leve (1)"/>
    <s v="Menor (2)"/>
    <s v="Menor (2)"/>
    <s v="Menor (2)"/>
    <s v="Menor (2)"/>
    <n v="0.4"/>
    <s v="Moderado"/>
    <s v="En cuanto a la probabilidad se obtiene una valoración baja, dado que en el año 2022 se llevaron a cabo 21 cursos virtuales, y en cuanto al impacto se obtiene una valoración menor, dado que puede verse afectada la imagen institucional a nivel regional por hechos que afectan a algunos usuarios o ciudadanos y no se ha presentado afectaciones económicas por decisiones o sanciones de entes de control  en los últimos  5 años. El impacto menor obedece a que de materializarse generaría sanciones por parte de un ente  de control u otro ente regulador "/>
    <s v="- 1 El procedimiento 2213100-PR-209 &quot;Administración de los programas de formación distrital&quot; Actividad (2)  indica que el Director(a), Subdirector(a) Técnico(a) de Desarrollo Institucional o Subsecretario(a) Técnico(a), autorizado(a) por el Manual de Funciones, cada vez que se requiera aprobar una oferta académica revisa y aprueba el documento de oferta académica. La(s) fuente(s) de información utilizadas es(son) el documento de oferta académica, . En caso de evidenciar observaciones, desviaciones o diferencias, lo devuelve para realizar los ajustes que correspondan. De lo contrario, se aprueba la oferta académica y se registra evidencia de  reunión 2213100-FT-449, Registro de asistencia 2211300-FT-211 y/o  evidencia de asistencia a reunión virtual._x000a_- 2 El procedimiento 2213100-PR-209 &quot;Administración de los programas de formación distrital&quot; Actividad (4)  indica que el Director(a) y/o Subdirector(a) Técnico de Desarrollo Institucional., autorizado(a) por el Manual de Funciones, cada vez que se requiera un proceso contractual valida los documentos precontractuales que son requisito para la contratación, los cuales deben ser revisados,  verificados y validados  . La(s) fuente(s) de información utilizadas es(son)  documentos precontractuales_x000a_. En caso de evidenciar observaciones, desviaciones o diferencias, los devuelve para realizar los ajustes que corresponden . De lo contrario, envía correo electrónico y/o memorando 2211600-FT-011 a la Dirección de Contratación._x000a_- 3 El procedimiento 2213100-PR-209 &quot;Administración de los programas de formación distrital&quot; Actividad (5)  indica que el Profesional especializado(a) y/o universitario(a) de la Subdirección Técnica de Desarrollo Institucional y el Director(a) y/o Subdirector(a) Técnico de Desarrollo Institucional, autorizado(a) por el Manual de Funciones, cada vez que se realice seguimiento al plan de trabajo  realiza seguimiento al plan de trabajo, en los subcomités de autocontrol y/o en mesas de trabajo periódicas, se identifican las causas que pueden generar posibles incumplimientos al plan de trabajo. La(s) fuente(s) de información utilizadas es(son) Informes de avance. En caso de evidenciar observaciones, desviaciones o diferencias, se realizan los ajustes respectivos. De lo contrario, se registra el avance satisfactorio en actas de subcomité de autocontrol,  2210112-FT-281 y Evidencia Reunión 2213100-FT-449   Acta de reunión  seguimiento ._x000a_- 4 El procedimiento 2213100-PR-209 &quot;Administración de los programas de formación distrital&quot; Actividad (7)  indica que el Profesional especializado(a) y Profesional universitario(a) de la Subdirección, autorizado(a) por el Manual de Funciones, cada vez que se realicen inscripciones de cada curso y/o diplomado se  verifica el cumplimiento de requisitos establecidos -si los hay-. La(s) fuente(s) de información utilizadas es(son) formulario de inscripción recibidos. En caso de evidenciar observaciones, desviaciones o diferencias, se notifica por correo  al aspirante que de acuerdo con los  requisitos establecidos en la oferta académica  . De lo contrario, envía correo electrónico de socialización de bienvenida e inicio del curso y/o de no admisión.._x000a_- 5 El procedimiento 2213100-PR-209 &quot;Administración de los programas de formación distrital&quot; Actividad (8)  indica que el Profesional especializado(a) y Profesional universitario(a) de la Subdirección Técnica de Desarrollo Institucional, autorizado(a) por el Manual de Funciones, cada vez que se presenten ciclos académicos se verifica la gestión del requerimiento funcional o técnico, de acuerdo con lo establecido en el “Protocolo- Respuesta a usuarios programa de formación soy 10  aprende” 4211000-OT-078. La(s) fuente(s) de información utilizadas es(son) correo  electrónico de  notificación  de fallas en la plataforma. En caso de evidenciar observaciones, desviaciones o diferencias, la oficina Otic  realiza los ajustes respectivos con el apoyo y participación -si es el caso-  del grupo de formación de la Subdirección Técnica de Desarrollo Institucional. De lo contrario, se registra en los reportes de  seguimientos en Acta subcomité de autocontrol 2210112-FT-281.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Preventivo_x000a__x000a__x000a__x000a__x000a__x000a__x000a__x000a__x000a__x000a__x000a__x000a__x000a__x000a__x000a_"/>
    <s v="25%_x000a_25%_x000a_25%_x000a_25%_x000a_2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40%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se gestionan de acuerdo con lo establecido en el Protocolo - Respuesta a usuarios programa de formación soy 10 aprende 4211000-OT-077.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3.1103999999999993E-2"/>
    <s v="Menor (2)"/>
    <n v="0.30000000000000004"/>
    <s v="Bajo"/>
    <s v="Se determina una probabilidad  Muy baja (1)  teniendo en cuenta que se realiza seguimiento mensual y un impacto menor (2)  Una vez se apliquen los controles establecidos en el procedimiento los cursos y/o diplomados de formación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ejecutar los cursos y/o diplomados de formación en el informe de monitoreo a la Oficina Asesora de Planeación._x000a_- Se reporta a la Dirección de Contratos el incumplimiento de las obligaciones contractuales._x000a_- Reprograma las fechas  para iniciar la ejecución del curso y/o diplomado._x000a_- Ajustar los errores identificados en el desarrollo de cursos de formación_x000a_- Gestionar cuando se presenten o se reciban notificaciones de falla de la plataforma u otras relacionadas con el soporte técnico, de acuerdo con lo establecido en el Protocolo - Respuesta a usuarios programa de formación soy 10 aprende 4211000-OT-077_x000a__x000a__x000a__x000a__x000a_- Actualizar el mapa de riesgos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ejecutar los cursos y/o diplomados de formación_x000a_- Memorando informando la novedad. _x000a_- Curso reprogramado _x000a_- Curso ajustado_x000a_- Fallas de la plataforma solucionadas o gestionadas. _x000a__x000a__x000a__x000a__x000a_- Mapa de riesgo  Fortalecimiento de la Administración y la Gestión Pública Distrital, actualizado."/>
    <s v="07/19/2018"/>
    <s v="Identificación del riesgo_x000a_Análisis antes de controles_x000a_Análisis de controles_x000a_Análisis después de controles_x000a_Tratamiento del riesgo"/>
    <s v="Creación mapa de riesgos "/>
    <s v="8/05/20218"/>
    <s v="_x000a_Análisis antes de controles_x000a_Análisis de controles_x000a_Análisis después de controles_x000a_Tratamiento del riesgo"/>
    <s v="Se incluyeron controles detectivos, las explicaciones del riesgo y de las valoraciones antes y después de controles del riesgo identificado"/>
    <d v="2019-10-23T00:00:00"/>
    <s v="_x000a__x000a_Análisis de controles_x000a_Análisis después de controles_x000a_"/>
    <s v="&quot;Se  incluyeron los controles que contiene la nueva versión del procedimiento, pasando de tener el riesgo valorado después de controles de moderado a bajo._x000a_Se atendieron las recomendaciones de la retroalimentación del monitoreo de riesgos, bajando el impacto del riesgo frente a la imagen de una calificación 4 (mayor) a  3 (moderado)._x000a_Con el fortalecimiento de los controles se robusteció la solidez contribuyendo a que el riesgo se encuentre controlado en zona baja debido a  que se atienden los efectos más significativos._x000a_Se actualizó la matriz DOFA.&quot;      "/>
    <d v="2020-04-08T00:00:00"/>
    <s v="Identificación del riesgo_x000a_Análisis antes de controles_x000a_Análisis de controles_x000a_Análisis después de controles_x000a_"/>
    <s v="Se actualiza el DOFA del proceso._x000a_Se complementa el nombre del riesgo. _x000a_Se identifica el proyecto de inversión posiblemente afectado._x000a_Se incluyen nuevas causas internas y externas y para cada uno de los efectos (consecuencias) se identifican las perspectivas._x000a_Se actualiza la calificación de probabilidad e impacto del riesgo antes de controles._x000a_Se complementan las actividades de control._x000a_Se complementan 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Análisis de controles_x000a__x000a_"/>
    <s v="Se ajusta el objetivo del proceso, la redacción de los controles, la valoración de uno de los controles, y la valoración del riesgos residual y la medida de tratamiento lo anterior de acuerdo con las oportunidades de mejora identificadas en la auditoría de gestión del riesgo realizada por la OCI durante el 2020 y con los ajustes realizados en la caracterización del proceso y el procedimiento Administración de los programas de formación distrital."/>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d v="2022-12-02T00:00:00"/>
    <s v="Identificación del riesgo_x000a__x000a__x000a__x000a_"/>
    <s v="Se actualizó la identificación del riesgo teniendo en cuenta los cambios sugeridos en la versión vigente de la Guía para la administración de riesgos de Gestión, corrupción y proyectos de inversión"/>
    <s v=""/>
    <s v="_x000a__x000a__x000a__x000a_"/>
    <s v=""/>
    <s v=""/>
    <s v="_x000a__x000a__x000a__x000a_"/>
    <s v=""/>
    <s v=""/>
    <s v="_x000a__x000a__x000a__x000a_"/>
    <s v=""/>
    <s v=""/>
    <s v="_x000a__x000a__x000a__x000a_"/>
    <s v=""/>
  </r>
  <r>
    <s v="Fortalecimiento de la Administración y la Gestión Pública Distrital"/>
    <s v="Fortalecer  la  administración  y  la  gestión  pública  distrital  a  través  de  políticas,  lineamientos,  estrategias,  cursos  o  diplomados  de formación,  estudios  e  investigaciones  orientadas  a  la  modernización  y  mejora  institucional."/>
    <s v="El proceso inicia con la formulación del plan de acción de la Dependencia, continúa con la definición y desarrollo de las estrategias y programas de formación para el fortalecimiento de la gestión pública distrital, se efectúa el seguimiento, evaluación y finaliza con el mejoramiento del proceso, si hay lugar a ello."/>
    <s v="Director Distrital de Desarrollo Institucional"/>
    <s v="Misional"/>
    <s v="Construir y orientar la implementación de estrategias para el fortalecimiento de la administración y la gestión pública distrital_x000a_Fase (componente) Fortalecer la gestión y desempeño para generar valor púbico en nuestros grupos de interés. Fase (actividad): .Desarrollar acciones para la sostenibilidad y mejoramiento del desempeño y la gestión pública_x000a_distrital."/>
    <s v="Posibilidad de afectación reputacional por no lograr fortalecer la administración y la gestión pública distrital, debido a deficiencias al planificar, diseñar y/o orientar las estrategias para el fortalecimiento de la administración y la gestión pública distrital"/>
    <x v="0"/>
    <s v="Ejecución y administración de procesos"/>
    <s v="Sí"/>
    <s v="- La plataforma actual donde se desarrollan las ofertas de formación virtual no se ajusta a soluciones flexibles y de última tecnología._x000a_- No se revisan adecuadamente o no se tienen en cuenta los insumos establecidos para determinar las necesidades existentes que permiten definir los cursos y/o diplomados a diseñar de manera que aporten al fortalecimiento de la gestión distrital y sean útiles para los usuarios._x000a_- Cambios internos (administrativos y rotación de personal) que impacta la continuidad en la implementación de las estrategias y la transferencia del conocimiento._x000a_- Falencias u omisiones al momento de revisar los contenidos de las estrategias. _x000a_- Falta de seguimiento a la adecuada y oportuna ejecución del plan de trabajo de las estrategias. _x000a__x000a__x000a__x000a__x000a_"/>
    <s v="_x000a__x000a__x000a__x000a__x000a__x000a__x000a__x000a__x000a_"/>
    <s v="- Imagen institucional perjudicada ante las otras entidades del distrito debido al desarrollo de estrategias que no apliquen a todas las entidades o no generen valor agregado a las mismas._x000a_- Incumplimiento en las metas y objetivos institucionales._x000a_- Insatisfacción de los usuarios que participan en la implementación de la estrategia._x000a_- Generación de reprocesos en las entidades y organismos por falta de articulación entre las entidades líderes de políticas._x000a_- Afectación en la  transferencia del conocimiento de las estrategias.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7868 Desarrollo institucional para una gestión pública eficiente_x000a__x000a__x000a__x000a_"/>
    <s v="Muy baja (1)"/>
    <n v="0.2"/>
    <s v="Leve (1)"/>
    <s v="Menor (2)"/>
    <s v="Leve (1)"/>
    <s v="Menor (2)"/>
    <s v="Menor (2)"/>
    <s v="Menor (2)"/>
    <s v="Menor (2)"/>
    <n v="0.4"/>
    <s v="Bajo"/>
    <s v="En cuanto a la probabilidad se obtiene una valoración baja, dado que en el año 2021 se llevaron a cabo 10 estrategias, y en cuanto al impacto se obtiene una valoración menor, dado que puede verse afectada la imagen institucional a nivel regional por hechos que afectan a algunos usuarios o ciudadanos."/>
    <s v="- 1 El procedimiento 26112022-PR-247 &quot;Definición , estructuración,  desarrollo y evaluación de estrategias&quot; Actividad (3 )  indica que el _x000a_Director(a) y/o Subdirector(a) Técnico (a) de Desarrollo Institucional, autorizado(a) por el Manual de Funciones, cada vez que se requiera aprobar el documento técnico revisa que cumpla con los aspectos establecidos para la elaboración de la estrategia. La(s) fuente(s) de información utilizadas es(son) el documento de estrategia y evidencia de reunión  . En caso de evidenciar observaciones, desviaciones o diferencias, se devuelve el documento a la actividad No. 2 para la realización de ajustes. De lo contrario,  se  aprueba la estrategia y se registra en la evidencia reunión 2213100-FT-449, Registro asistencia 2211300-FT-211 de aprobación de  la estrategia y/o evidencia de asistencia a reunión virtual  ._x000a_- 2 El procedimiento 26112022-PR-247 &quot;Definición , estructuración,  desarrollo y evaluación de estrategias&quot; Actividad (6 )  indica que Profesional Especializado de la Dirección y/o Subdirección Técnica de Desarrollo Institucional, Director(a) y/o Subdirector(a) Técnico (a) de Desarrollo Institucional, autorizado(a) por el Manual de Funciones, cada vez que se requiera realizar  seguimiento    al plan de trabajo, en los subcomités de autocontrol, se identifican las causas que pueden generar posibles incumplimientos y/o se definen  necesidades de ajuste de la estrategia. La(s) fuente(s) de información utilizadas es(son) los informes de avance de seguimiento a  las estrategias. En caso de evidenciar observaciones, desviaciones o diferencias, se realizan los ajustes respectivos. De lo contrario, se registra el avance satisfactorio en las  Actas subcomité de autocontrol 2210112-FT-281 o evidencia Reunión 2213100-FT-449_x000a_seguimiento a estrategia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Fortalecimiento de la administración y la gestión pública Distrital  indica que Profesional Universitario de la Subdirección Técnica de Desarrollo Institucional., autorizado(a) por Subdirector(a) Técnico de Desarrollo Institucional, cada vez que se identifique la materialización del riesgo realiza mesas de trabajo para revisar el documento técnico de la estrategia frente a los parámetros establecidos e informe a los respectivos profesionales._x000a__x000a__x000a__x000a__x000a__x000a__x000a__x000a__x000a_"/>
    <s v="- Documentado_x000a__x000a__x000a__x000a__x000a__x000a__x000a__x000a__x000a_"/>
    <s v="- Continua_x000a__x000a__x000a__x000a__x000a__x000a__x000a__x000a__x000a_"/>
    <s v="- Si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1999999999999995E-2"/>
    <s v="Menor (2)"/>
    <n v="0.30000000000000004"/>
    <s v="Bajo"/>
    <s v="Se determina una probabilidad  Muy baja (1) y un impacto menor (2)  Una vez se apliquen los controles establecidos en el procedimiento las estrategias cumplirán su fin. _x0009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lograr fortalecer la administración y la gestión pública distrital, debido a deficiencias al planificar, diseñar y/o orientar las estrategias para el fortalecimiento de la administración y la gestión pública distrital en el informe de monitoreo a la Oficina Asesora de Planeación._x000a_- realiza mesas de trabajo para revisar el documento técnico de la estrategia frente a los parámetros establecidos e informe a los respectivos profesionales_x0009__x0009__x0009__x000a__x000a__x000a__x000a__x000a__x000a__x000a__x000a_- Actualizar el mapa de riesgos Fortalecimiento de la Administración y la Gestión Pública Distrital"/>
    <s v="- Director Distrital de Desarrollo Institucional_x000a_- el Director(a) y/o Subdirector(a) Técnico (a) de Desarrollo Institucional _x000a__x000a__x000a__x000a__x000a__x000a__x000a__x000a_- Director Distrital de Desarrollo Institucional"/>
    <s v="- Reporte de monitoreo indicando la materialización del riesgo de Posibilidad de afectación reputacional por no lograr fortalecer la administración y la gestión pública distrital, debido a deficiencias al planificar, diseñar y/o orientar las estrategias para el fortalecimiento de la administración y la gestión pública distrital_x000a_- Documento de estrategia aprobado, Evidencia de reunión y Registro de asistencia_x000a__x000a__x000a__x000a__x000a__x000a__x000a__x000a_- Mapa de riesg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d v="2020-04-08T00:00:00"/>
    <s v="Identificación del riesgo_x000a__x000a_Análisis de controles_x000a__x000a_"/>
    <s v="Se actualiza el DOFA del proceso._x000a_Se identifica la asociación adicional para los riesgos estratégicos _x000a_Se identifica el proyecto de inversión posiblemente afectado._x000a_Se incluyen nuevas causas internas y efectos (consecuencias) se identifican las perspectivas._x000a_Se ajusta su redacción conforme a la versión vigente del procedimiento Definición, estructuración, desarrollo y evaluación de estrategias (2213100-PR-247) en su versión 06 del 31/10/2019._x000a_Se ajusta la acción del plan de contingencia."/>
    <d v="2021-02-18T00:00:00"/>
    <s v="Identificación del riesgo_x000a__x000a_Análisis de controles_x000a__x000a_"/>
    <s v="Se retiraron los controles detectivos de auditorías. Se modificó la asociación del riesgo a proyectos de inversión, seleccionando la opción &quot;Sin asociación a los proyectos de inversión&quot;."/>
    <d v="2021-04-14T00:00:00"/>
    <s v="Identificación del riesgo_x000a__x000a__x000a__x000a_"/>
    <s v="Se ajusta el objetivo del proceso de acuerdo con los ajustes realizados en la caracterización del proceso."/>
    <d v="2021-12-07T00:00:00"/>
    <s v="Identificación del riesgo_x000a_Análisis antes de controles_x000a_Análisis de controles_x000a_Análisis después de controles_x000a_Tratamiento del riesgo"/>
    <s v="Se actualizó el contexto del proceso de acuerdo con la última versión del contexto estratégico de la entidad_x000a_Se actualizó la identificación del riesgo teniendo en cuenta los cambios sugeridos en la versión vigente de la Guía para la administración de riesgos de Gestión, corrupción y proyectos de inversión.  _x000a_Se realizó el análisis de controles de la probabilidad por el criterio de exposición y se actualizó la valoración del impacto. _x000a_Se ajustaron los controles al riesgo y se realizó su respectiva calificación. _x000a_Se realizó el análisis después de controles teniendo en cuenta la valoración obtenida con los controles definidos. _x000a_Se actualizó el plan de contingencia para el riesgo identificado. _x000a_Se definió como opción de tratamiento aceptar el riesgo"/>
    <d v="2022-12-01T00:00:00"/>
    <s v="Identificación del riesgo_x000a__x000a__x000a__x000a_"/>
    <s v="Se actualizó la identificación del riesgo teniendo en cuenta los cambios sugeridos en la versión vigente de la Guía para la administración de riesgos de Gestión, corrupción y proyectos de inversión"/>
    <d v="2022-12-02T00:00:00"/>
    <s v="Identificación del riesgo_x000a__x000a_Análisis de controles_x000a__x000a_"/>
    <s v="Se asocia el riesgo al nuevo Mapa de procesos de la Secretaría General                                                 _x000a_                                                 _x000a_                                                 _x000a_                                                 _x000a_                                                 _x000a_                                                 _x000a_                                                 "/>
    <s v=""/>
    <s v="_x000a__x000a__x000a__x000a_"/>
    <s v=""/>
    <s v=""/>
    <s v="_x000a__x000a__x000a__x000a_"/>
    <s v=""/>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Preparar y generar la cuenta mensual de almacén con destino a la Subdirección Financiera"/>
    <s v="Posibilidad de afectación reputacional por sanción de un ente de control o regulador , debido a errores (fallas o deficiencias) en la generación de la cuenta mensual de almacén con destino a la Subdirección Financiera"/>
    <x v="0"/>
    <s v="Ejecución y administración de procesos"/>
    <s v="No"/>
    <s v="- Dificultad en la articulación de actividades comunes a las dependencias._x000a_- Los comprobantes de ingreso y egreso de bienes y consolidados que se requieren para preparar y generar la cuenta de almacén  no son oportunos, suficientes, claros, completos o de calidad._x000a_- La información de entrada que se requiere para desarrollar las actividades no es completa o de calidad._x000a_- Omisión o incumplimiento de procedimientos para agilizar trámites._x000a__x000a__x000a__x000a__x000a__x000a_"/>
    <s v="- Fallas  en software. _x000a_- Las herramientas tecnológicas son insuficientes para atender las necesidades del proceso (Hardware: Equipos y herramientas. Software, sistemas de información aplicativos y soluciones ofimáticas es insuficiente._x000a__x000a__x000a__x000a__x000a__x000a__x000a__x000a_"/>
    <s v="- Entrega inoportuna de la cuenta mensual de almacén a la Subdirección Financiera._x000a_- Retraso en el cierre contable mensual. _x000a_- Retraso en la apertura de almacén._x000a_- Incumplimiento de términos para el reporte a la Secretaría Distrital de Hacienda._x000a__x000a_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Baja (2)"/>
    <n v="0.4"/>
    <s v="Leve (1)"/>
    <s v="Leve (1)"/>
    <s v="Mayor (4)"/>
    <s v="Menor (2)"/>
    <s v="Moderado (3)"/>
    <s v="Menor (2)"/>
    <s v="Mayor (4)"/>
    <n v="0.8"/>
    <s v="Alto"/>
    <s v="La valoración antes de controles por exposición tuvo como resultado &quot;baja&quot; sin embargo, en la escala de impacto quedó en &quot;mayor&quot; en consecuencia la zona resultante del riesgo quedo en zona &quot;Alta&quot;."/>
    <s v="- 1 Actividad (1) PR-149 &quot;Cuenta mensual de almacén&quot;:  indica que el profesional o delegado de la Subdirección de Servicios Administrativos., autorizado(a) por Subdirector (a) de Servicios Administrativo,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en la información, el técnico operativo y/o auxiliar administrativo envía correo electrónico solicitando los ajustes necesarios a los responsables de elaboración y/o aprobación de comprobantes. De lo contrario, continua el trámite para la impresión de informes de la cuenta con del fin de que sea revisada y aprobada la Cuenta Mensual de Almacén.._x000a_- 2 Actividad (3) PR-149 &quot;Cuenta mensual de almacén&quot;:  indica que el profesional o delegado Subdirección Financiera, autorizado(a) por Subdirector Financiero,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en la información registrada se solicitará mediante correo electrónico o memorando al funcionario o contratista el ajuste correspondiente, el cual debe ser atendido de manera prioritaria. De lo contrario, los listados de informes de la cuenta mensual de almacén son aprobados por el (la) Subdirector (a) de Servicios Administrativos con el fin de remitir a la Subdirección Financier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diferencias presentadas en la información de la cuenta mensual de almacén, remitidas por la Subdirección Financiera._x000a_- 2 El mapa de riesgos del proceso Gestión de Recursos Físicos indica que Subdirector (a) de Servicios Administrativos, autorizado(a) por Manual de Funciones y Competencias Laborales, cada vez que se identifique la materialización del riesgo solicita soporte a la ingeniera(o) desarrollador(a) del SAI - SAE para realizar las modificaciones pertinentes. ._x000a_- 3 El mapa de riesgos del proceso Gestión de Recursos Físicos indica que Subdirector (a) de Servicios Administrativos, autorizado(a) por Manual de Funciones y Competencias Laborales, cada vez que se identifique la materialización del riesgo remite la cuenta con los ajustes requerido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sanción de un ente de control o regulador , debido a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o) desarrollador(a) del SAI - SAE para realizar las modificaciones pertinentes. _x000a_- Remisión de la cuenta con los ajustes requerido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reputacional por sanción de un ente de control o regulador , debido a errores (fallas o deficiencias) en la generación de la cuenta mensual de almacén con destino a la Subdirección Financiera_x000a_- Documentos revisados y escaneados en el SAI_x000a_- Correo con solicitud soporte del sistema de Información SAI a OTIC_x000a_- Documentos revisados y escaneados en el SAI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d v="2019-11-07T00:00:00"/>
    <s v="_x000a_Análisis antes de controles_x000a__x000a_Análisis después de controles_x000a_"/>
    <s v="Al calificar la probabilidad de riesgos por frecuencia, disminuyó la probabilidad de probable a rara vez, en consecuencia, la zona resultante bajó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Cuenta Mensual de almacén,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Gestionar los recursos necesarios para el ingreso a bodega y registro en los inventarios de los bienes objeto de solicitud."/>
    <s v="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x v="1"/>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Pérdida o hurto de bienes muebles._x000a_- Sanción por parte del ente de control u otro ente regulador._x000a_- Interrupción de operaciones internas de un (1) día._x000a_- Bienes sin cubrimiento de pólizas._x000a_- Ingreso de bienes con características diferentes a las contratadas._x000a_- Pérdida de la imagen o credibilidad institucional._x000a_- Investigaciones disciplinarias, fiscales y/o penales.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Leve (1)"/>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4) PR-148 &quot;Ingreso o entrada de bienes&quot;:  indica que El supervisor (a) delegado por el documento correspondiente y/o jefe de dependencia, autorizado(a) por Manual de Funciones Vigente, cada vez que se reciban bienes en bodega o sitio verifica, constata, coteja las características, especificaciones técnicas y funcionamiento de elementos de acuerdo con el contrato u orden de compra las cantidades de bienes establecidas correspondan al momento de ser entregado por el proveedor o contratista. Así mismo el auxiliar administrativo y/o Profesional Universitario y/o técnico operativo autorizado por el (la) Subdirector (a) de servicios Administrativos, verifica que las cantidades correspondan a la documentación allegada. La(s) fuente(s) de información utilizadas es(son) acordes a los documentos soporte que se nombran en las condiciones generales del procedimiento PR-148 Ingreso o Entrada de Bienes, según el tipo de ingreso. En caso de evidenciar observaciones, desviaciones o diferencias, se suspenderá la actividad y se acordará nuevamente una fecha para el recibo de los bienes, derivado del motivo de la suspensión se generará un correo electrónico o un memorando (según corresponda), dirigido al solicitante del ingreso indicando las observaciones para poder continuar con la actividad,. De lo contrario, se continua con las actividad del procedimiento diligenciando el formato Recepción  de Bienes en Bodega o en Sitio 4233100-FT-1129 y/o Entrega de Insumos y/o materias Primas por terceros 4233100-FT-1173 (cuando aplique)._x000a_- 2 Actividad (7) PR-148 &quot;Ingreso o entrada de bienes&quot;:  indica que El auxiliar Administrativo y/o Profesional Universitario y/o Técnico Operativo , autorizado(a) por El (la) Subdirector (a) de Servicios Administrativos , cada vez que se requiera  verifica, revisa, coteja que se cumpla el soporte documental.  . La(s) fuente(s) de información utilizadas es(son) acordes a los documentos soporte que se nombran en las condiciones generales del procedimiento PR-148 Ingreso o Entrada de Bienes, según el tipo de ingreso. En caso de evidenciar observaciones, desviaciones o diferencias, o si la información presenta inconsistencias, el  auxiliar Administrativo y/o Profesional Universitario y/o Técnico Operativo  procederá a proyectar memorando electrónico para firma del Subdirector(a) de Servicios Administrativos informando las razones por las cuales se hace la devolución remitiendo los documentos a la dependencia solicitante para su modificación o aclaración.. De lo contrario, De cumplir con los requisitos establecidos procede a ingresar los elementos según corresponda Queda como evidencia: memorando de remisión del ingreso al supervisor del contrato._x000a_- 3 Actividad (8) PR-148 &quot;Ingreso o entrada de bienes&quot;:  indica que Auxiliar Administrativo y/o Profesional Universitario y/o Técnico Operativo , autorizado(a) por el (la)Subdirector(a) de servicios administrativos, cada vez que se requiera verificara la asignación de placas en los bienes, una vez el consecutivo del sistema arroje los números de placa según corresponda, realiza impresión de las mismas registrando el detalle en base de datos en Excel dispuesto para dicho fin._x000a_Una vez realizada esta tarea, el delegado plaquetea los bienes verificando, cotejando, revisando que los números asignados se coloquen al elemento que corresponda según características y demás información registrada en el Sistema de Información de inventarios en un plazo máximo de 15 días hábiles. La(s) fuente(s) de información utilizadas es(son) se encuentra en el Sistema de inventarios SAI y la base de datos en Excel de seguimiento de impresión de placas en la cual se registra la información correspondiente a la ubicación física de la misma en el bien.. En caso de evidenciar observaciones, desviaciones o diferencias, se informarán al funcionario responsable para los respectivos ajustes a través de correo electrónico. De lo contrario, En caso contrario, se archivan los registros correspondientes como evidencia del paqueteo del bien._x000a_- 4 Actividad (9) PR-236 &quot;Egreso o salida definitiva de bienes&quot;:  indica que El profesional especializado , autorizado(a) por el (la) Subdirector(a) de servicios administrativos , cada vez que se requiera coordinará la organización de los listados de acuerdo con los lineamientos mencionados según &quot;Listado de Elementos Para Baja&quot; de las condiciones generales, junto a los memorandos de conceptos y demás información relacionada. La(s) fuente(s) de información utilizadas es(son) el listado de bienes para baja, documentos necesarios para formalizar baja de bienes según lo nombrado en las condiciones generales. En caso de evidenciar observaciones, desviaciones o diferencias, se requieran los ajustes al profesional universitario, para presentar en una próxima reunión o a través de correo electrónico según indicaciones el (la) subdirector (a) de Servicios Administrativos.. De lo contrario, el (la) Subdirector (a) de Servicios Administrativos aprueba la información presentada quedando como registro en la evidencia de reunión._x000a_- 5 Actividad (12) PR-236 &quot;Egreso o salida definitiva de bienes&quot;:  indica que El Comité Técnico de Sostenibilidad Contable , autorizado(a) por Resolución 494 de 2019 –Comité Institucional de Gestión y de 2019 –Comité Institucional de Gestión y Desempeño , cada vez que se requiera verifica, coteja y analiza la información presentada (bienes para baja) si lo considera necesario. La(s) fuente(s) de información utilizadas es(son) presentación para dar de baja elementos y los documentos anexos que soportan dicha presentación. En caso de evidenciar observaciones, desviaciones o diferencias, el comité solicitará los ajustes y/o aclaraciones pertinentes para que se presenten en el siguiente comité. De lo contrario, el comité aprueba las consideraciones propuestas respecto a los elementos para baja lo cual quedará consignada en el acta de dicho comité que también de indicar cual será el destino final de los bienes de acuerdo con la normatividad vigente para los casos que corresponda._x000a_- 6 Actividad (28) PR-236 &quot;Egreso o salida definitiva de bienes&quot;:  indica que Profesional universitario y/o, Técnico Administrativo y/o, Técnico Operativo y/o, Auxiliar Administrativo y/o contratista , autorizado(a) por el (la) Subdirector(a) de servicios administrativos, cada vez que se requiera con base en el reporte de hurto, pérdida del o los bienes o caso fortuito y la copia de la denuncia, verifica, coteja la información presentada y procede a trasladar con comprobante de egreso el bien o los bienes a la bodega de responsabilidad. La(s) fuente(s) de información utilizadas es(son) el reporte de perdida, hurto o caso fortuito, el sistema de información de inventarios. En caso de evidenciar observaciones, desviaciones o diferencias, solicita los ajustes correspondientes a través de correo electrónico. De lo contrario, procede a realizar los ajustes de actualización en el sistema de información de inventarios de la entidad dejando como evidencia documentos originados por el Sistema de Información Inventarios SAI.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Detectivo_x000a_- Detectivo_x000a_- Preventivo_x000a_- Detectivo_x000a__x000a__x000a__x000a__x000a__x000a__x000a__x000a__x000a__x000a__x000a__x000a__x000a__x000a_"/>
    <s v="25%_x000a_25%_x000a_15%_x000a_1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30%_x000a_30%_x000a_40%_x000a_30%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visa las inconsistencias presentadas.._x000a_- 2 El mapa de riesgos del proceso Gestión de Recursos Físicos indica que Subdirector (a) de Servicios Administrativos, autorizado(a) por Manual de Funciones y Competencias Laborales, cada vez que se identifique la materialización del riesgo realiza reporte al responsable del proceso.._x000a_- 3 El mapa de riesgos del proceso Gestión de Recursos Físicos indica que Subdirector (a) de Servicios Administrativos, autorizado(a) por Manual de Funciones y Competencias Laborales, cada vez que se identifique la materialización del riesgo realiza las gestiones pertinentes para corregir las inconsistencias presentad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48176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12 Aplicativo CHIE) Socializar el procedimiento 2211500-PR-148 Ingreso o Entrada de Bienes, 2211500-PR-235 Control y Seguimiento de Bienes, 2211500-PR 233 Movimiento de Bienes y 2211500-PR-236 Egreso o Salida Definitiva de Bienes a los supervisores y/o jefes de dependencia y/o delegados con el fin de dar a conocer los lineamientos que deben tener en cuenta para el ingreso, control y salida de bienes de los inventarios de la Secretaría General de la Alcaldía Mayor de Bogotá._x000a__x000a__x000a__x000a__x000a__x000a__x000a__x000a__x000a__x000a_________________x000a__x000a__x000a__x000a__x000a__x000a__x000a__x000a__x000a__x000a__x000a_"/>
    <s v="- Profesional Especializado y Contratista_x000a_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29/07/2022_x000a__x000a__x000a__x000a__x000a__x000a__x000a__x000a__x000a__x000a_________________x000a__x000a__x000a__x000a__x000a__x000a__x000a__x000a__x000a__x000a__x000a_"/>
    <s v="- Reportar 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a la Oficina Asesora de Planeación en el informe de monitoreo en caso que tenga fallo._x000a_- Revisar las inconsistencias presentadas._x000a_- Realizar el reporte al responsable del proceso._x000a_- Realizar las gestiones pertinentes para corregir las inconsistencias presentadas._x000a__x000a__x000a__x000a__x000a__x000a_- Actualizar el mapa de riesgos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Notificación realizada del presunto hecho de Posibilidad de afectación económica (o presupuestal) por Pago de sanciones económicas por incumplimiento en la normatividad aplicable ante un ente  regulador, debido a desvío de recursos físicos o económicos en ingresos, suministros y bajas  de bienes de consumo, consumo controlado y devolutivo de los inventarios de la entidad, mal elaborados intencionalmente con el fin de obtener beneficios a nombre propio o de un tercero al operador disciplinario, y reporte de monitoreo a la Oficina Asesora de Planeación en caso que el riesgo tenga fallo definitivo._x000a_- Evidencia de reunión o acta de revisión._x000a_- Reporte de inconsistencias_x000a_- Documentos con las gestiones efectuadas.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d v="2019-11-07T00:00:00"/>
    <s v="Identificación del riesgo_x000a_Análisis antes de controles_x000a__x000a_Análisis después de controles_x000a_Tratamiento del riesgo"/>
    <s v="Se incluyó una causa externa &quot;Cambios constantes en la normativa vigente&quot; y se eliminó la debilidad del &quot;Debe implementarse plan de contingencia en caso de materializarse un riesgo&quot; dentro del contexto. _x000a_Al calificar la probabilidad de riesgos por frecuencia, disminuyó la probabilidad de probable a rara vez y bajo la zona resultante de extrema a alta. _x000a_Disminuye la probabilidad del cuadrante 2 al 1._x000a_Se incluyó la acción No. 1 de la acción correctiva No. 36 en todas las actividades de control. "/>
    <d v="2020-03-12T00:00:00"/>
    <s v="Identificación del riesgo_x000a__x000a__x000a__x000a_"/>
    <s v="Se incluyeron los proyectos de inversión que se pueden ver afectados._x000a_Se ajustaron las causas internas, externas y efectos_x000a_En efectos se actualiza la perspectiva._x000a_                                                                                                                                                                                                                                                                                                                                                                                                                                                                                                                                                                                                                                                                                                                                                                          _x000a_"/>
    <d v="2020-04-02T00:00:00"/>
    <s v="Identificación del riesgo_x000a_Análisis antes de controles_x000a__x000a_Análisis después de controles_x000a_"/>
    <s v="Se realizo cambio en la identificación del riesgo con respecto a cambio de proceso a de corrupción._x000a_Se realizo cambio en el nombre del riesgo._x000a_Se cambio el análisis antes de controles_x000a_Se cambio el análisis después de controles"/>
    <d v="2020-10-08T00:00:00"/>
    <s v="Identificación del riesgo_x000a_Análisis antes de controles_x000a_Análisis de controles_x000a_Análisis después de controles_x000a_Tratamiento del riesgo"/>
    <s v="Se realizó cambió de la identificación del riesgo_x000a_Se actualizaron los análisis antes de controles_x000a_se actualizaron los análisis después de controles_x000a_se creó acción preventiva para tratamiento del riesgo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Tratamiento del riesgo"/>
    <s v="Se realiza actualización con respecto a categoría &quot;Sin asociación a los proyectos de inversión&quot;_x000a_Se realiza cargue de acción preventiva"/>
    <d v="2021-09-13T00:00:00"/>
    <s v="_x000a__x000a__x000a__x000a_Tratamiento del riesgo"/>
    <s v="Se actualiza mapa de riesgos incluyendo las acciones preventivas vigentes #819 y #820 registradas en la herramienta CHIE."/>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ingreso y/o salida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r>
  <r>
    <s v="Gestión de Recursos Físicos"/>
    <s v="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
    <s v="Inicia  con  la  formulación  de  acciones  y  programación  de  recursos  de  acuerdo  con  las  necesidades  para  la  gestión  de  los  recursos físicos,  continúa  con  la  administración  y  control  de  los  bienes  y  finaliza  con  el  seguimiento  y  mejora  del  proceso."/>
    <s v="Subdirector(a) de Servicios Administrativos"/>
    <s v="Apoyo operativo"/>
    <s v="Seguimiento y control de la información de los bienes de propiedad de la entidad"/>
    <s v="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x v="1"/>
    <s v="Fraude interno"/>
    <s v="No"/>
    <s v="- Dificultad en la articulación de actividades comunes a las dependencias._x000a_- La información de entrada que se requiere para desarrollar las actividades no es completa o de calidad._x000a_- Omisión o incumplimiento de procedimientos para agilizar trámites._x000a_- Ingreso intencional de información errónea para lograr beneficios personales._x000a__x000a__x000a__x000a__x000a__x000a_"/>
    <s v="- Presiones o motivaciones individuales, sociales o colectivas que inciten a realizar conductas contrarias al deber ser._x000a_- Conflicto de Intereses por Amiguismo o Clientelismo_x000a__x000a__x000a__x000a__x000a__x000a__x000a__x000a_"/>
    <s v="- Desviación de recursos públicos._x000a_- Detrimento patrimonial._x000a_- Investigaciones disciplinarias, fiscales y/o penales._x000a_- Pérdida de la imagen o credibilidad institucional._x000a_- Inoportunidad para la correcta investigación de posibles hechos de corrupción._x000a_- Inoportunidad para reporte a las aseguradoras._x000a__x000a__x000a__x000a_"/>
    <s v="3. Consolidar una gestión pública eficiente, a través del desarrollo de capacidades institucionales, para contribuir a la generación de valor público."/>
    <s v="- -- Ningún trámite y/o procedimiento administrativo_x000a__x000a_"/>
    <s v="- Procesos de apoyo operativo en el Sistema de Gestión de Calidad_x000a__x000a__x000a__x000a_"/>
    <s v="- No aplica_x000a__x000a__x000a__x000a_"/>
    <s v="Muy baja (1)"/>
    <n v="0.2"/>
    <s v="Menor (2)"/>
    <s v="Menor (2)"/>
    <s v="Mayor (4)"/>
    <s v="Menor (2)"/>
    <s v="Moderado (3)"/>
    <s v="Menor (2)"/>
    <s v="Mayor (4)"/>
    <n v="0.8"/>
    <s v="Alto"/>
    <s v="La valoración antes de controles bajó la probabilidad del riesgo de improbable a muy baja por frecuencia; sin embargo, en la escala de impacto continúa como Alta, es decir podría tener una perdida de la información que critica puede ser recuperada de forma parcial o incompleta."/>
    <s v="- 1 Actividad (7) PR-235 &quot;Control y Seguimiento de Bienes&quot;:  indica que El (la) subdirector (a) de servicios Administrativos, autorizado(a) por manual de funciones, mínimo una vez cada dos años revisa el Plan de Trabajo elaborado y verifica que cumpla las condiciones necesarias para ejecutar la Toma Física de Inventarios. La(s) fuente(s) de información utilizadas es(son) el Plan de trabajo de Toma Física de Inventarios. En caso de evidenciar observaciones, desviaciones o diferencias, se devolverá el documento para los respectivos ajustes registrándolo en correo electrónico o evidencia de reunión. De lo contrario, se aprueba el plan de trabajo presentado dejando como evidencia  correo electrónico o evidencia de reunión.._x000a_- 2 Actividad (12) PR-235 &quot;Control y Seguimiento de Bienes&quot;:  indica que El (la) Profesional Universitario , autorizado(a) por autorizado por el (la) Subdirector(a) de Servicios Administrativos, Cada vez que se realiza una toma física de inventarios revisa que todas las sedes programadas hayan sido visitadas, también revisa que la totalidad de las sedes o dependencias cuenten con todos los registros completos con respecto a la consignación de información y firmas de los responsables de los bienes y de los auxiliares administrativos que realizó la actividad de verificación, con el fin de garantizar que se completó de manera integral lo planeado en la toma física de inventarios y procesar los registros generados de la toma física realizada.. La(s) fuente(s) de información utilizadas es(son) Evidencias de Reunión y las actas de la toma física de inventarios generadas en el ejercicio de toma física. En caso de evidenciar observaciones, desviaciones o diferencias, realiza devolución y/o solicita los ajustes necesarios a los auxiliares administrativos o contratistas que realizaron la verificación de elementos a través de correo electrónico. De lo contrario, se organiza la información y con los registros completos se elabora El &quot;Informe de Cierre Preliminar de Toma Física de Inventarios&quot; dentro de los 30 días calendario siguientes, para la toma de decisiones según sea el caso y se envía al (la) Subdirector (a) de Servicios Administrativos dejando como evidencia correo electrónico del envío._x000a_- 3 Actividad (17) PR-235 &quot;Control y Seguimiento de Bienes&quot;:  indica que El (la) Subdirector (a) de Servicios Administrativos, autorizado(a) por manual de funciones, cada vez que se requiera realiza presentación del Informe Final de Toma Física de Inventarios en el Comité Técnico de Sostenibilidad del Sistema Contable de la entidad para la toma decisiones que haya a lugar. La(s) fuente(s) de información utilizadas es(son) el informe de Final de Toma Física de Inventarios. En caso de evidenciar observaciones, desviaciones o diferencias, según verificación por parte de los integrantes del comité, solicitan las aclaraciones y/o ajustes en el momento y quedara como registro la evidencia de reunión del Comité Técnico de Sostenibilidad Contable para presentar con las correcciones solicitadas según como determine la mesa. De lo contrario, se aprueban las consideraciones presentadas en el Comité para proceder a los ajustes de inventario que correspondan será consignado en la evidencia de reunión del comité._x000a_- 4 Actividad (18) PR-235 &quot;Control y Seguimiento de Bienes&quot;:  indica que El profesional Universitario y/o Contratista , autorizado(a) por el (la) Subdirector (a) de Servicios Administrativos , cada vez que se requiera identifica los ajustes que requiera el inventario según evidencia de reunión del Comité Técnico de Sostenibilidad Contable, el Profesional Especializado revisa que los ajustes identificados sean los correctos con respecto a valores y cantidades. La(s) fuente(s) de información utilizadas es(son) es la evidencia de reunión del Comité Técnico de Sostenibilidad Contable, los soportes contables de los movimientos para ajuste. En caso de evidenciar observaciones, desviaciones o diferencias, se solicita ajuste de los soportes mediante correo electrónico al responsable. De lo contrario, se firman los soportes y se pasan para aprobación del (la) subdirector (a) de servicios Administrativos._x000a_- 5 Actividad (24) PR-235 &quot;Control y Seguimiento de Bienes&quot;:  indica que Auxiliar Administrativo y/o Técnico operativo , autorizado(a) por el (la) Subdirector (a) de Servicios Administrativos , mensualmente verifica los elementos o bienes que se encuentran registrados con ubicaciones fuera de la entidad a través del sistema de información de inventarios de la entidad con el fin de con el fin de identificar los elementos que cuentan con un periodo superior a 30 días calendario, una vez identificados envía correo electrónico a los responsables de los bienes. La(s) fuente(s) de información utilizadas es(son) Sistema de Información SAI. En caso de evidenciar observaciones, desviaciones o diferencias, se solicitará mediante correo electrónico o memorando al funcionario o contratista solicitando la ubicación y existencia del elemento, así como la justificación para extender el plazo de autorización de 30 días calendario iniciales. De lo contrario, se determina el seguimiento como conforme a los parámetros establecidos con respecto a ubicación y existencia del elemento dejando como evidencia el Sistema de Información de Inventarios SAI actualizad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Detectivo_x000a_- Preventivo_x000a_- Preventivo_x000a_- Detectivo_x000a__x000a__x000a__x000a__x000a__x000a__x000a__x000a__x000a__x000a__x000a__x000a__x000a__x000a__x000a_"/>
    <s v="25%_x000a_1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30%_x000a_40%_x000a_40%_x000a_30%_x000a__x000a__x000a__x000a__x000a__x000a__x000a__x000a__x000a__x000a__x000a__x000a__x000a__x000a__x000a_"/>
    <s v="- 1 El mapa de riesgos del proceso Gestión de Recursos Físicos indica que Subdirector (a) de Servicios Administrativos, autorizado(a) por Manual de Funciones y Competencias Laborales, cada vez que se identifique la Materialización del Riesgo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2 El mapa de riesgos del proceso Gestión de Recursos Físicos indica que Subdirector (a) de Servicios Administrativos, autorizado(a) por Manual de Funciones y Competencias Laborales, cada vez que se identifique la Materialización del Riesgo solicita el informe de modo, tiempo y lugar de los hechos relacionados con el presunto desvío de recursos físicos o económicos evidenciados durante el seguimiento y control de la verificación realizada hacia los bienes de propiedad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1167999999999999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7 Aplicativo CHIE) Elaborar y consolidar el listado de gestores de inventarios 2022 según delegación realizada por los jefes de dependencia._x000a_- (AP# 1112 Aplicativo CHIE) Socializar los procedimientos PR235 Control y Seguimiento de Bienes, PR 233 Movimiento de Bienes y PR236 Egreso o Salida Definitiva de Bienes, a los gestores de inventarios delegados por los jefes de dependencia con el fin dar a conocer los lineamientos en materias de inventarios con respecto al control y seguimiento de bienes de la Secretaría General de la Alcaldía Mayor de Bogotá._x000a__x000a__x000a__x000a__x000a__x000a__x000a__x000a__x000a_________________x000a__x000a__x000a__x000a__x000a__x000a__x000a__x000a__x000a__x000a__x000a_"/>
    <s v="- Profesional Especializado y Contratista_x000a_- Profesional Universitario_x000a__x000a__x000a__x000a__x000a__x000a__x000a__x000a__x000a_________________x000a__x000a__x000a__x000a__x000a__x000a__x000a__x000a__x000a__x000a__x000a_"/>
    <s v="- Listado conformado con la información de los Gestores de dependencia delegados por los jefes de pendencia para el año 2022._x000a_- Evidencias de reunión y listados de asistencia de las socializaciones realizadas._x000a__x000a__x000a__x000a__x000a__x000a__x000a__x000a__x000a_________________x000a__x000a__x000a__x000a__x000a__x000a__x000a__x000a__x000a__x000a__x000a_"/>
    <s v="01/02/2022_x000a_01/02/2022_x000a__x000a__x000a__x000a__x000a__x000a__x000a__x000a__x000a_________________x000a__x000a__x000a__x000a__x000a__x000a__x000a__x000a__x000a__x000a__x000a_"/>
    <s v="29/07/2022_x000a_29/07/2022_x000a__x000a__x000a__x000a__x000a__x000a__x000a__x000a__x000a_________________x000a__x000a__x000a__x000a__x000a__x000a__x000a__x000a__x000a__x000a__x000a_"/>
    <s v="- Reportar 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a la Oficina Asesora de Planeación en el informe de monitoreo en caso que tenga fallo._x000a_- Reporta el presunto hecho de desvío de recursos físicos o económicos durante el seguimiento y control de la verificación realizada hacia los bienes de propiedad de la entidad a las Oficina de Control Interno Disciplinario y Subsecretaría Corporativa para la toma de decisiones que se consideren pertinentes._x000a_- Solicitar informe con modo, tiempo y lugar de los hechos relacionados con el presunto desvío de recursos físicos _x000a__x000a__x000a__x000a__x000a__x000a__x000a_- Actualizar el mapa de riesgos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Posibilidad de afectación económica (o presupuestal) por inoportunidad en la información, debido a desvío de recursos físicos o económicos en por el escaso seguimiento y control de la información de los bienes de propiedad de la entidad, con el fin de obtener beneficios a nombre propio o de un tercero al operador disciplinario, y reporte de monitoreo a la Oficina Asesora de Planeación en caso que el riesgo tenga fallo definitivo._x000a_- Informe de los hechos enviado mediante memorando o correo electrónico a la Oficina de Control Interno Disciplinario y Subsecretaría Corporativa._x000a_- Informe de los hechos _x000a__x000a__x000a__x000a__x000a__x000a__x000a_- Mapa de riesg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d v="2019-11-07T00:00:00"/>
    <s v="Identificación del riesgo_x000a_Análisis antes de controles_x000a__x000a_Análisis después de controles_x000a_"/>
    <s v="Se incluyó una causa externa &quot;Cambios constantes en la normativa vigente&quot;._x000a_Al calificar la probabilidad de riesgos por frecuencia, disminuyó la probabilidad de probable a rara vez y en consecuencia bajo la zona resultante de extrema a alta. _x000a_La calificación de probabilidad bajó a rara vez (cuadrante 2 a 1)"/>
    <d v="2020-03-12T00:00:00"/>
    <s v="Identificación del riesgo_x000a_Análisis antes de controles_x000a__x000a_Análisis después de controles_x000a_"/>
    <s v="Se incluyeron los proyectos de inversión que se pueden ver afectados._x000a_En efectos se actualiza la perspectiva._x000a_Se actualiza el análisis antes de los controles._x000a_Se actualiza explicación después de los controles. "/>
    <d v="2020-10-08T00:00:00"/>
    <s v="_x000a__x000a_Análisis de controles_x000a_Análisis después de controles_x000a_"/>
    <s v="Se actualizó el análisis después de controles_x000a_Eliminación de auditorias como controles preventivos"/>
    <d v="2020-12-03T00:00:00"/>
    <s v="_x000a__x000a_Análisis de controles_x000a__x000a_"/>
    <s v="Actualización de controles de acuerdo a las nuevas versiones de procedimientos."/>
    <d v="2021-02-24T00:00:00"/>
    <s v="Identificación del riesgo_x000a__x000a__x000a__x000a_"/>
    <s v="Se realiza actualización con respecto a categoría &quot;Sin asociación a los proyectos de inversión&quot;"/>
    <d v="2021-12-03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con respecto a la nueva metodología._x000a_Se incluye el riesgo errores (fallas o deficiencias) en el control y seguimiento de bienes,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Diseñar y estructurar los medios de interacción ciudadana._x000a_Fase (propósito) Generar las condiciones necesarias para que la experiencia de la ciudadanía en la interacción con la Administración Distrital sea favorable."/>
    <s v="Posibilidad de afectación reputacional por debilidades en la ejecución que afecten la  puesta en operación de nuevos medios de interacción ciudadana, debido a errores (fallas o deficiencias) en el diseño y estructuración de  los medios de interacción ciudadana"/>
    <x v="0"/>
    <s v="Ejecución y administración de procesos"/>
    <s v="No"/>
    <s v="- Dificultad en la articulación de actividades comunes a las dependencias._x000a__x000a__x000a__x000a__x000a__x000a__x000a__x000a__x000a_"/>
    <s v="- Fallas de interoperabilidad con instancias externas._x000a__x000a__x000a__x000a__x000a__x000a__x000a__x000a__x000a_"/>
    <s v="- Incumplimiento de metas en planes institucionales._x000a_- Deterioro de la imagen institucional y pérdida de confianza de la ciudadanía por incumplimiento de expectativas._x000a_- Reducción del nivel de satisfacción de la ciudadanía por el incumplimiento de la implementación de los medios de interacción ciudadana.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uy baja (1)"/>
    <n v="0.2"/>
    <s v="Menor (2)"/>
    <s v="Menor (2)"/>
    <s v="Menor (2)"/>
    <s v="Leve (1)"/>
    <s v="Leve (1)"/>
    <s v="Menor (2)"/>
    <s v="Menor (2)"/>
    <n v="0.4"/>
    <s v="Bajo"/>
    <s v="El proceso estima que el riesgo se ubica en una zona baja, debido a que la frecuencia con la que se realizó la actividad clave asociada al riesgo durante el último año se presentó (1) vez, frente a su materialización podrían presentarse efectos menores para el proceso."/>
    <s v="- 1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De lo contrario, se diligencia el acta del subcomité de autocontrol y seguimiento a la estructuración del medio de interacción ciudadana._x000a_- 2 El procedimiento &quot;Estructuración del Modelo Multicanal de Servicio a la Ciudadanía&quot; 2212100-PR-041 indica que el(la) Profesional líder del proyecto, autorizado(a) por Subsecretario(a) de Servicio a la Ciudadanía, cada vez que se realice la estructuración de un medio de interacción ciudadana, procediendo de acuerdo con lo establecido en el instructivo 4220000-IN-062 &quot;Estructuración Medio de Interacción Ciudadana - Canal Presencial&quot;,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De lo contrario, se diligencia acta subcomité de autocontrol, seguimiento a la estructuración del medio de interacción ciudadan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valúa la situación presentada de acuerdo a la etapa en la que se encuentra el proyecto._x000a_- 2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labora el plan de trabajo (actividades, responsables, fechas)._x000a_- 3 El mapa de riesgos del proceso Gestión del sistema distrital de servicio a la ciudadanía indica que Subsecretario de Servicio a la Ciudadanía y Profesional (es) asignado (s) en el proyecto, autorizado(a) por el Manual Específico de Funciones y Competencias Laborales, cada vez que se identifique la materialización del riesgo ejecuta del plan de trabaj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Leve (1)"/>
    <n v="0.16875000000000001"/>
    <s v="Bajo"/>
    <s v="El proceso estima que el riesgo se ubica en una zona baja, debido a que los controles establecidos son los adecuados y la calificación de los criterios es satisfactoria, ubicando el riesgo en la escala de probabilidad más baja con un impacto leve,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ebilidades en la ejecución que afecten la  puesta en operación de nuevos medios de interacción ciudadana, debido a errores (fallas o deficiencias) en el diseño y estructuración de  los medios de interacción ciudadana en el informe de monitoreo a la Oficina Asesora de Planeación._x000a_- Evaluar la situación presentada de acuerdo a la etapa en la que se encuentra el proyecto._x000a_- Elaborar plan de trabajo (actividades, responsables, fechas)._x000a_- Ejecutar del plan de trabajo._x000a__x000a__x000a__x000a__x000a__x000a_- Actualizar el mapa de riesgos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Posibilidad de afectación reputacional por debilidades en la ejecución que afecten la  puesta en operación de nuevos medios de interacción ciudadana, debido a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Análisis después de controles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_x000a_Se ajustó la redacción del control detectivo._x000a_Se ajustó la explicación de la valoración obtenida después de controles."/>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que hacen parte del Sistema Unificado Distrital de Inspección Vigilancia y Control_x000a_–SUDIVC."/>
    <s v="Posibilidad de afectación reputacional por inadecuado seguimiento a las actividades, debido a errores (fallas o deficiencias) en el seguimiento de la gestión de las entidades que hacen parte del Sistema Unificado Distrital de Inspección, Vigilancia y Control (SUDIVC)._x0009_"/>
    <x v="0"/>
    <s v="Ejecución y administración de procesos"/>
    <s v="No"/>
    <s v="- Desconocimiento por parte de algunos funcionarios acerca de las funciones de la entidad y elementos de la plataforma estratégica._x000a__x000a__x000a__x000a__x000a__x000a__x000a__x000a__x000a_"/>
    <s v="- Fallas de interoperabilidad con instancias externas._x000a_- La información necesaria para el seguimiento a la gestión de las entidades participantes en la prestación de los servicios a la Ciudadanía, no es suficiente, clara, completa o de calidad._x000a__x000a__x000a__x000a__x000a__x000a__x000a__x000a_"/>
    <s v="- Incumplimiento de objetivos y metas institucionales. _x000a_- Errores en la consolidación, análisis y presentación de informes de gestión del SUDIVC.  _x000a_- Hallazgos por parte de entes de control._x000a_- Retrasos en la elaboración de informes de gestión del SUDIVC.  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Muy baja (1)"/>
    <n v="0.2"/>
    <s v="Leve (1)"/>
    <s v="Menor (2)"/>
    <s v="Menor (2)"/>
    <s v="Leve (1)"/>
    <s v="Menor (2)"/>
    <s v="Menor (2)"/>
    <s v="Menor (2)"/>
    <n v="0.4"/>
    <s v="Bajo"/>
    <s v="El proceso estima que el riesgo se ubica en una zona baja, debido a que la frecuencia con la que se realizó la actividad clave asociada al riesgo se presentó 2 veces en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profesional asignado, autorizado(a) por el Subdirector de Seguimiento a la Gestión de Inspección, Vigilancia y Control, semestralmente  socializa y retroalimenta con las entidades que conforman el SUDIVC la herramienta de reporte del seguimiento y monitoreo de la gestión de las entidades con funciones de IVC. La(s) fuente(s) de información utilizadas es(son) la herramienta existente de reporte del seguimiento y monitoreo de la gestión y datos reportados por las entidades con funciones de IVC. En caso de evidenciar observaciones, desviaciones o diferencias, se realizan los ajustes a la herramienta y se reportan al subdirector de Seguimiento a la Gestión de IVC. De lo contrario, quedará como registro Correo electrónico de socialización de la herramienta de reporte a la gestión o Evidencia Reunión 2213100-FT-449 de socialización de la herramienta de reporte a la gestión._x000a_- 2 El procedimiento &quot;Gestión, seguimiento y coordinación del Sistema Unificado Distrital de Inspección, Vigilancia y Control&quot; 2212500-PR-310 indica que el profesional asignado, autorizado(a) por Subdirector de Seguimiento a la Gestión de IVC, semestralmente  verifica que la información entregada por las entidades que pertenecen al SUDIVC, esté acorde con los requisitos normativos y lineamientos establecidos para desarrollar el correcto seguimiento y monitoreo a la gestión de IVC. La(s) fuente(s) de información utilizadas es(son) la herramienta de reporte del seguimiento y monitoreo de la gestión diligenciada por cada entidad del SUDIVC o el reporte de cada entidad y los requisitos normativos. En caso de evidenciar observaciones, desviaciones o diferencias, se notifica al subdirector de Seguimiento a la Gestión de IVC y se solicita vía correo electrónico el envío de la información con las correcciones pertinentes de acuerdo con lo requerido . De lo contrario, quedará como registro Evidencia Reunión 2213100-FT-449 o Acta 2211600-FT-008  u  Oficio 2211600-FT-012 de socialización informe de actividades de Seguimiento y Monitoreo a la gestión de IVC.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subdirector de seguimiento a la gestión de inspección, vigilancia y control, autorizado(a) por el manual específico de funciones y competencias laborales, cada vez que se identifique la materialización del riesgo convocará a la(s) entidad(s) que presentaron errores fallas o deficiencias en el reporte de la información, a una reunión extraordinaria de seguimiento a compromis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adecuado seguimiento a las actividades, debido a errores (fallas o deficiencias) en el seguimiento de la gestión de las entidades que hacen parte del Sistema Unificado Distrital de Inspección, Vigilancia y Control (SUDIVC)._x0009_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Posibilidad de afectación reputacional por inadecuado seguimiento a las actividades, debido a errores (fallas o deficiencias) en el seguimiento de la gestión de las entidades que hacen parte del Sistema Unificado Distrital de Inspección, Vigilancia y Control (SUDIVC)._x0009__x000a_- Acta (s) de compromis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d v="2019-10-21T00:00:00"/>
    <s v="Identificación del riesgo_x000a__x000a_Análisis de controles_x000a__x000a_"/>
    <s v="Se modifica la redacción de la actividad clave según actualización de la caracterización del proceso_x000a_Se modifica la redacción del riesgo_x000a_Se analizan y se ajustan causas internas y externas de acuerdo a las fortalezas, oportunidades, debilidades y amenazas identificadas por el proceso._x000a_Se modifica la redacción de las actividades de control, de acuerdo al instructivo 4222100-IN-059"/>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_x000a_Se ajustó la redacción de los controles preventivos y detectivo."/>
    <d v="2021-02-22T00:00:00"/>
    <s v="Identificación del riesgo_x000a__x000a__x000a__x000a_"/>
    <s v="Se ajustó proyectos de inversión posiblemente afectados, teniendo en cuenta que el riesgo no esta asociado a los riesgos del proyecto de inversión."/>
    <d v="2021-09-16T00:00:00"/>
    <s v="_x000a__x000a_Análisis de controles_x000a__x000a_"/>
    <s v="Se ajustó la redacción de las actividades de control preventivo y detectivo, acorde con la actualización efectuada al procedimiento 2212500-PR-310.."/>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_x000a_Fase (actividades): Fortalecer e implementar en los canales de atención disponibles en la Red CADE, estrategias de atención de servicio a la ciudadanía acorde a sus características poblacionales y particulares."/>
    <s v="Posibilidad de afectación reputacional por no prestación del servicio, debido a interrupciones en el modelo multicanal que impidan a la ciudadanía acceder a la oferta institucional de trámites y servicios de las entidades que hacen parte de la Red CADE"/>
    <x v="0"/>
    <s v="Daños a activos fijos/ eventos externos"/>
    <s v="Sí"/>
    <s v="- Fallas en el funcionamiento de plataformas tecnológicas que soportan los canales de atención a la ciudadanía_x000a_- Fallas de conectividad e interoperabilidad. _x000a__x000a__x000a__x000a__x000a__x000a__x000a__x000a__x000a_"/>
    <s v="- Manifestaciones que generan alteraciones en el orden público, en las cuales se vean afectadas las instalaciones de la entidad._x000a__x000a__x000a__x000a__x000a__x000a__x000a__x000a__x000a_"/>
    <s v="- Pérdida de credibilidad y de confianza que dificulte el ejercicio de las funciones de la Secretaría General. _x000a_- Incremento en las PQRS de la ciudadanía en relación con el servicio prestado en la Red CADE._x000a_- Insatisfacción de la ciudadanía respecto a la prestación del servicio._x000a_- Incumplimiento de las obligaciones con las entidades participes en los canales de la Red CADE._x000a_- Falta de disponibilidad y oportunidad en la información a entregar en la prestación del servicio_x000a_- Incumplimiento de objetivos y metas institucionales.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7870 Servicio a la ciudadanía, moderno, eficiente y de calidad_x000a__x000a__x000a__x000a_"/>
    <s v="Media (3)"/>
    <n v="0.6"/>
    <s v="Leve (1)"/>
    <s v="Menor (2)"/>
    <s v="Leve (1)"/>
    <s v="Menor (2)"/>
    <s v="Leve (1)"/>
    <s v="Leve (1)"/>
    <s v="Menor (2)"/>
    <n v="0.4"/>
    <s v="Moderado"/>
    <s v="El proceso estima que el riesgo se ubica en zona moderado, debido a que la frecuencia con la que se realizó la actividad clave asociada fue diariamente en los tiempos de atención de los puntos durante el último año, sin embargo, ante su materialización podrían presentarse afectaciones menores para el proceso. "/>
    <s v="- 1 El Procedimiento &quot;Administración del Modelo Multicanal de Relacionamiento con la Ciudadanía&quot; 2213300-PR-036 indica que el técnico operativo de soporte tecnológico, autorizado(a) por el/la profesional responsable del medio de interacción (Canal presencial CADE y SuperCADE) , diariamente verifica en los CADE y SUPERCADE el funcionamiento de los equipos activos de la Secretaría General acorde con lo establecido en el instructivo. La(s) fuente(s) de información utilizadas es(son) condiciones generales definidas para la prestación del servicio. En caso de evidenciar observaciones, desviaciones o diferencias, realiza el soporte técnico y en caso de no contar con solución inmediata se escala a soporte@alcaldiabogota.gov.co el  reporte de incidencias de GLPI queda como evidencia. De lo contrario, se reporta en el formulario de verificación de condiciones de apertura._x000a_- 2 El Procedimiento &quot;Administración del Modelo Multicanal de Relacionamiento con la Ciudadanía&quot; 2213300-PR-036 indica que el soporte técnico del operador de la Línea 195 , autorizado(a) por el Director (a) del Sistema Distrital de Servicio a la Ciudadanía, diariamente  verifica la disposición de los canales telefónicos, funcionamiento de internet y de aplicativos de operación, acorde al anexo técnico funcional del contrato interadministrativo celebrado para la operación de la Línea 195_x0009_. La(s) fuente(s) de información utilizadas es(son) los aplicativos, los canales telefónicos  y virtual. En caso de evidenciar observaciones, desviaciones o diferencias, se genera una incidencia, se reporta al operador y al profesional responsable de la Línea 195, dejando como evidencia los correos electrónicos. De lo contrario, la bitácora de validación de funcionamiento Línea 195 da cuenta de la disposición de los canales antes descritos._x000a_- 3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_x0009__x0009__x0009__x0009_, diariamente  verifica las condiciones para la normal prestación del servicio relacionadas con aspectos de seguridad y orden público acorde con lo establecido en el instructivo &quot;Canal Presencial&quot;. La(s) fuente(s) de información utilizadas es(son) el entorno externo inmediato y los reportes de las condiciones de seguridad y orden público. En caso de evidenciar observaciones, desviaciones o diferencias, se reporta y define tratamiento ante el/la Director(a) del Sistema Distrital de Servicio a la Ciudadanía o la instancia correspondiente, dejando como evidencia el formulario de verificación de condiciones de apertura. De lo contrario, el mismo formulario de verificación de condiciones de apertura, evidencia las condiciones necesarias para la prestación del servicio._x000a_- 4 El Procedimiento &quot;Administración del Modelo Multicanal de Relacionamiento con la Ciudadanía&quot; 2213300-PR-036 indica que el/la profesional responsable del medio de relacionamiento (Canal presencial CADE y SuperCADE) , autorizado(a) por  el Director (a) del Sistema Distrital de Servicio a la Ciudadanía_x0009_, mensualmente valida la interrupción de la prestación del servicio en el punto de atención relacionadas con aspectos de seguridad y orden público. La(s) fuente(s) de información utilizadas es(son) el formulario de verificación condiciones de apertura.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 5 El Procedimiento &quot;Administración del Modelo Multicanal de Relacionamiento con la Ciudadanía&quot; 2213300-PR-036 indica que el/la profesional responsable del medio de relacionamiento (Canal presencial CADE y SuperCADE) , autorizado(a) por  Director (a) del Sistema Distrital de Servicio a la Ciudadanía_x0009__x0009__x0009__x0009_, mensualmente valida la interrupción de la prestación del servicio en el punto de atención por fallas en la continuidad en el funcionamiento de los equipos activos de la Secretaría General. La(s) fuente(s) de información utilizadas es(son) reporte de incidencias GLPI. En caso de evidenciar observaciones, desviaciones o diferencias, registra las interrupciones presentadas en el informe administrativo Red CADE 2212300-FT-339. De lo contrario, el mismo Informe administrativo, da cuenta de la validación de las condiciones adecuadas para la prestación del servicio.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Aleatoria_x000a_- Aleatori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implementa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2 El mapa de riesgos del proceso Gestión del Sistema Distrital de Servicio a la Ciudadanía indica que Profesional responsable del medio de interacción (CADE y SuperCADE), autorizado(a) por el Director (a) del Sistema Distrital de Servicio a la Ciudadanía, cada vez que se identifique la materialización del riesgo solicita apoyo de la Policía Nacional para las sedes afectadas, gestionando unidades adicionales de vigilancia e implementos o estrategias de mitigación de daños o pérdidas de bienes de la Secretaría General y de las entidad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3504000000000005E-2"/>
    <s v="Menor (2)"/>
    <n v="0.22500000000000003"/>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no prestación del servicio, debido a interrupciones en el modelo multicanal que impidan a la ciudadanía acceder a la oferta institucional de trámites y servicios de las entidades que hacen parte de la Red CADE en el informe de monitoreo a la Oficina Asesora de Planeación._x000a_- Implementar estrategias de atención para las entidades: entrega de turnos manuales, atención en las entidades verificando el tipo de solicitud del ciudadano(a) y si es posible recibir documentación y tramitarla con posterioridad al restablecimiento del servicio, registrar los datos del  ciudadano(a) para contactarle e informarle el resultado de su solicitud._x000a_- Solicitar apoyo de la Policía Nacional para las sedes afectadas, gestionando unidades adicionales de vigilancia e implementos o estrategias de mitigación de daños o pérdidas de bienes de la Secretaría General y de las entidades._x000a__x000a__x000a__x000a__x000a__x000a__x000a_- Actualizar el mapa de riesgos Gestión del Sistema Distrital de Servicio a la Ciudadanía"/>
    <s v="- Subsecretario(a) de Servicio a la Ciudadanía_x000a_- Profesional responsable del medio de interacción (CADE y SuperCADE)_x000a_- Profesional responsable del medio de interacción (CADE y SuperCADE)_x000a__x000a__x000a__x000a__x000a__x000a__x000a_- Subsecretario(a) de Servicio a la Ciudadanía"/>
    <s v="- Reporte de monitoreo indicando la materialización del riesgo de Posibilidad de afectación reputacional por no prestación del servicio, debido a interrupciones en el modelo multicanal que impidan a la ciudadanía acceder a la oferta institucional de trámites y servicios de las entidades que hacen parte de la Red CADE_x000a_- Reporte de ciudadanos(as) y trámites efectivos atendidos por cada entidad, en contingencia._x000a_- Reporte de desempeño jornada de atención considerando los reportes realizados a los entes correspondientes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d v="2019-10-21T00:00:00"/>
    <s v="Identificación del riesgo_x000a_Análisis antes de controles_x000a_Análisis de controles_x000a__x000a_"/>
    <s v="Se modifican causas internas: se incluye caída de la plataforma de la Línea 195, eliminándola de causas externas._x000a_Efectos: se eliminaron efectos que estaban escritos de forma repetida: insatisfacción ciudadana y el incremento de reclamaciones ciudadanas._x000a_En Matriz de Valoración antes de controles: el impacto en cuanto a gestión de procesos, pasó a moderado dado que se modificaron las calificaciones en los diferentes aspectos: financiero, medidas de control interno, operativo, información y cumplimiento._x000a_Modificación de la redacción, se direcciona al PR036 y al instructivo, las actividades de control._x000a_Modificación segundo control, cambió de quien autoriza Director por (profesional responsable de punto de atención) PRP; se modifican las fuentes de información características definidas para la prestación del servicio por condiciones en la prestación del servicio._x000a_Modificación del tercer control relacionado con la Línea 195: se incorpora como documento el contrato interadministrativo de operación de la línea a cambio del PR036, los datos hacen relación al contrato involucrado al personal de ETB, con operador de la Línea 195. "/>
    <d v="2020-03-19T00:00:00"/>
    <s v="Identificación del riesgo_x000a_Análisis antes de controles_x000a_Análisis de controles_x000a_Análisis después de controles_x000a_Tratamiento del riesgo"/>
    <s v="Se identificó el proyecto de inversión posiblemente afectado con la posible materialización del riesgo_x000a_Se incluyen perspectivas para los cinco efectos(consecuencias) identificados_x000a_Se realiza análisis de causas y se determina incluir la causa externa: Condiciones externas que alteran el orden público y la seguridad de los bienes y de las personas. Se elimina en causas externas, la causa tecnológica, en razón a que se considera que es interna y así está registrada en la presente ficha. Se elimina la causa externa tecnológica, sobre fallas en los equipos de las entidades, en razón a que no se puede controlar por la Secretaría General._x000a_Se realiza análisis antes de controles y se modifica la probabilidad con el criterio de frecuencia donde el riesgo pasa de:  &quot;nunca o no se ha presentado en los últimos 4 años (1)&quot; &quot;se presentó al menos una vez en los últimos 2 años (3)&quot;; adicionalmente, se realiza nueva calificación del impacto del riesgo (consecuencias por afectación de perspectivas), cuya calificación para la perspectiva de impacto operativo pasa de menor(2) a moderado(3), esta nueva calificación hizo que la ubicación en la matriz de valoración antes de controles se desplazara y se ajusta la explicación de la valoración obtenida._x000a_La matriz de valoración después de controles presentó desplazamiento en los cuadrantes y como resultado la valoración pasando de baja (probabilidad 1 e impacto 1) a baja (probabilidad 3 e impacto 1), se actualiza la explicación de la valoración de acuerdo con el resultado obtenido_x000a_Se ajusta el plan de contingencia a ser aplicado en el evento de que se materialice el riesgo, adicionando una acción"/>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aron dos controles detectivos propios para el proceso_x000a_Se ajustaron los controles preventivos acorde a la versión actualizada del procedimiento. _x000a_Se ajustó la explicación de la valoración obtenida después de controles."/>
    <d v="2020-12-03T00:00:00"/>
    <s v="Identificación del riesgo_x000a__x000a__x000a__x000a_"/>
    <s v="Modificación del nombre del riesgo acorde a la recomendación de la Oficina de Control Interno radicado 3-2020-23105, en el cual se presenta resultados de auditorías realizadas en los meses de agosto y septiembre de 2020; se incluye como: Interrupciones en el modelo multicanal que impidan a la ciudadanía acceder a la oferta institucional de trámites y servicios."/>
    <d v="2021-02-22T00:00:00"/>
    <s v="_x000a__x000a_Análisis de controles_x000a__x000a_"/>
    <s v="Se ajustó la descripción de las actividades de control en cuanto a los registros establecidos como evidencia y el responsable &quot; Profesional responsable SuperCADE&quot; a &quot;Profesional responsable CADE y SuperCADE&quot;."/>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_x0009__x0009__x0009__x0009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 modificando la actividad clave relacionada._x000a_Se define la probabilidad por exposición._x000a_Se ajusta la calificación del impacto._x000a_Se ajusta la redacción y evaluación de los controles según los criterios definidos._x000a_Se incluyeron los controles correctivos.."/>
    <d v="2022-12-14T00:00:00"/>
    <s v="_x000a__x000a_Análisis de controles_x000a__x000a_"/>
    <s v="Se ajustan los controles detectivos y preventivos, acorde con la actualización del procedimiento Administración del Modelo Multicanal de Relacionamiento con la Ciudadanía - Versión 16  (2213300-PR-036)."/>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_x000a_Fase (componente): Documentos de lineamientos técnicos"/>
    <s v="Posibilidad de afectación reputacional por información inconsistente, debido a errores (fallas o deficiencias) en el seguimiento a la gestión de las entidades participantes en los medios de relacionamiento de la Red CADE"/>
    <x v="0"/>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cremento en las peticiones de la ciudadanía en relación con el servicio prestado por las entidades en la Red CADE._x000a_- Insatisfacción de la ciudadanía respecto a la prestación del servicio._x000a_- Intervenciones o hallazgos por partes de entes de control u otro ente regulador, interno o externo._x000a_- Incumplimiento de objetivos y metas institucionales.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7870 Servicio a la ciudadanía, moderno, eficiente y de calidad_x000a__x000a__x000a__x000a_"/>
    <s v="Baja (2)"/>
    <n v="0.4"/>
    <s v="Leve (1)"/>
    <s v="Leve (1)"/>
    <s v="Menor (2)"/>
    <s v="Leve (1)"/>
    <s v="Leve (1)"/>
    <s v="Leve (1)"/>
    <s v="Menor (2)"/>
    <n v="0.4"/>
    <s v="Moderado"/>
    <s v="El proceso estima que el riesgo se ubica en zona moderado, debido a que la frecuencia con la que se realizó la actividad clave asociada fue mensual o trimestralmente dependiendo los tiempos establecidos ya sea contrato o convenio, ante su materialización, podrían presentarse afectaciones menores para el proceso."/>
    <s v="- 1 El Procedimiento &quot;Administración del Modelo Multicanal de Relacionamiento con la Ciudadanía&quot; 2213300-PR-036 indica que el Profesional apoyo a la supervisión, autorizado(a) por Director (a) Distrital de Servicio a la Ciudadanía, mensual o trimestralmente verifica el cumplimiento de las obligaciones de los convenios y contratos suscritos con las entidades que hacen parte de la Red CADE. La(s) fuente(s) de información utilizadas es(son) convenios, contratos e informes administrativos. En caso de evidenciar observaciones, desviaciones o diferencias, registra las interrupciones presentadas en el Informe final/parcial de supervisión contrato y/o convenio 4231000-FT-964. De lo contrario, el mismo Informe, da cuenta de la validación del seguimiento al cumplimiento de obligaciones._x000a_- 2 El Procedimiento &quot;Administración del Modelo Multicanal de Relacionamiento con la Ciudadanía&quot; 2213300-PR-036 indica que Director (a) Distrital de Servicio a la Ciudadanía, autorizado(a) por Director (a) Distrital de Servicio a la Ciudadanía, cuatrimestralmente valida el cumplimiento de las obligaciones de los convenios y contratos suscritos con las entidades que hacen parte de la Red CADE mediante reunión de seguimiento con el profesional jurídico líder y los profesionales apoyo a la supervisión. La(s) fuente(s) de información utilizadas es(son) convenios, contratos e informes administrativos e informes parciales de supervisión. En caso de evidenciar observaciones, desviaciones o diferencias, queda evidenciado en el formato de evidencia de Reunión 2213100-FT-449, de seguimiento contractual, . De lo contrario, en el mismo formato se da cuenta del cumplimiento por parte de las entidades participantes en al Red CAD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a), autorizado(a) por el Director (a) del Sistema Distrital de Servicio a la Ciudadanía, cada vez que se identifique la materialización del riesgo realiza reinducción en el protocolo establecido para el apoyo a la supervisión de convenios y contrat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zona baja, debido a que los controles establecidos son los adecuados y la calificación de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consistente, debido a errores (fallas o deficiencias) en el seguimiento a la gestión de las entidades participantes en los medios de relacionamiento de la Red CADE en el informe de monitoreo a la Oficina Asesora de Planeación._x000a_- Realizar reinducción en el protocolo establecido para el apoyo a la supervisión de convenios y contratos._x000a__x000a__x000a__x000a__x000a__x000a__x000a__x000a_- Actualizar el mapa de riesgos Gestión del Sistema Distrital de Servicio a la Ciudadanía"/>
    <s v="- Subsecretario(a) de Servicio a la Ciudadanía_x000a_- Servidor(a) asignado(a) por el (la) Director (a) del Sistema Distrital de Servicio a la Ciudadanía_x000a__x000a__x000a__x000a__x000a__x000a__x000a__x000a_- Subsecretario(a) de Servicio a la Ciudadanía"/>
    <s v="- Reporte de monitoreo indicando la materialización del riesgo de Posibilidad de afectación reputacional por información inconsistente, debido a errores (fallas o deficiencias) en el seguimiento a la gestión de las entidades participantes en los medios de relacionamiento de la Red CADE_x000a_- Servidores (as) con reinducción en el protocolo de apoyo a la supervisión de contratos y conveni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d v="2019-10-21T00:00:00"/>
    <s v="Identificación del riesgo_x000a_Análisis antes de controles_x000a_Análisis de controles_x000a_Análisis después de controles_x000a_Tratamiento del riesgo"/>
    <s v="Se modifica el nombre del riesgo eliminando los términos de articulación y coordinación, dejando solo el seguimiento. _x000a_La explicación del riesgo se modifica en cuanto a redacción._x000a_En las causas internas se elimina: Baja experticia en el seguimiento al cumplimiento de las obligaciones y en el manejo de las relaciones interinstitucionales en la prestación del servicio en la RED CADE, y se crea: Deficiencia en la coordinación y articulación interinstitucional, así como en el  seguimiento al cumplimiento de las obligaciones de los convenios y/o contratos, relacionadas con la prestación del servicio en la RED CADE._x000a_En las causas externas se elimina: Fallas en la comunicación oportuna por parte de las entidades participantes en los medios de interacción de la RED CADE y se crea: Alta rotación en las entidades del personal responsable de las relaciones interinstitucionales, se incluyen en el DOFA._x000a_Análisis antes de controles: cambia la valoración antes de controles de baja a moderada._x000a_En la explicación de valoración obtenida se modifica la redacción._x000a_Se modifica la redacción de la explicación de la valoración obtenida después de controles._x000a_En las acciones en caso de que el riesgo se presente, se modifica la redacción."/>
    <d v="2020-03-19T00:00:00"/>
    <s v="Identificación del riesgo_x000a__x000a__x000a__x000a_Tratamiento del riesgo"/>
    <s v="Se identificó el proyecto de inversión posiblemente afectado con la posible materialización del riesgo_x000a_Se incluyen perspectivas para los cinco efectos(consecuencias) identificados._x000a_Se modificó la redacción de la acción de contingenci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_x000a_Se ajustaron los controles preventivos acorde a la versión actualizada del procedimiento. _x000a_Se ajustó la explicación de la valoración obtenida después de controles."/>
    <d v="2021-02-22T00:00:00"/>
    <s v="Identificación del riesgo_x000a__x000a_Análisis de controles_x000a__x000a_"/>
    <s v="Se eliminó causa externa: &quot;Alta rotación en las entidades del personal responsable de las relaciones interinstitucionales&quot;._x000a_Se modificó la redacción de la actividad de control detectiva eliminando la Guía GS078 de apoyo a la supervisión y cambiando la evidencia._x000a_Se modificó actividad de control detectiva relacionada con el cambio o rotación de personal responsable de seguimiento contractual en la entidad con la cual está asignado como supervisor._x000a_Se incluyó actividad de control detectiva relacionada con posible incumplimiento de las obligaciones establecidas en los convenios y contratos."/>
    <d v="2021-07-27T00:00:00"/>
    <s v="_x000a__x000a_Análisis de controles_x000a__x000a_"/>
    <s v="Se ajustan los controles detectivos y preventivos en coherencia con la actualización del procedimiento Administración del Modelo Multicanal de Servicio a la Ciudadanía (2213300-PR-036) versión 14."/>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d v="2022-12-14T00:00:00"/>
    <s v="Identificación del riesgo_x000a__x000a_Análisis de controles_x000a__x000a_"/>
    <s v="Se modifica la causa inmediata, ajustándola para evitar reiteración en la redacción; y la causa raíz modificando canales de interacción por relacionamiento._x000a_Se ajustan los controles detectivos y preventivos, acorde con la actualización del procedimiento Administración del Modelo Multicanal de Relacionamiento con la Ciudadanía - Versión 16  (2213300-PR-036)."/>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entidades) del sistema distrital para la gestión de peticiones, debido a incumplimiento parcial de compromisos en la atención de soporte funcional en los tiempos promedio definidos"/>
    <x v="0"/>
    <s v="Usuarios, productos y prácticas"/>
    <s v="Sí"/>
    <s v="- Fallas en el funcionamiento de plataformas tecnológicas que soportan los canales de atención a la ciudadanía_x000a__x000a__x000a__x000a__x000a__x000a__x000a__x000a__x000a_"/>
    <s v="- Presiones o motivaciones de los ciudadanos que incitan al servidor público a realizar conductas contrarias al deber ser.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efectos significativos para el proceso."/>
    <s v="- 1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iariamente identifica y clasifica las incidencias de soporte funcional, verificando que estas cuenten con la información completa para su atención. La(s) fuente(s) de información utilizadas es(son) los tiempos de solución establecidos en la Guía para la Administración Funcional del Sistema Distrital para la Gestión de Peticiones Ciudadanas. En caso de evidenciar observaciones, desviaciones o diferencias, se solicita ampliación de la información por medio del aplicativo mesa de ayuda, quedando como evidencia el registro en este. De lo contrario, se continua con la clasificación, quedando como evidencia el registro en el aplicativo mesa de ayuda._x000a_- 2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dos veces por semana verifica que las incidencias pendientes en la mesa de ayuda se encuentren dentro los tiempos establecidos. La(s) fuente(s) de información utilizadas es(son) los tiempos de solución establecidos en la Guía para la Administración Funcional del Sistema Distrital para la Gestión de Peticiones Ciudadanas y el reporte generado en el aplicativo mesa de ayuda. En caso de evidenciar observaciones, desviaciones o diferencias, remite un correo electrónico a los servidores de la mesa de ayuda para revisar las actuaciones a realizar de conformidad con el procedimiento, quedando como evidencia este correo. De lo contrario, se continua con la gestión respectiva, quedando como evidencia el mismo correo._x000a_- 3 El Procedimiento &quot;Administración del Modelo Multicanal de Relacionamiento con la Ciudadanía&quot; 2213300-PR-036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anualmente identifica posibles acciones correctivas o de mejora (cuando aplique) y valida que no existan incidencias a ser escaladas a la Oficina de Tecnologías de la Información y las Comunicaciones - OTIC. La(s) fuente(s) de información utilizadas es(son) reporte anual de incidencias de la mesa de ayuda. En caso de evidenciar observaciones, desviaciones o diferencias, se socializa al Director(a) del Sistema Distrital de Servicio a la Ciudadanía, quedando como evidencia el correo electrónico con socialización de retroalimentación o  evidencia Reunión de socialización. De lo contrario, también se socializa con el Director(a) del Sistema Distrital de Servicio a la Ciudadanía, quedando como evidencia el mismo sopor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l Sistema Distrital de Servicio a la Ciudadanía indica que Profesional Universitario y/o Técnico Operativo de la Dirección del Sistema Distrital de Servicio a la Ciudadanía designados a soporte funcional del Sistema Distrital para la Gestión de Peticiones Ciudadanas, autorizado(a) por el Director(a) del Sistema Distrital de Servicio a la Ciudadanía, cada vez que se identifique la materialización del riesgo realiza reinducción en las actividades relacionadas al Soporte Funcional del Sistema Distrital para la Gestión de Peticiones Ciudadana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51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entidades) del sistema distrital para la gestión de peticiones, debido a incumplimiento parcial de compromisos en la atención de soporte funcional en los tiempos promedio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Posibilidad de afectación reputacional por inconformidad de los usuarios (entidades) del sistema distrital para la gestión de peticiones, debido a incumplimiento parcial de compromisos en la atención de soporte funcional en los tiempos promedio definidos_x000a_- Incidencia re-clasificada en la Mesa de ayuda Bogotá te escucha, con indicación de los motivos por los cuales no se pudo atender dentro de los tiempos establecid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Identificación del riesgo_x000a_Análisis antes de controles_x000a_Análisis de controles_x000a_Análisis después de controles_x000a_Tratamiento del riesgo"/>
    <s v="Se ajusta la redacción de los puntos de control, acorde con la nueva versión del procedimiento 2212200-PR-254 &quot;Soporte técnico y funcional del Sistema Distrital para la Gestión de Peticiones Ciudadanas&quot;_x000a_Se realiza ajuste en fechas de la acción preventiva._x000a_Se disminuye el impacto residual en un cuadrante debido a que los controles detectivos atacan los efectos más significativos."/>
    <d v="2020-03-19T00:00:00"/>
    <s v="Identificación del riesgo_x000a__x000a__x000a_Análisis después de controles_x000a_"/>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ajusta el nombre del riesgo, pues a partir de la versión 10 del procedimiento  2212200-PR-254 no se definirán los tiempos de atención en el mismo, sino a través de una publicación en el SGP._x000a_Se ajusta la explicación del riesgo indicando dónde se encuentran definidos los tiempos a partir de la versión 10 del procedimiento 2212200- PR 254._x000a_Se eliminaron los controles detectivos  asociados a los procedimientos de auditoria de gestión y auditorias de calidad, atendiendo a la observación realizadas por la Oficina de Control  Interno. Se incluye un nuevo control detectivo, el cual será documentado en la versión 10 del procedimiento 2212200-PR-254 y se ajustan los ID de las actividades de acuerdo con los que se definirán en la versión del procedimiento referida."/>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d v="2022-12-14T00:00:00"/>
    <s v="Identificación del riesgo_x000a__x000a_Análisis de controles_x000a__x000a_"/>
    <s v="Se modifican la causas inmediatas y raíz, ajustándolas para especificar que corresponde al soporte funcional del sistema distrital para la gestión de peticiones._x000a_Se ajustan los responsables de autorización para los controles establecidos, considerando que el procedimiento fue trasladado a la Dirección del Sistema Distrital de Servicio a la Ciudadanía; así como las fuentes de información y evidencias de conformidad._x000a_Se ajustan los controles detectivos y preventivos, acorde con la actualización del procedimiento Administración del Modelo Multicanal de Relacionamiento con la Ciudadanía - Versión 16  (2213300-PR-036)."/>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Medir y analizar la calidad en la prestación del servicio en los diferentes canales de servicio a la Ciudadanía."/>
    <s v="Posibilidad de afectación reputacional por inconformidad de las partes interesadas objeto de medición, debido a errores (fallas o deficiencias) en la medición y análisis de la calidad en la prestación de los servicios en los diferentes canales de servicio a la Ciudadanía"/>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Baja confiabilidad de la información recopilada._x000a_- Errores en la emisión de notificaciones y oficios dirigidos a entidades distritales por incumplimiento en criterios de calidad.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Baja (2)"/>
    <n v="0.4"/>
    <s v="Leve (1)"/>
    <s v="Menor (2)"/>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Seguimiento y Medición de Servicio a la Ciudadanía&quot; 2212200-PR-044 indica que el / la Directora(a) Distrital de Calidad del Servicio, autorizado(a) por el / la Subsecretario(a)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4 del Procedimiento Seguimiento y Medición de Servicio a la Ciudadanía 2212200-PR-044. En caso de evidenciar observaciones, desviaciones o diferencias, se realizan los ajustes necesarios, queda como evidencia el oficio remisorio consolidado de informes de monitoreo. De lo contrario, se continua con la verificación, queda como evidencia la ficha técnica de monitoreo._x000a_- 2 El Procedimiento &quot;Seguimiento y Medición de Servicio a la Ciudadanía&quot; 2212200-PR-044 indica que el / la Directora(a) Distrital de Calidad del Servicio, autorizado(a) por el / la Subsecretario(a) de Servicio a la Ciudadanía, mensualmente verifica la conveniencia de la redacción y el cumplimiento de los criterios establecidos para la realización y consolidación del análisis para calidad y calidez. La(s) fuente(s) de información utilizadas es(son) Actividad 9 del Procedimiento Seguimiento y Medición de Servicio a la Ciudadanía 2212200-PR-044. En caso de evidenciar observaciones, desviaciones o diferencias, se realizan los ajustes necesarios, queda como evidencia el oficio remisorio de la información. De lo contrario, se continua con la verificación, queda como evidencia Oficio remisorio de la información._x000a_- 3 El Procedimiento &quot;Seguimiento y Medición de Servicio a la Ciudadanía&quot; 2212200-PR-044 indica que el / la Directora(a) Distrital de Calidad del Servicio, autorizado(a) por el / la Subsecretario(a) de Servicio a la Ciudadanía, mensualmente valida el cumplimiento de los criterios establecidos para la realización y consolidación de comunicaciones oficiales a las entidades sobre peticiones pendientes de cierre. La(s) fuente(s) de información utilizadas es(son) Actividad 12 del Procedimiento Seguimiento y Medición de Servicio a la Ciudadanía 2212200-PR-044. En caso de evidenciar observaciones, desviaciones o diferencias, se realizan los ajustes necesarios, queda como evidencia el oficio remisorio de las comunicaciones oficiales a las entidades sobre peticiones vencidas sin respuesta. De lo contrario, se continua con la validación, queda como evidencia Oficio de comunicaciones oficiales peticiones vencidas sin respuesta._x000a_- 4 El Procedimiento &quot;Seguimiento y Medición de Servicio a la Ciudadanía&quot; 2212200-PR-044  indica que el / la Profesional asignado, autorizado(a) por el / la directora(a) Distrital de Calidad del Servicio, mensualmente verifica la conformidad de las observaciones realizadas en el análisis de calidad y calidez de las respuestas a la peticiones ciudadanas. La(s) fuente(s) de información utilizadas es(son) Actividad 7 del Procedimiento Seguimiento y Medición de Servicio a la Ciudadanía 2212200-PR-044. En caso de evidenciar observaciones, desviaciones o diferencias, se realizan los ajustes necesarios, queda como evidencia el análisis de calidad, calidez y oportunidad de las respuestas emitidas a través del Sistema Distrital para la Gestión de Peticiones Ciudadanas. De lo contrario, se continua con la verificación, queda como evidencia Análisis de calidad, calidez y oportunidad de las respuestas emitidas a través del Sistema Distrital para la Gestión de Peticiones Ciudadanas.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de Gestión del Sistema Distrital de Servicio a la Ciudadanía indica que Profesional asignado, autorizado(a) por el / la Director(a) Distrital de Calidad del Servicio, cada vez que se identifique la materialización del riesgo realiza cualificaciones al equipo de trabajo de Seguimiento y Medición, respecto al uso y manejo de los instrumentos que se diseñan para realizar la medición de la calidad en la prestación de los servici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6.0479999999999992E-2"/>
    <s v="Menor (2)"/>
    <n v="0.30000000000000004"/>
    <s v="Bajo"/>
    <s v="El proceso estima que el riesgo se ubica en una zona baja, debido a que los controles establecidos son los adecuados y la calificación de los criterios es satisfactoria, ubicando el riesgo en la escala de probabilidad ma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as partes interesadas objeto de medición, debido a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Posibilidad de afectación reputacional por inconformidad de las partes interesadas objeto de medición, debido a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d v="2019-10-21T00:00:00"/>
    <s v="_x000a__x000a_Análisis de controles_x000a__x000a_"/>
    <s v="Se realiza actualización en la redacción de la actividades preventivas y detectivas; específicamente en las fuentes de información debido a que se modificó el  Procedimiento Seguimiento y Medición de Servicio a la Ciudadanía 2212200-PR-044  a la versión 12"/>
    <d v="2020-03-19T00:00:00"/>
    <s v="Identificación del riesgo_x000a__x000a__x000a__x000a_"/>
    <s v="Se identificó el proyecto de inversión posiblemente afectado con la posible materialización del riesgo_x000a_Se incluyen perspectivas para los efectos(consecuencias) identificados"/>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ó un control detectivos propios para el proceso"/>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s v="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Baja (2)"/>
    <n v="0.4"/>
    <s v="Leve (1)"/>
    <s v="Menor (2)"/>
    <s v="Menor (2)"/>
    <s v="Leve (1)"/>
    <s v="Leve (1)"/>
    <s v="Menor (2)"/>
    <s v="Menor (2)"/>
    <n v="0.4"/>
    <s v="Moderado"/>
    <s v="El proceso estima que el riesgo se ubica en una zona moderada, debido a que la frecuencia con la que se realizó la actividad clave asociada al riesgo se presentó 12 veces en el último año, sin embargo, ante su materialización, podría presentarse falta de credibilidad ante las partes interesadas."/>
    <s v="- 1 El Procedimiento &quot;Cualificación en Servicio a la Ciudadanía a Servidores y Otros&quot; 2212200-PR-043 indica que el / la profesional universitario asignado, autorizado(a) por el / la Directora(a) Distrital de Calidad del Servicio, anualmente valida la conformidad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el plan anual de cualificación. De lo contrario, registra el visto bueno en el informe de gestión del Plan anual de cualificación, queda como evidencia el Plan anual de cualificación._x000a_- 2 El Procedimiento &quot;Cualificación en Servicio a la Ciudadanía a Servidores y Otros&quot; 2212200-PR-043 indica que el / la profesional universitario asignado, autorizado(a) por el / la Directora(a) Distrital de Calidad del Servicio, por demanda ratifica la cantidad de servidores a cualificar, mediante agendamiento electrónico a la persona enlace en las entidades distritales. La(s) fuente(s) de información utilizadas es(son) Actividad 4 del Procedimiento Cualificación en Servicio a la Ciudadanía a Servidores y Otros 2212200-PR-043. En caso de evidenciar observaciones, desviaciones o diferencias, se crea un nuevo agendamiento en el calendario electrónico y se modifica el inicial, indicando que se reprograma a solicitud de la entidad, así como la fecha de la nueva jornada, queda como evidencia la agenda del correo electrónico institucional. De lo contrario, se continua con la actividad, queda como evidencia Agenda correo electrónico institucional._x000a_- 3 El Procedimiento &quot;Cualificación en Servicio a la Ciudadanía a Servidores y Otros&quot; 2212200-PR-043 indica que el / la profesional universitario asignado, autorizado(a) por el / la Directora(a) Distrital de Calidad del Servicio, cada vez que se realice el subcomité de autocontrol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el acta de subcomité de autocontrol. De lo contrario, se continua con la verificación, queda como evidencia Acta de subcomité de autocontrol._x000a_- 4 El Procedimiento &quot;Cualificación en Servicio a la Ciudadanía a Servidores y Otros&quot; 2212200-PR-043 indica que el / la profesional universitario asignado, autorizado(a) por el / la Directora(a) Distrital de Calidad del Servicio, anualmente valida el cumplimiento de la gestión anual de cualificación. La(s) fuente(s) de información utilizadas es(son) Actividad 7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el informe de gestión anual de cualificación. De lo contrario, se continua con la estructuración del informe de gestión anual de cualificación, queda como evidencia Informe de gestión anual de cualificación.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de Gestión del Sistema Distrital de Servicio a la Ciudadanía indica que profesional universitario asignado de la Dirección Distrital de Calidad del Servicio, autorizado(a) por el / la Director(a) Distrital de Calidad del Servicio, cada vez que se identifique la materialización del riesgo ajusta la programación definida en el plan anual de cualificación.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 en el informe de monitoreo a la Oficina Asesora de Planeación._x000a_- Ajustar la programación definida en el plan anual de cualificación_x000a__x000a__x000a__x000a__x000a__x000a__x000a__x000a_- Actualizar el mapa de riesgos Gestión del Sistema Distrital de Servicio a la Ciudadanía"/>
    <s v="- Subsecretario(a) de Servicio a la Ciudadanía_x000a_- Profesional Universitario asignado por el (la) Director (a) Distrital de Calidad del Servicio_x000a__x000a__x000a__x000a__x000a__x000a__x000a__x000a_- Subsecretario(a) de Servicio a la Ciudadanía"/>
    <s v="- Reporte de monitoreo indicando la materialización del riesgo de Posibilidad de afectación reputacional por inconformidad de los partes interesadas objeto de cualificación, debido a incumplimiento parcial de compromisos en la meta de servidores públicos a cualificar en actitudes, destrezas, habilidades y conocimientos de servicio a la Ciudadanía_x000a_- Plan anual de cualificación ajustado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d v="2019-10-21T00:00:00"/>
    <s v="Identificación del riesgo_x000a__x000a_Análisis de controles_x000a__x000a_Tratamiento del riesgo"/>
    <s v="Actualización del riesgo &quot;Incumplimiento parcial de compromisos en la cualificación de los servidores públicos en actitudes, destrezas, habilidades y conocimientos de servicio a la Ciudadanía, al igual que en competencias de IVC&quot; pasando a &quot;Incumplimiento parcial de compromisos en el total de los servidores públicos a cualificar en actitudes, destrezas, habilidades y conocimientos de servicio a la Ciudadanía&quot;._x000a_Se ajusta la información relacionada con las fechas de inicio y terminación de la Acción preventiva 33."/>
    <d v="2020-03-19T00:00:00"/>
    <s v="Identificación del riesgo_x000a__x000a_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aceptar”"/>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
    <d v="2021-02-22T00:00:00"/>
    <s v="Identificación del riesgo_x000a__x000a__x000a__x000a_"/>
    <s v="Se ajustó proyectos de inversión posiblemente afectados, teniendo en cuenta que el riesgo no esta asociado a los riesgos del proyecto de inversión."/>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Gestionar las peticiones ciudadanas, que ingresan al Sistema Distrital para la Gestión de Peticiones Ciudadanas, brindar el soporte funcional y evaluar la conformidad de las respuestas emitidas."/>
    <s v="Posibilidad de afectación reputacional por inconformidad de los usuarios del sistema, debido a errores (fallas o deficiencias) en el análisis y direccionamiento a las peticiones ciudadanas"/>
    <x v="0"/>
    <s v="Usuarios, productos y prácticas"/>
    <s v="Sí"/>
    <s v="- Desconocimiento por parte de algunos funcionarios acerca de las funciones de la entidad y elementos de la plataforma estratégica._x000a__x000a_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Todos los procesos en el Sistema de Gestión de Calidad_x000a__x000a__x000a__x000a_"/>
    <s v="- No aplica_x000a__x000a__x000a__x000a_"/>
    <s v="Media (3)"/>
    <n v="0.6"/>
    <s v="Leve (1)"/>
    <s v="Menor (2)"/>
    <s v="Menor (2)"/>
    <s v="Leve (1)"/>
    <s v="Leve (1)"/>
    <s v="Menor (2)"/>
    <s v="Menor (2)"/>
    <n v="0.4"/>
    <s v="Moderado"/>
    <s v="El proceso estima que el riesgo se ubica en una zona moderada, debido a que la frecuencia con la que se realizó la actividad clave asociada al riesgo se presentó 246 veces en el último año, sin embargo, ante su materialización, podrían presentarse incumplimiento en la gestión de peticiones ciudadanas bajo los parámetros establecidos por la ley."/>
    <s v="- 1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analiza las peticiones ciudadanas y valida las competencias relacionadas. La(s) fuente(s) de información utilizadas es(son) actividad 7 del Procedimiento Direccionamiento de Peticiones Ciudadanas 2212200-PR-291. En caso de evidenciar observaciones, desviaciones o diferencias, se analiza y evalúa la petición y se corrigen las competencias y/o se realiza validación con la Oficina Asesora de Jurídica, queda como evidencia correo electrónico de validación de competencias. De lo contrario, se continua con la gestión de la petición ciudadana, queda como evidencia correo electrónico de solicitud de validación de competencias._x000a_- 2 El Procedimiento &quot;Direccionamiento de Peticiones Ciudadanas&quot; 2212200-PR-291 y la &quot;Guía para la elaboración de reportes de peticiones pendientes e informes de gestión de peticiones&quot; 4220000-GS-083  indica que el/la Director(a) Distrital de Calidad del Servicio, autorizado(a) por el/la Subsecretario(a) de Servicio a la Ciudadanía , por demanda revisa las comunicaciones proyectadas. La(s) fuente(s) de información utilizadas es(son) actividad 12 del Procedimiento Direccionamiento de Peticiones Ciudadanas 2212200-PR-291. En caso de evidenciar observaciones, desviaciones o diferencias, se realizan los ajustes y/o correcciones correspondientes, quedan como evidencia el correo electrónico de solicitud de ajustes a la comunicación y/o Sistema de Gestión de Correspondencia. De lo contrario, se continua con la gestión de comunicaciones, queda como evidencia el oficio de respuesta a la petición  o trazabilidad a la pet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de Gestión del Sistema Distrital de Servicio a la Ciudadanía indica que el / la profesional, técnico operativo o auxiliar administrativo encargado del Direccionamiento de Peticiones Ciudadanas, autorizado(a) por el / la Director(a) Distrital de Calidad del Servicio, cada vez que se identifique la materialización del riesgo destina un espacio en el Subcomité de Autocontrol de la DDCS para compartir experiencias en el direccionamiento de peticiones ciudadanas por parte de la Central de Gestión de Peticiones Ciudadanas de la Dirección Distrital de Calidad del Servicio, de tal manera que el direccionamiento y respuesta de las mismas sirva para instruir a los demás servidores de la Central que realizan la labor, con el fin de poder aplicar dichos conocimientos en casos futuro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16"/>
    <s v="Menor (2)"/>
    <n v="0.30000000000000004"/>
    <s v="Moderad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formidad de los usuarios del sistema, debido a errores (fallas o deficiencias) en el análisis y direccionamiento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Posibilidad de afectación reputacional por inconformidad de los usuarios del sistema, debido a errores (fallas o deficiencias) en el análisis y direccionamiento a las peticiones ciudadanas_x000a_- Acta de Subcomité de Autocontrol_x000a__x000a__x000a__x000a__x000a__x000a__x000a__x000a_- Mapa de riesg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d v="2019-10-21T00:00:00"/>
    <s v="Identificación del riesgo_x000a__x000a_Análisis de controles_x000a__x000a_Tratamiento del riesgo"/>
    <s v="Se incluye una nueva causa interna &quot;Desconocimiento por parte de los Servidores acerca de los tiempos de gestión de las peticiones ciudadanas pendientes por atender en la dependencia.&quot;_x000a_Se ajusta un punto de control preventivo, acorde con la versión 07 del procedimiento &quot;Gestión de peticiones ciudadanas&quot;, pues en la versión anterior correspondía a la actividad ID7, el cual corresponde al punto de control del ID4._x000a_Se ajustan las fechas de inicio y terminación de la acción preventiva No 34, puesto que en el documento a elaborar, se incluyen los lineamiento para la elaboración del informe de solicitudes de acceso a la información._x000a_Se incluye la acción preventiva No. 43 de 2018."/>
    <d v="2020-03-19T00:00:00"/>
    <s v="Identificación del riesgo_x000a_Análisis antes de controles_x000a_Análisis de controles_x000a_Análisis después de controles_x000a_Tratamiento del riesgo"/>
    <s v="Se ajusta la redacción del riesgo a &quot;Errores (fallas o deficiencias) en el análisis y direccionamiento de las peticiones ciudadanas&quot;._x000a_Se elimina la causa “Desconocimiento por parte de los funcionarios acerca de los tiempos de gestión de las peticiones ciudadanas pendientes por atender en la dependencia” y se eliminan los efectos “Incumplimiento de los términos legales para la atención y respuesta de las peticiones ciudadanas” y “Incumplimiento de compromisos con entidades de control relacionadas con la publicación de información”_x000a_En el análisis antes de controles, se realiza ajuste en la calificación de la probabilidad, por tanto, se presenta movimiento en un cuadrante en la escala, así como en la explicación de la valoración obtenida.  _x0009__x000a_Se ajusta un punto de control preventivo, acorde con la versión 08 del procedimiento &quot;Gestión de peticiones ciudadanas&quot;, pues en la versión anterior correspondía a la actividad ID7, el cual corresponde al punto de control del ID4._x000a_El análisis después de controles presenta modificación debido a la calificación de la frecuencia, se actualizan la redacción de la valoración obtenida_x000a_Se identificó el proyecto de inversión posiblemente afectado con la posible materialización del riesgo_x000a_Se incluyen perspectivas para los efectos(consecuencias) identificados_x000a_En el tratamiento del riesgo, las acciones preventivas No 34 y 43 fueron cerradas y por ende se excluyen de la ficha. _x000a_Se modifica la opción de manejo a “aceptar”"/>
    <d v="2020-08-31T00:00:00"/>
    <s v="Identificación del riesgo_x000a__x000a_Análisis de controles_x000a__x000a_"/>
    <s v="Se asoció el nuevo proyecto de inversión 7870 &quot;Servicio a la ciudadanía, moderno, eficiente y de calidad&quot;._x000a_Se ajusta la explicación del riesgo para que sea acorde con el nombre del riesgo._x000a_Se eliminaron los controles detectivos  asociados a los procedimientos de auditoria de gestión y auditorias de calidad, atendiendo a la observación realizadas por la Oficina de Control  Interno. Se documenta el control detectivo respecto a devoluciones efectivas, el cual se definirá en la versión 2 de la guía para la elaboración de reportes e informes de peticiones ciudadanas y en la versión 9 del PR 291. "/>
    <d v="2020-12-03T00:00:00"/>
    <s v="_x000a__x000a__x000a__x000a_Tratamiento del riesgo"/>
    <s v="Se cambio la opción de manejo de aceptar a reducir."/>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cambió la opción de manejo del riesgo a &quot;aceptar&quot;."/>
    <d v="2022-02-04T00:00:00"/>
    <s v="_x000a__x000a_Análisis de controles_x000a__x000a_"/>
    <s v="Se ajustan los controles detectivos y preventivos en coherencia con la actualización del procedimiento Direccionamiento de Peticiones Ciudadanas (2212200-PR-291) versión 12._x000a_"/>
    <d v="2022-08-31T00:00:00"/>
    <s v="_x000a__x000a_Análisis de controles_x000a__x000a_"/>
    <s v="Se ajustan los controles detectivos y preventivos en coherencia con la actualización del procedimiento Direccionamiento de Peticiones Ciudadanas (2212200-PR-291) versión 13._x000a_"/>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Prestar servicios de información y orientación a la ciudadanía, a través de los canales de interacción del modelo multicanal"/>
    <s v="Posibilidad de afectación reputacional por pérdida de credibilidad y confianza en la Secretaría General, debido a realización de cobros indebidos durante la prestación del servicio en el canal presencial de la Red CADE dispuesto para el servicio a la ciudadanía"/>
    <x v="1"/>
    <s v="Fraude interno"/>
    <s v="Sí"/>
    <s v="- Alta rotación de personal generando retrasos en la curva de aprendizaje._x000a_- Debilidades en la comunicación clara y unificada en diferentes niveles de la entidad._x000a__x000a__x000a__x000a__x000a__x000a__x000a__x000a_"/>
    <s v="- Presiones o motivaciones de los ciudadanos que incitan al servidor público a realizar conductas contrarias al deber ser.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Incumplimiento de objetivos y metas institucionales.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control en el Sistema de Gestión de Calidad_x000a__x000a__x000a__x000a_"/>
    <s v="- No aplica_x000a__x000a__x000a__x000a_"/>
    <s v="Baja (2)"/>
    <n v="0.4"/>
    <s v="Menor (2)"/>
    <s v="Moderado (3)"/>
    <s v="Menor (2)"/>
    <s v="Menor (2)"/>
    <s v="Menor (2)"/>
    <s v="Moderado (3)"/>
    <s v="Mayor (4)"/>
    <n v="0.8"/>
    <s v="Alto"/>
    <s v="El proceso estima que el riesgo se ubica en una zona alta, debido a que el riesgo se presentó al menos una vez en los últimos cuatro años, sin embargo, ante su materialización, podrían presentarse los efectos significativos, señalados en la encuesta del Departamento Administrativo de la Función Pública."/>
    <s v="- 1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diariamente verifica el comportamiento de los servidores que interactúan con la ciudadanía . La(s) fuente(s) de información utilizadas es(son) las peticiones ciudadanas y por observación directa. En caso de evidenciar observaciones, desviaciones o diferencias, se registra en el formulario de verificación de condiciones de apertura y se reporta al Director(a) del Sistema Distrital de Servicio a la Ciudadanía. De lo contrario, el mismo formulario de verificación de condiciones de apertura, da cuenta de la verificación del comportamiento de los servidores._x000a_- 2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mensualmente verifica el comportamiento de los servidores que interactúan con la ciudadanía . La(s) fuente(s) de información utilizadas es(son) peticiones ciudadanas y el formulario de verificación de condiciones de apertura. En caso de evidenciar observaciones, desviaciones o diferencias, las registra en el informe administrativo Red CADE 2212300-FT-339. De lo contrario, el mismo Informe administrativo, da cuenta de la verificación del comportamiento de los servidores._x000a_- 3 El Procedimiento &quot;Administración del Modelo Multicanal de Relacionamiento con la Ciudadanía&quot; 2213300-PR-036 indica que el profesional responsable del medio de relacionamiento (Canal presencial CADE y SuperCADE), autorizado(a) por Director(a) del Sistema Distrital de Servicio a la Ciudadanía, bimestralmente coteja en el Subcomité de Autocontrol si en el periodo se han materializado posibles actos de corrupción. La(s) fuente(s) de información utilizadas es(son) peticiones ciudadanas y los informes administrativos de los puntos de atención. En caso de evidenciar observaciones, desviaciones o diferencias, reporta a la Oficina de Control Interno Disciplinario mediante memorando electrónico. De lo contrario, se realiza seguimiento en el subcomité de autocontrol evidenciándose en el Acta subcomité de autocontrol 2210112-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Gestión del Sistema Distrital de Servicio a la Ciudadanía indica que el (la) Director (a) del Sistema Distrital de Servicio a la Ciudadanía, autorizado(a) por el(la) Subsecretario(a) del Sistema Distrital de Servicio a la Ciudadanía, cada vez que se identifique la materialización del riesgo reporta a la Oficina de Control Interno Disciplinario el presunto hecho de realización de cobros indebidos durante la prestación del servicio en el canal presencial de la Red CAD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1759999999999998"/>
    <s v="Mayor (4)"/>
    <n v="0.8"/>
    <s v="Alto"/>
    <s v="El proceso estima que el riesgo se ubica en una zona alt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0 Aplicativo CHIE) Sensibilizar a los servidores de la Dirección del Sistema Distrital de Servicio a la Ciudadanía sobre los valores de integridad y las posibles consecuencias disciplinarias establecidas en el Código Disciplinario Único. _x000a__x000a__x000a__x000a__x000a__x000a__x000a__x000a__x000a__x000a_________________x000a__x000a__x000a__x000a__x000a__x000a__x000a__x000a__x000a__x000a__x000a_"/>
    <s v="- Gestores de transparencia e integridad de la Dirección del Sistema Distrital de Servicio a la Ciudadana._x000a__x000a__x000a__x000a__x000a__x000a__x000a__x000a__x000a__x000a_________________x000a__x000a__x000a__x000a__x000a__x000a__x000a__x000a__x000a__x000a__x000a_"/>
    <s v="- Servidores de la Red CADE sensibilizados los valores de integridad y las posibles consecuencias disciplinarias establecidas en el Código Disciplinario Único.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2/2022_x000a__x000a__x000a__x000a__x000a__x000a__x000a__x000a__x000a__x000a_________________x000a__x000a__x000a__x000a__x000a__x000a__x000a__x000a__x000a__x000a__x000a_"/>
    <s v="- Reportar 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a la Oficina Asesora de Planeación en el informe de monitoreo en caso que tenga fallo._x000a_- Reportar a la Oficina de Control Interno Disciplinario el presunto hecho de realización de cobros indebidos durante la prestación del servicio en el canal presencial de la Red CADE._x000a__x000a__x000a__x000a__x000a__x000a__x000a__x000a_- Actualizar el mapa de riesgos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Posibilidad de afectación reputacional por pérdida de credibilidad y confianza en la Secretaría General, debido a realización de cobros indebidos durante la prestación del servicio en el canal presencial de la Red CADE dispuesto para el servicio a la ciudadanía al operador disciplinario, y reporte de monitoreo a la Oficina Asesora de Planeación en caso que el riesgo tenga fallo definitivo._x000a_- Memorando o correo electrónico reportando a la Oficina de Control Interno Disciplinario el posible hecho de realización de cobros indebidos durante la prestación del servicio en el canal presencial de la Red CADE._x000a_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d v="2019-10-21T00:00:00"/>
    <s v="Identificación del riesgo_x000a_Análisis antes de controles_x000a_Análisis de controles_x000a__x000a_Tratamiento del riesgo"/>
    <s v="Se modifica la redacción de explicación del riesgo, debido a que la interacción persé no genera la materialización del riesgo._x000a_En causas internas solo se incluye: Debilidad en la aplicación de los puntos de control. El conocimiento de los valores y el código de integridad no aseguran que no se materialice el riesgo de corrupción. En causas externas se crea Presiones o motivaciones de los ciudadanos que incitan al servidor público a realizar conductas contrarias al deber ser._x000a_La probabilidad se incrementa en dos cuadrantes de acuerdo al análisis realizado según información de los últimos dos años, pasando a moderado y valoración moderada_x000a_En el análisis de controles se ajusta la redacción de los controles, acorde a lo establecido en el  procedimiento 036 e instructivo 064._x000a_Se modifica la frecuencia, ya que en la operación los profesionales responsables de punto (PRP) ejercen los controles diariamente y no por demanda. _x000a_Se actualiza la fecha de terminación de la acción según aplicativo SIG"/>
    <d v="2020-03-19T00:00:00"/>
    <s v="Identificación del riesgo_x000a_Análisis antes de controles_x000a__x000a__x000a_Tratamiento del riesgo"/>
    <s v="Se identificó el proyecto de inversión posiblemente afectado con la materialización del riesgo_x000a_Se incluyen perspectivas para los efectos(consecuencias) identificados_x000a_Se realiza la calificación del impacto del riesgo mediante al botón &quot;perspectivas de impacto&quot;._x000a_Se cambia la causa &quot;Debilidades en la aplicación de los puntos de control - precisar contexto, ver guía&quot; por &quot;Intereses Personales&quot;_x000a_Se modifica la frecuencia, debido a que un hallazgo de la Oficina de Control Interno, se presentó  hace más de tres años, se modifican las evidencias_x000a_Teniendo en cuenta que se presenta la necesidad de reducir el riesgo, se identifica y se formula el plan de tratamiento, consistente en una acción preventiva"/>
    <d v="2020-08-31T00:00:00"/>
    <s v="Identificación del riesgo_x000a__x000a_Análisis de controles_x000a__x000a_"/>
    <s v="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_x000a__x000a_Tratamiento del riesgo"/>
    <s v="Se ajustó la fecha de finalización de la acción &quot;Realizar sensibilización sobre el código de integridad a los servidores del canal presencial Red CADE&quot;, de acuerdo con la fecha de cierre de la acción en el aplicativo SIG."/>
    <d v="2021-02-22T00:00:00"/>
    <s v="Identificación del riesgo_x000a__x000a_Análisis de controles_x000a__x000a_Tratamiento del riesgo"/>
    <s v="Se ajustó proyectos de inversión posiblemente afectados, teniendo en cuenta que el riesgo no esta asociado a los riesgos del proyecto de inversión._x000a_Se incluyó actividad de control preventivo mensual por parte de los responsables de punto de atención._x000a_Se incluyó actividad de control detectivo bimestral por parte del Director del Sistema Distrital de Servicio a la Ciudadanía._x000a_Se ajustó acción de tratamiento de acuerdo con lo registrado en el aplicativo SIG."/>
    <d v="2021-07-27T00:00:00"/>
    <s v="_x000a__x000a_Análisis de controles_x000a__x000a_Tratamiento del riesgo"/>
    <s v="Se ajustan los controles detectivos y preventivos en coherencia con la actualización del procedimiento Administración del Modelo Multicanal de Servicio a la Ciudadanía (2213300-PR-036) versión 14._x000a_Se ajusta la fecha de inicio de la Acción Preventiva # 31, de acuerdo con la información registrada en los aplicativos SIG y CHIE."/>
    <d v="2021-09-16T00:00:00"/>
    <s v="_x000a__x000a_Análisis de controles_x000a__x000a_"/>
    <s v="Se ajustan los controles detectivos y preventivos en coherencia con la actualización del procedimiento Administración del Modelo Multicanal de Servicio a la Ciudadanía (2213300-PR-036) versión 15."/>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_x000a_Se define acción de contingencia."/>
    <d v="2022-12-14T00:00:00"/>
    <s v="_x000a__x000a_Análisis de controles_x000a__x000a_"/>
    <s v="Se ajustan los controles detectivos y preventivos, acorde con la actualización del procedimiento Administración del Modelo Multicanal de Relacionamiento con la Ciudadanía - Versión 16  (2213300-PR-036)."/>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Realizar seguimiento y monitoreo a la gestión de las entidades participantes en la prestación de servicios a la ciudadanía."/>
    <s v="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x v="1"/>
    <s v="Usuarios, productos y prácticas"/>
    <s v="Sí"/>
    <s v="- Desconocimiento por parte de algunos funcionarios acerca de las funciones de la entidad y elementos de la plataforma estratégica._x000a__x000a__x000a__x000a__x000a__x000a__x000a__x000a__x000a_"/>
    <s v="- Presiones o motivaciones de los ciudadanos que incitan al servidor público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misionales en el Sistema de Gestión de Calidad_x000a__x000a__x000a__x000a_"/>
    <s v="- No aplica_x000a__x000a__x000a__x000a_"/>
    <s v="Muy baja (1)"/>
    <n v="0.2"/>
    <s v="Leve (1)"/>
    <s v="Menor (2)"/>
    <s v="Menor (2)"/>
    <s v="Leve (1)"/>
    <s v="Leve (1)"/>
    <s v="Leve (1)"/>
    <s v="Moderado (3)"/>
    <n v="0.6"/>
    <s v="Moderado"/>
    <s v="El proceso estima que el riesgo se ubica en una zona moderada, debido a que el riesgo no se ha presentado durante los últimos cuatro años, sin embargo, ante su materialización, podrían presentarse los efectos significativos, señalados en la encuesta del Departamento Administrativo de la Función Pública."/>
    <s v="- 1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 2 El Procedimiento &quot;Seguimiento y Medición de Servicio a la Ciudadanía&quot; 2212200-PR-044 indica que el / la profesional universitario asignado, autorizado(a) por el / la directora(a) Distrital de Calidad del Servicio, bimestr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Actividad 14 del Procedimiento Seguimiento y Medición de Servicio a la Ciudadanía 2212200-PR-044. En caso de evidenciar observaciones, desviaciones o diferencias, se informa al Director Distrital de Servicio a la Ciudadanía para que se dimensione la situación y se actúe en consecuencia, quedan como evidencia las actas de reunión de seguimiento y medición. De lo contrario, se continua con la socialización, queda como evidencia Actas de reunión de seguimiento y medi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repite el monitoreo y lo compara con el anterior._x000a_- 2 El mapa de riesgos del proceso de Gestión del Sistema Distrital de Servicio a la Ciudadanía indica que el / la directora(a) Distrital de Calidad del Servicio, autorizado(a) por el / la Subsecretario(a) de Servicio a la Ciudadanía, cada vez que se identifique la materialización del riesgo informa al Operador Disciplinario._x000a__x000a__x000a__x000a__x000a__x000a__x000a__x000a_"/>
    <s v="- Sin documentar_x000a_- Sin documentar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oderado (3)"/>
    <n v="0.6"/>
    <s v="Moderado"/>
    <s v="El proceso estima que el riesgo se ubica en una zona moderada, debido a que los controles establecidos son los adecuados y la calificación de los criterios es satisfactoria, ubicando el riesgo en la escala de probabilidad má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1 Aplicativo CHIE) Sensibilizar a los servidores de la DDCS sobre los valores de integridad, con relación al servicio a la ciudadanía._x000a__x000a__x000a__x000a__x000a__x000a__x000a__x000a__x000a__x000a_________________x000a__x000a__x000a__x000a__x000a__x000a__x000a__x000a__x000a__x000a__x000a_"/>
    <s v="- Gestor de integridad de la Dirección Distrital de Calidad del Servicio._x000a__x000a__x000a__x000a__x000a__x000a__x000a__x000a__x000a__x000a_________________x000a__x000a__x000a__x000a__x000a__x000a__x000a__x000a__x000a__x000a__x000a_"/>
    <s v="- Servidores de la DDCS sensibilizados en el Código de Integridad_x000a__x000a__x000a__x000a__x000a__x000a__x000a__x000a__x000a__x000a_________________x000a__x000a__x000a__x000a__x000a__x000a__x000a__x000a__x000a__x000a__x000a_"/>
    <s v="01/03/2022_x000a__x000a__x000a__x000a__x000a__x000a__x000a__x000a__x000a__x000a_________________x000a__x000a__x000a__x000a__x000a__x000a__x000a__x000a__x000a__x000a__x000a_"/>
    <s v="31/10/2022_x000a__x000a__x000a__x000a__x000a__x000a__x000a__x000a__x000a__x000a_________________x000a__x000a__x000a__x000a__x000a__x000a__x000a__x000a__x000a__x000a__x000a_"/>
    <s v="- Reportar 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a la Oficina Asesora de Planeación en el informe de monitoreo en caso que tenga fallo._x000a_- Repetir el monitoreo y compararlo con el anterior_x000a_- Informar al Operador Disciplinario_x000a__x000a__x000a__x000a__x000a__x000a__x000a_- Actualizar el mapa de riesgos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Posibilidad de afectación reputacional por pérdida de confianza de las entidades que prestan el servicio  a la ciudadanía, debido a decisiones ajustadas a intereses propios o de terceros al realizar el seguimiento y monitoreo a las entidades participantes en los puntos de atención al operador disciplinario, y reporte de monitoreo a la Oficina Asesora de Planeación en caso que el riesgo tenga fallo definitivo._x000a_- Informe comparativo_x000a_- Informe remitido a la Oficina de Control Interno Disciplinario_x000a__x000a__x000a__x000a__x000a__x000a__x000a_- Mapa de riesg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_x000a_"/>
    <d v="2019-10-21T00:00:00"/>
    <s v="_x000a__x000a_Análisis de controles_x000a__x000a_Tratamiento del riesgo"/>
    <s v="Se realiza actualización en la redacción de la actividad preventiva; específicamente, en la fuente de información, debido a que se modificó el  Procedimiento Seguimiento y Medición de Servicio a la Ciudadanía 2212200-PR-044 a su versión 12._x000a_Se da cumplimiento a la actividad para fortalecer al riesgo, respecto de la documentación de un nuevo punto de control_x000a_Se actualiza la fecha de terminación de la acción según aplicativo SIG"/>
    <d v="2020-03-19T00:00:00"/>
    <s v="Identificación del riesgo_x000a__x000a__x000a_Análisis después de controles_x000a_Tratamiento del riesgo"/>
    <s v="Se identificó el proyecto de inversión posiblemente afectado con la posible materialización del riesgo_x000a_Se incluyen perspectivas para los efectos(consecuencias) identificados_x000a_Se realiza la calificación del impacto del riesgo mediante al botón &quot;perspectivas de impacto&quot;._x000a_Teniendo en cuenta que se presenta la necesidad de reducir el riesgo, se identifica y se formula el plan de tratamiento, consistente en una acción preventiva"/>
    <d v="2020-08-31T00:00:00"/>
    <s v="Identificación del riesgo_x000a__x000a_Análisis de controles_x000a__x000a_"/>
    <s v="Se ajustaron los controles preventivos acorde a la versión actualizada del procedimiento. _x000d__x000a_Se retiraron  los controles detectivos atendiendo a la observación realizada por la Oficina de Control Interno relacionada con los controles asociados a los procedimientos de auditorías de gestión y auditorias de calidad. _x000a__x000a_Se asoció el nuevo proyecto de inversión 7870 &quot;Servicio a la ciudadanía, moderno, eficiente y de calidad&quot;._x000a_Se eliminaron los controles detectivos  asociados a los procedimientos de auditoria de gestión y auditorias de calidad, atendiendo a la observación realizadas por la Oficina de Control  Interno. Se identifico un control detectivo propio  del proceso."/>
    <d v="2020-12-03T00:00:00"/>
    <s v="_x000a__x000a_Análisis de controles_x000a__x000a_Tratamiento del riesgo"/>
    <s v="_x000a_Se ajustó la periodicidad de la actividad de control de mensual a bimestral, esto con el fin de alinear la gestión del riesgo con lo estipulado en el procedimiento (2212200-PR-044)._x000a_Se ajustó la fecha de finalización de la acción &quot;Realizar sensibilización sobre el código de integridad a los servidores de la Dirección Distrital de Calidad del Servicio&quot;, de acuerdo con la fecha de cierre de la acción en el aplicativo SIG._x000a__x000a_"/>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a la calificación del impacto._x000a_Se ajusta la redacción y evaluación de los controles según los criterios definidos._x000a_Se incluyeron los controles correctivos.."/>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ualificar a los servidores públicos en actitudes, destrezas, habilidades y conocimientos de servicio a la Ciudadanía, al igual que en competencias de Inspección, Vigilancia y Control."/>
    <s v="Posibilidad de afectación reputacional por hallazgos de entes de control internos o externos, debido a incumplimiento de compromisos en la ejecución de las jornadas de cualificación a los servidores públicos"/>
    <x v="0"/>
    <s v="Ejecución y administración de procesos"/>
    <s v="No"/>
    <s v="- Desconocimiento por parte de algunos funcionarios acerca de las funciones de la entidad y elementos de la plataforma estratégica._x000a_- Falta de mayor divulgación en todos los niveles de la Organización, frente al cumplimiento de las metas, programas y proyectos._x000a_- Debilidades en la comunicación clara y unificada en diferentes niveles de la entidad._x000a__x000a__x000a__x000a__x000a__x000a__x000a_"/>
    <s v="- Dificultades en la coordinación de las diferentes secretarias para la prestación de servicios públicos o ejecución de programas, así como la articulación con Entidades del orden nacional_x000a__x000a__x000a__x000a__x000a__x000a__x000a__x000a__x000a_"/>
    <s v="- Incumplimiento de objetivos y metas institucionales. _x000a_- Hallazgos por parte de entes de control._x000a__x000a_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Ningún otro proceso en el Sistema de Gestión de Calidad_x000a__x000a__x000a__x000a_"/>
    <s v="- No aplica_x000a__x000a__x000a__x000a_"/>
    <s v="Baja (2)"/>
    <n v="0.4"/>
    <s v="Leve (1)"/>
    <s v="Menor (2)"/>
    <s v="Menor (2)"/>
    <s v="Leve (1)"/>
    <s v="Leve (1)"/>
    <s v="Leve (1)"/>
    <s v="Menor (2)"/>
    <n v="0.4"/>
    <s v="Moderado"/>
    <s v="El proceso estima que el riesgo se ubica en una zona moderado, debido a que la frecuencia con la que se realizó la actividad clave asociada al riesgo se presentó 12 veces durante el último año, ante su materialización, podrían presentarse efectos poco significativos para el proceso y la imagen institucional."/>
    <s v="- 1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ordina y verifica con las entidades objeto de cualificación los aspectos logísticos, instalaciones, elementos ofimáticos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 2 El procedimiento &quot;Gestión, seguimiento y coordinación del Sistema Unificado Distrital de Inspección, Vigilancia y Control&quot; 2212500-PR-310  indica que el servidor asignado, autorizado(a) por el  Subdirector de Seguimiento a la Gestión de Inspección, Vigilancia y Control, cada vez que se programe una cualificación a servidores  convoca a las entidades y servidores objeto de la cualificación para el desarrollo de la actividad . La(s) fuente(s) de información utilizadas es(son) son el cronograma de cualificación, plan de cualificaciones. En caso de evidenciar observaciones, desviaciones o diferencias, se evalúan las causas para re-agendamiento de la sesión. De lo contrario, quedará como registro correo electrónico de actividades de cualificación y/o Oficio 2211600-FT-012 de actividades de cualificación.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del Sistema Distrital  de Servicio a la Ciudadanía  indica que el profesional universitario, autorizado(a) por el subdirector de seguimiento a la gestión de inspección, vigilancia y control, cada vez que se identifique la materialización del riesgo reprogramará la sesión de la jornada de cualificación .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de entes de control internos o externos, debido a incumplimiento de compromisos en la ejecución de las jornadas de cualificación a los servidores públicos en el informe de monitoreo a la Oficina Asesora de Planeación._x000a_- Reprogramar sesión de cualificación_x000a__x000a__x000a__x000a__x000a__x000a__x000a__x000a_- Actualizar el mapa de riesgos Gestión del Sistema Distrital de Servicio a la Ciudadanía"/>
    <s v="- Subsecretario(a) de Servicio a la Ciudadanía_x000a_- Profesional Universitario asignado por el subdirector de Inspección Vigilancia y Control_x000a__x000a__x000a__x000a__x000a__x000a__x000a__x000a_- Subsecretario(a) de Servicio a la Ciudadanía"/>
    <s v="- Reporte de monitoreo indicando la materialización del riesgo de Posibilidad de afectación reputacional por hallazgos de entes de control internos o externos, debido a incumplimiento de compromisos en la ejecución de las jornadas de cualificación a los servidores públicos_x000a_- Informe de cualificación, indicando los retrasos, inconvenientes e inconformidades presentados._x000a__x000a__x000a__x000a__x000a__x000a__x000a__x000a_- Mapa de riesgo  Gestión del Sistema Distrital de Servicio a la Ciudadanía, actualizado."/>
    <d v="2019-10-21T00:00:00"/>
    <s v="Identificación del riesgo_x000a_Análisis antes de controles_x000a_Análisis de controles_x000a_Análisis después de controles_x000a_Tratamiento del riesgo"/>
    <s v="Creación y aprobación de la ficha del riesgo proveniente del riesgo &quot;Incumplimiento parcial de compromisos en la cualificación de los servidores públicos en actitudes, destrezas, habilidades y conocimientos de servicio a la Ciudadanía, al igual que en competencias de IVC&quot; Inicialmente compartido con la Dirección Distrital de Calidad del Servicio."/>
    <d v="2020-03-19T00:00:00"/>
    <s v="Identificación del riesgo_x000a__x000a_Análisis de controles_x000a__x000a_Tratamiento del riesgo"/>
    <s v="Se identificó el proyecto de inversión posiblemente afectado con la posible materialización del riesgo_x000a_Se incluyen perspectivas para los efectos(consecuencias) identificados_x000a_En tratamiento del riesgo, se modifica la opción de manejo a “reducir&quot;, por consiguiente se incluyeron 2 acciones de tratamiento para las actividades de control que no presentaron solidez fuerte"/>
    <d v="2020-08-31T00:00:00"/>
    <s v="Identificación del riesgo_x000a__x000a_Análisis de controles_x000a_Análisis después de controles_x000a_"/>
    <s v="Se asoció el nuevo proyecto de inversión 7870 &quot;Servicio a la ciudadanía, moderno, eficiente y de calidad&quot;._x000a_Se cambio la tipología del riesgo de&quot; cumplimiento&quot; a &quot;operativo&quot;_x000a_Se eliminaron los controles detectivos  asociados a los procedimientos de auditoria de gestión y auditorias de calidad, atendiendo a la observación realizadas por la Oficina de Control  Interno y se identifico un control detectivo propio. _x000a_Se ajustó la redacción de los preventivos._x000a_Se ajustó la explicación de la valoración obtenida después de controles."/>
    <d v="2020-12-03T00:00:00"/>
    <s v="_x000a__x000a__x000a__x000a_Tratamiento del riesgo"/>
    <s v="Se ajustó la fecha de finalización de la acción &quot;Estructurar y formalizar el control en el procedimiento &quot;Gestión, seguimiento y coordinación del Sistema Unificado Distrital de Inspección, Vigilancia y Control&quot;, de acuerdo con la fecha de cierre de la acción en el aplicativo SIG."/>
    <d v="2021-02-22T00:00:00"/>
    <s v="Identificación del riesgo_x000a__x000a__x000a__x000a_Tratamiento del riesgo"/>
    <s v="Se ajustó proyectos de inversión posiblemente afectados, teniendo en cuenta que el riesgo no esta asociado a los riesgos del proyecto de inversión._x000a_Se ajustó acción de tratamiento de acuerdo con lo registrado en el aplicativo SIG."/>
    <d v="2021-09-16T00:00:00"/>
    <s v="_x000a__x000a_Análisis de controles_x000a__x000a_"/>
    <s v="Se ajustó la redacción del control preventivo y detectivo acorde con la actualización efectuada en el procedimiento 2212500-PR-310.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 acción de contingencia._x000a_Se cambió la opción de manejo del riesgo a &quot;aceptar&quot;."/>
    <s v=""/>
    <s v="_x000a__x000a__x000a__x000a_"/>
    <s v=""/>
    <s v=""/>
    <s v="_x000a__x000a__x000a__x000a_"/>
    <s v=""/>
    <s v=""/>
    <s v="_x000a__x000a__x000a__x000a_"/>
    <s v=""/>
    <s v=""/>
    <s v="_x000a__x000a__x000a__x000a_"/>
    <s v=""/>
    <s v=""/>
    <s v="_x000a__x000a__x000a__x000a_"/>
    <s v=""/>
  </r>
  <r>
    <s v="Gestión del Sistema Distrital de Servicio a la Ciudadanía"/>
    <s v="Implementar los lineamientos de la Política Pública Distrital de Servicio a la Ciudadanía, facilitando a la Ciudadanía, el ejercicio de sus derechos y el cumplimiento de sus deberes, mediante la disposición de un Modelo Omnicanal  de Servicio que permita el acceso a la oferta  institucional  de  trámites  y  servicios,  de  forma  oportuna,  cálida  y  eficiente,  promoviendo  así  su  relacionamiento  con  la Administración  Distrital."/>
    <s v="Inicia con la identificación de las necesidades de la Ciudadanía, en el marco de los objetivos de la Política Pública Distrital de Servicio a la Ciudadanía, seguido de la formulación y ejecución de estrategias que permitan mejorar la eficiencia de la Administración Distrital en  la  prestación  de  servicios,  identificación,  valoración  y  tratamiento  de  riesgos,  a  través  del  aumento  de  la  cobertura  y  la administración  del  Modelo  Omnicanal  de  Servicio.  Finaliza  con  el  seguimiento  y  evaluación  de  la  operación."/>
    <s v="Subsecretario(a) de Servicio a la Ciudadanía"/>
    <s v="Misional"/>
    <s v="Coordinar y articular la gestión de las entidades participantes en el modelo multicanal de servicio"/>
    <s v="Posibilidad de afectación económica (o presupuestal) por información inconsistente en los cobros a las entidades, debido a errores (fallas o deficiencias) en la elaboración de facturas por el uso de los espacios de los CADE y SuperCADE"/>
    <x v="0"/>
    <s v="Ejecución y administración de procesos"/>
    <s v="No"/>
    <s v="- Dificultad en la articulación de actividades comunes a las dependencias._x000a_- Alta rotación de personal generando retrasos en la curva de aprendizaje._x000a_- Dificultades en la transferencia de conocimiento entre los servidores que se vinculan y retiran de la entidad._x000a_- Fallas de conectividad e interoperabilidad. _x000a__x000a__x000a__x000a__x000a__x000a__x000a_"/>
    <s v="- La información necesaria para el seguimiento a la gestión de las entidades participantes en la prestación de los servicios a la Ciudadanía, no es suficiente, clara, completa o de calidad._x000a__x000a__x000a__x000a__x000a__x000a__x000a__x000a__x000a_"/>
    <s v="- Pérdida de credibilidad y de confianza que dificulte el ejercicio de las funciones de la Secretaría General. _x000a_- Intervenciones o hallazgos por partes de entes de control u otro ente regulador, interno o externo._x000a_- Recursos que no ingresan, ingresan por menor o mayor valor a la Tesorería Distrital._x000a_- Incumplimiento de objetivos y metas institucionales._x000a__x000a__x000a__x000a__x000a__x000a_"/>
    <s v="5. Fortalecer la prestación del servicio a la ciudadanía con oportunidad, eficiencia y transparencia, a través del uso de la tecnología y la cualificación de los servidores."/>
    <s v="- -- Ningún trámite y/o procedimiento administrativo_x000a__x000a_"/>
    <s v="- Procesos de apoyo operativo en el Sistema de Gestión de Calidad_x000a__x000a__x000a__x000a_"/>
    <s v="- No aplica_x000a__x000a__x000a__x000a_"/>
    <s v="Baja (2)"/>
    <n v="0.4"/>
    <s v="Menor (2)"/>
    <s v="Menor (2)"/>
    <s v="Menor (2)"/>
    <s v="Leve (1)"/>
    <s v="Leve (1)"/>
    <s v="Leve (1)"/>
    <s v="Menor (2)"/>
    <n v="0.4"/>
    <s v="Moderado"/>
    <s v="El proceso estima que el riesgo se ubica en zona moderado, debido a que la frecuencia con la que se realizó la actividad clave asociada fue mensualmente durante el último año, y ante su materialización, podrían presentarse afectaciones menores financieramente y en imagen, así como leves en las demás categorías definidas. "/>
    <s v="- 1 El procedimiento &quot;Facturación y cobro por concepto de uso de espacios en los SUPERCADE y CADE&quot; 422000-PR-377 indica que el profesional de facturación asignado, autorizado(a) por el Director(a) del Sistema Distrital de Servicio a la Ciudadanía, mensualmente valida el reporte de ocupación de espacios en la RED CADE y las novedades en los convenios y contratos. La(s) fuente(s) de información utilizadas es(son) el correo de reporte de novedades en los convenios y contratos y el reporte mensual de ocupación de espacios. En caso de evidenciar observaciones, desviaciones o diferencias,  solicita al profesional responsable de punto y al profesional jurídico asignado la corrección de la información suministrada, dejando como evidencia correo electrónico solicitando validación de las inconsistencias detectadas si existen . De lo contrario, se generan las facturas correspondientes._x000a_- 2 El procedimiento &quot;Facturación y cobro por concepto de uso de espacios en los SUPERCADE y CADE&quot; 422000-PR-377 indica que el profesional de facturación asignado, autorizado(a) por el Director(a) del Sistema Distrital de Servicio a la Ciudadanía, mensualmente realiza seguimiento a la cartera respectiva en cuanto a la facturación realizada, determinando si existe o no mora en los pagos. La(s) fuente(s) de información utilizadas es(son) el reporte de facturación del sistema definido por la Secretaría Distrital de Hacienda. En caso de evidenciar observaciones, desviaciones o diferencias, lo relaciona en el Informe de Cartera y en el Informe Parcial de Supervisión desde el componente financiero, proyectando oficios dirigidos a la persona jurídica deudora, realizando o reiterando el cobro de las facturas pendientes de pago.. De lo contrario, el mismo informe de cartera da cuenta del cumplimien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el Sistema Distrital de Servicio a la Ciudadanía indica que Servidor(a) asignado , autorizado(a) por el (la) Director (a) del Sistema Distrital de Servicio a la Ciudadanía, cada vez que se identifique la materialización del riesgo realiza reinducción en el procedimiento de &quot;Facturación y cobro por concepto de uso de espacio en los SuperCADE y CADE&quot;.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0.16799999999999998"/>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información inconsistente en los cobros a las entidades, debido a errores (fallas o deficiencias) en la elaboración de facturas por el uso de los espacios de los CADE y SuperCADE en el informe de monitoreo a la Oficina Asesora de Planeación._x000a_- Realizar reinducción en el procedimiento de &quot;Facturación y cobro por concepto de uso de espacio en los SuperCADE y CADE&quot;_x000a__x000a__x000a__x000a__x000a__x000a__x000a__x000a_- Actualizar el mapa de riesgos Gestión del Sistema Distrital de Servicio a la Ciudadanía"/>
    <s v="- Subsecretario(a) de Servicio a la Ciudadanía_x000a_- Servidor(a) asignado por el (la) Director(a) del Sistema Distrital de Servicio a la Ciudadanía_x000a__x000a__x000a__x000a__x000a__x000a__x000a__x000a_- Subsecretario(a) de Servicio a la Ciudadanía"/>
    <s v="- Reporte de monitoreo indicando la materialización del riesgo de Posibilidad de afectación económica (o presupuestal) por información inconsistente en los cobros a las entidades, debido a errores (fallas o deficiencias) en la elaboración de facturas por el uso de los espacios de los CADE y SuperCADE_x000a_- Servidores(as) con reinducción en el procedimiento de Facturación y Cobro por concepto de uso de espacios en la RED CADE._x000a__x000a__x000a__x000a__x000a__x000a__x000a__x000a_- Mapa de riesgo  Gestión del Sistema Distrital de Servicio a la Ciudadanía, actualizado."/>
    <d v="2020-08-31T00:00:00"/>
    <s v="Identificación del riesgo_x000a_Análisis antes de controles_x000a_Análisis de controles_x000a_Análisis después de controles_x000a_Tratamiento del riesgo"/>
    <s v="Creación de la ficha del riesgo proveniente del riesgo &quot;Errores (fallas o deficiencias) en la elaboración  de facturas y cuentas de cobro de los espacios de la RED CADE&quot;."/>
    <d v="2020-12-03T00:00:00"/>
    <s v="_x000a_Análisis antes de controles_x000a__x000a__x000a_"/>
    <s v="Se modifica la frecuencia antes de controles: a una vez en el último año, cambiando el resultado de la matriz de valoración antes de controles, sin embargo, los controles establecidos permiten que la valoración después de controles de establezca en una zona baja, con una opción de manejo aceptable."/>
    <d v="2021-02-22T00:00:00"/>
    <s v="Identificación del riesgo_x000a__x000a__x000a__x000a_"/>
    <s v="Se ajustó proyectos de inversión posiblemente afectados, teniendo en cuenta que el riesgo no esta asociado a los riesgos del proyecto de inversión."/>
    <d v="2021-07-27T00:00:00"/>
    <s v="_x000a__x000a_Análisis de controles_x000a__x000a_"/>
    <s v="Se ajustan los controles detectivos y preventivos en coherencia con la actualización del procedimiento Facturación y cobro por concepto de uso de espacios en los SUPERCADE y CADE (422000-PR-377) versión 03."/>
    <d v="2021-09-16T00:00:00"/>
    <s v="_x000a__x000a_Análisis de controles_x000a__x000a_"/>
    <s v="Se ajustan los controles detectivos y preventivos en coherencia con la actualización del procedimiento Facturación y cobro por concepto de uso de espacios en los SUPERCADE y CADE (422000-PR-377) versión 04."/>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ó la redacción de las acciones de contingencia."/>
    <d v="2022-12-14T00:00:00"/>
    <s v="_x000a__x000a_Análisis de controles_x000a__x000a_"/>
    <s v="Se ajustan los controles detectivos y preventivos, acorde con la actualización del procedimiento Facturación y Cobro por concepto de uso de espacios en los SuperCADE y CADE (422000-PR-377)  Versión 5."/>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el ingreso de la documentación patrimonial a la Dirección Distrital de Archivo de Bogotá._x000a_Organizar los fondos históricos (Clasificar, Ordenar y describir)._x000a_Realizar la Conservación, restauración y la reprografía de la documentación histórica._x000a_Realizar Catalogación Bibliográfica_x000a_Realizar Monitoreo y Control de Condiciones Ambientales. _x000a_Prestar el servicio para consulta de los fondos documentales custodiados por el archivo de Bogotá._x000a_Realizar Gestión de las solicitudes internas de documentos históricos."/>
    <s v="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x v="0"/>
    <s v="Ejecución y administración de procesos"/>
    <s v="Sí"/>
    <s v="- Alta rotación de personal generando retrasos en la curva de aprendizaje._x000a_- Falta de actualización de algunos sistemas (interfaz, accesibilidad, disponibilidad) que interactúan con los procesos._x000a_- Aplicación errónea de criterios e instrucciones establecidas para la realización de las actividades relacionadas con la función archivística del Archivo Patrimonial del Distrito_x000a_- Cadenas de revisión, validación y aprobación que  retrasan la gestión._x000a_-  La planta de personal asignada al proceso no es suficiente para la gestión del mismo_x000a__x000a__x000a__x000a__x000a_"/>
    <s v="- Desconocimiento del propósito, el funcionamiento, los productos y servicios que ofrece el proceso por parte de los usuarios del proceso_x000a_- Cambios en la normatividad legal que afecten la operación del proceso y requieran ajustes en poco tiempo para su cumplimiento_x0009__x0009__x0009__x0009__x0009__x0009__x0009__x0009__x0009__x0009__x0009__x0009__x0009__x0009__x0009__x0009__x0009__x0009__x0009__x0009__x0009__x0009__x0009__x000a__x000a__x000a__x000a__x000a__x000a__x000a__x000a_"/>
    <s v="- Insatisfacción frente al servicio de consulta del patrimonio documental de Bogotá y frente al préstamo de documentos históricos a nivel interno._x000a_- Pérdida de confianza y credibilidad con el manejo de la documentación patrimonial del Distrito_x0009__x0009__x0009__x0009__x0009__x0009__x0009__x0009__x0009__x0009__x0009__x0009__x0009__x0009__x0009__x0009__x0009__x0009__x0009__x0009__x0009__x0009__x0009__x0009__x0009__x0009__x0009__x0009__x000a_- Eventual afectación de la disponibilidad y recuperación oportuna de los documentos de valor patrimonial_x000a_- Deterioro en la documentación patrimonial del distrito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 por eventual incumplimiento de requisitos legales relacionados con la función archivística del patrimonio documental de Bogotá.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alta (5)"/>
    <n v="1"/>
    <s v="Leve (1)"/>
    <s v="Menor (2)"/>
    <s v="Moderado (3)"/>
    <s v="Moderado (3)"/>
    <s v="Moderado (3)"/>
    <s v="Menor (2)"/>
    <s v="Moderado (3)"/>
    <n v="0.6"/>
    <s v="Alto"/>
    <s v="El proceso estima que el riesgo se ubica en una zona alta, debido a que la frecuencia con la que se realizó la actividad clave asociada al riesgo se presentó mas de 5000 veces en el último año, sin embargo, ante su materialización, podrían presentarse efectos significativos, en la imagen de la entidad a nivel local  "/>
    <s v="- 1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una solicitud de consulta de documentos, verifica que el documento localizado y a entregar al solicitante corresponda con la solicitud recibida.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2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3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4 El procedimiento de Monitoreo y control de condiciones ambientales 2215100-PR-080 indica que el Profesional universitario de la Subdirección de Gestión del Patrimonio Documental del Distrito, autorizado(a) por el Subdirector de Gestión del Patrimonio Documental del Distrito, cada vez que se reciba la solicitud de saneamiento ambiental al momento del ingreso de documentos de valor histórico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5 El procedimiento de Catalogación bibliográfica 4213200-PR-362 indica que el Profesional Universitario de la Subdirección de Gestión del Patrimonio Documental del Distrito, autorizado(a) por el Subdirector de Gestión del Patrimonio Documental del Distrito, cada vez que se reciba material bibliográfico físico para catalogación verifica que el material bibliográfico físico recibido corresponda al solicitado. La(s) fuente(s) de información utilizadas es(son) circulación interna de documentos históricos 2215100-FT-161 y el material bibliográfico físico recibido. En caso de evidenciar observaciones, desviaciones o diferencias, se registran en el formato circulación interna de documentos históricos 2215100-FT-161. De lo contrario, se registra la conformidad en el formato circulación interna de documentos históricos 2215100-FT-161._x000a_- 6 El procedimiento de Consulta de los Fondos Documentales Custodiados por el Archivo de Bogotá 2215100-PR-082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 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7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 8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9 El procedimiento de Organización de fondos históricos (clasificación, ordenación, descripción)  2215100-PR-073 indica que el Profesional Universitario o el Técnico de la Subdirección de Gestión del Patrimonio Documental del Distrito, autorizado(a) por el Subdirector de Gestión del Patrimonio Documental del Distrito, mensualmente revisa que los documentos del fondo o colección cumplan con los procesos de clasificación y ordenación, tomando como muestra representativa el 10% del total de las unidades documentales ordenadas y clasificadas en el mes. La(s) fuente(s) de información utilizadas es(son) unidades documentales ordenadas y clasificadas. En caso de evidenciar observaciones, desviaciones o diferencias, se informan al Profesional Universitario o al Técnico para que se realicen los ajustes y se registran en Evidencia Reunión 2213100-FT-449 socialización de control de calidad a unidades documentales ordenadas y clasificadas. De lo contrario, queda como evidencia &quot;Evidencia Reunión&quot; 2213100-FT-449 socialización de control de calidad a unidades documentales ordenadas y clasificadas._x000a_- 10 El procedimiento de Organización de fondos históricos (clasificación, ordenación, descripción)  2215100-PR-073 indica que el Profesional Universitario de la Subdirección de Gestión del Patrimonio Documental del Distrito, autorizado(a) por el Subdirector de Gestión del Patrimonio Documental del Distrito, mensualmente verifica que los datos contenidos en las fichas descriptivas del fondo o colección corresponda al documentos descrito, tomando como muestra representativa el 10% del total de las unidades descritas en el mes. La(s) fuente(s) de información utilizadas es(son) la Ficha Isad-G y unidades documentales descritas. En caso de evidenciar observaciones, desviaciones o diferencias, se informan al Profesional Universitario para que se realicen los ajustes y se registran en Evidencia Reunión 2213100-FT-449 socialización de control de calidad a unidades documentales descritas. De lo contrario, queda como evidencia &quot;Evidencia Reunión&quot; 2213100-FT-449 socialización de control de calidad a unidades documentales descritas._x000a_- 11 El procedimiento de Catalogación bibliográfica 4213200-PR-362 indica que el Profesional Universitario de la Subdirección de Gestión del Patrimonio Documental del Distrito, autorizado(a) por el Subdirector de Gestión del Patrimonio Documental del Distrito, mensualmente verifica que la información registrada en la base de datos de la colección bibliográfica, corresponda al documento catalogado,  tomando una muestra  representativa del 10% del total de las unidades catalogadas en el mes. La(s) fuente(s) de información utilizadas es(son) base de datos de la colección bibliográfica y los documentos físicos que integran la colección bibliográfica. En caso de evidenciar observaciones, desviaciones o diferencias, las registra en el formato control de calidad al material bibliográfico catalogado 4213200-FT-1012 y realiza las correcciones correspondientes. De lo contrario, se registra la conformidad en el formato control de calidad al material bibliográfico catalogado 4213200-FT-1012._x000a_- 12 El procedimiento de Monitoreo y control de condiciones ambientales 2215100-PR-080 indica que el Profesional universitario de la Subdirección de Gestión del Patrimonio Documental del Distrito, autorizado(a) por el Subdirector de Gestión del Patrimonio Documental del Distrito, de acuerdo con la programación de monitoreo y control de condiciones ambientales en el Archivo de Bogotá realiza la verificación de las condiciones medio ambientales del área correspondiente, a través del monitoreo microbiológico inicial y de control. La(s) fuente(s) de información utilizadas es(son) los criterios de verificación establecidos en el formato medida de biocontaminación en las áreas del Archivo de Bogotá 2215100-FT-589. En caso de evidenciar observaciones, desviaciones o diferencias, se registran en el formato medida de biocontaminación en las áreas del Archivo de Bogotá 2215100-FT-589 para la toma de acciones correspondientes. De lo contrario, queda como evidencia el registro de la conformidad en el formato medida de biocontaminación en las áreas del Archivo de Bogotá 2215100-FT-589._x000a_- 13 El instructivo de saneamiento documental 4213000-IN-044 indica que el Profesional universitario de la Subdirección de Gestión del Patrimonio Documental del Distrito, autorizado(a) por el Subdirector de Gestión del Patrimonio Documental del Distrito, cada vez que se realice un saneamiento documental verifica la correcta desinfección de los documentos saneados tomando muestras aleatorias. La(s) fuente(s) de información utilizadas es(son) los criterios del nivel de deterioro establecidos en el instructivo de saneamiento documental 4213000-IN-044_x0009__x0009_. En caso de evidenciar observaciones, desviaciones o diferencias, se registran en el formato Control microbiológico de calidad de documentación saneada 2215100-FT-205. De lo contrario, queda como evidencia el registro de la conformidad en el formato Control microbiológico de calidad de documentación saneada 2215100-FT-205._x000a__x000a__x000a__x000a__x000a__x000a__x000a_"/>
    <s v="- Documentado_x000a_- Documentado_x000a_- Documentado_x000a_- Documentado_x000a_- Documentado_x000a_- Documentado_x000a_- Documentado_x000a_- Documentado_x000a_- Documentado_x000a_- Documentado_x000a_- Documentado_x000a_- Documentado_x000a_- Documentado_x000a__x000a__x000a__x000a__x000a__x000a__x000a_"/>
    <s v="- Continua_x000a_- Continua_x000a_- Continua_x000a_- Continua_x000a_- Continua_x000a_- Continua_x000a_- Continua_x000a_- Continua_x000a_- Continua_x000a_- Continua_x000a_- Continua_x000a_- Continua_x000a_- Continua_x000a__x000a__x000a_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_x000a__x000a__x000a_"/>
    <s v="- Preventivo_x000a_- Preventivo_x000a_- Preventivo_x000a_- Preventivo_x000a_- Preventivo_x000a_- Detectivo_x000a_- Detectivo_x000a_- Detectivo_x000a_- Detectivo_x000a_- Detectivo_x000a_- Detectivo_x000a_- Detectivo_x000a_- Detectivo_x000a__x000a__x000a__x000a__x000a__x000a__x000a_"/>
    <s v="25%_x000a_25%_x000a_25%_x000a_25%_x000a_25%_x000a_15%_x000a_15%_x000a_15%_x000a_15%_x000a_15%_x000a_15%_x000a_15%_x000a_15%_x000a__x000a__x000a__x000a__x000a__x000a__x000a_"/>
    <s v="- Manual_x000a_- Manual_x000a_- Manual_x000a_- Manual_x000a_- Manual_x000a_- Manual_x000a_- Manual_x000a_- Manual_x000a_- Manual_x000a_- Manual_x000a_- Manual_x000a_- Manual_x000a_- Manual_x000a__x000a__x000a__x000a__x000a__x000a__x000a_"/>
    <s v="15%_x000a_15%_x000a_15%_x000a_15%_x000a_15%_x000a_15%_x000a_15%_x000a_15%_x000a_15%_x000a_15%_x000a_15%_x000a_15%_x000a_15%_x000a__x000a__x000a__x000a__x000a__x000a__x000a_"/>
    <s v="40%_x000a_40%_x000a_40%_x000a_40%_x000a_40%_x000a_30%_x000a_30%_x000a_30%_x000a_30%_x000a_30%_x000a_30%_x000a_30%_x000a_30%_x000a__x000a__x000a__x000a__x000a__x000a__x000a_"/>
    <s v="- 1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realiza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2 El mapa de riesgos del proceso de Gestión de la función archivística y del patrimonio documental del Distrito Capital indica que el Profesional Universitario o Auxiliar Administrativo de la Subdirección de Gestión del Patrimonio Documental del Distrito, autorizado(a) por el Subdirector del Patrimonio Documental del Distrito, cada vez que se identifique la materialización del riesgo entrega a los solicitantes el/los documento(s) objetos de consulta o solicitud interna, frente a  los cuales se presentaron fallas o errores en la disponibilidad para su consulta y/o entrega._x000a_- 3 El mapa de riesgos del proceso de Gestión de la función archivística y del patrimonio documental del Distrito Capital indica que el Profesional Universitario de la Subdirección de Gestión del Patrimonio Documental del Distrito, autorizado(a) por el Subdirector del Patrimonio Documental del Distrito, cada vez que se identifique la materialización del riesgo determina el nivel de deterioro de la documentación, el tipo de actividad de conservación, restauración o reprografía que requiera el documento y realiza la actividad correspondiente y el respectivo control de calidad frente al(los) documento(s) que presenta(n) la incidencia.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4.4827092576E-3"/>
    <s v="Menor (2)"/>
    <n v="0.25312499999999999"/>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 (AP# 1089 Aplicativo CHIE) Actualizar el procedimiento Organización de fondos históricos (clasificación, ordenación, descripción) 2215100-PR-073 fortaleciendo la definición de los controles_x000a_- (AP# 1089 Aplicativo CHIE) Actualizar el procedimiento Organización de fondos históricos (clasificación, ordenación, descripción) 2215100-PR-073 fortaleciendo la definición de los controles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0 Aplicativo CHIE)  Alinear actividades y puntos de control del procedimiento de Catalogación bibliográfica 4213200-PR-362 con los controles preventivos y detectivos definidos en el mapa de riesgos del proceso Gestión de la función archivística del patrimonio documental del Distrito Capital. _x000a_- (AP# 1091 Aplicativo CHIE) Alinear el instructivo de saneamiento documental 4213000-IN-044 con el control detectivo de saneamiento documental definido en el mapa de riesgos del proceso Gestión de la función archivística del patrimonio documental del Distrito Capital. _x000a__x000a__x000a__x000a__x000a__x000a_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 Subdirector de Gestión de Patrimonio Documental del Distrito_x000a__x000a__x000a__x000a__x000a__x000a__x000a__x000a__x000a__x000a__x000a__x000a__x000a__x000a__x000a_________________x000a__x000a__x000a__x000a__x000a__x000a__x000a__x000a__x000a__x000a__x000a_"/>
    <s v="- Procedimiento Ingreso de documentos históricos al Archivo de Bogotá 2215300-PR-282 actualizado_x0009__x0009__x0009__x0009__x0009__x0009__x0009__x0009__x0009__x0009__x0009__x0009__x000a_- Procedimiento Ingreso de documentos históricos al Archivo de Bogotá 2215300-PR-282 actualizado_x0009__x0009__x0009__x0009__x0009__x0009__x0009__x0009__x0009__x0009__x0009__x0009__x000a_- Organización de fondos históricos (clasificación, ordenación, descripción) 2215100-PR-073 actualizado_x000a_- Organización de fondos históricos (clasificación, ordenación, descripción) 2215100-PR-073 actualizado_x000a_- Catalogación bibliográfica 4213200-PR-362 actualizado_x000a_- Catalogación bibliográfica 4213200-PR-362 actualizado_x000a_- Instructivo de saneamiento documental 4213000-IN-044 actualizado_x000a__x000a__x000a__x000a__x000a__x000a__x000a__x000a__x000a__x000a__x000a__x000a__x000a__x000a__x000a_________________x000a__x000a__x000a__x000a__x000a__x000a__x000a__x000a__x000a__x000a__x000a_"/>
    <s v="15/02/2022_x000a_15/02/2022_x000a_15/02/2022_x000a_15/02/2022_x000a_15/02/2022_x000a_15/02/2022_x000a_15/02/2022_x000a__x000a__x000a__x000a__x000a__x000a__x000a__x000a__x000a__x000a__x000a__x000a__x000a__x000a__x000a_________________x000a__x000a__x000a__x000a__x000a__x000a__x000a__x000a__x000a__x000a__x000a_"/>
    <s v="15/06/2022_x000a_15/06/2022_x000a_15/08/2022_x000a_15/08/2022_x000a_15/06/2022_x000a_15/06/2022_x000a_15/08/2022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 en el informe de monitoreo a la Oficina Asesora de Planeación._x000a_- Realizar la búsqueda de los documentos históricos objeto de consulta y/o solicitud, en bases de datos alternas a los aplicativos establecidos para la consulta de los documentos históricos o en los inventarios documentales de los fondos o colecciones disponibles o en los depósitos de almacenamiento según corresponda (Documentos Digitalizados o Físicos)_x000a_- Entregar a los solicitantes el/los documento(s) objetos de consulta o solicitud interna, frente a  los cuales se presentaron fallas o errores en la disponibilidad para su consulta y/o entrega_x000a_- Determinar el nivel de deterioro de la documentación, el tipo de actividad de conservación, restauración o reprografía que requiera el documento y realizar la actividad correspondiente y el respectivo control de calidad frente al(los) documento(s) que presenta(n) la incidencia._x000a__x000a__x000a__x000a__x000a__x000a_- Actualizar el mapa de riesgos Gestión de la Función Archivística y del Patrimonio Documental del Distrito Capital"/>
    <s v="- Director(a) Distrital de Archivo de Bogotá_x000a_- Profesional Universitario o Auxiliar Administrativo de la Subdirección de Gestión del Patrimonio Documental del Distrito_x000a_- Profesional Universitario o Auxiliar Administrativo de la Subdirección de Gestión del Patrimonio Documental del Distrito_x000a_- Profesional Universitario de la Subdirección de Gestión del Patrimonio Documental del Distrito_x0009__x0009__x0009__x0009__x0009__x0009__x0009__x0009__x0009__x0009__x0009__x0009__x0009__x0009__x0009__x0009__x0009__x0009__x0009__x0009__x0009__x0009__x0009__x0009__x0009__x0009__x0009__x0009__x0009__x000a__x000a__x000a__x000a__x000a__x000a_- Director(a) Distrital de Archivo de Bogotá"/>
    <s v="- Reporte de monitoreo indicando la materialización del riesgo de Posibilidad de afectación reputacional por quejas, reclamos e insatisfacción de los usuarios internos y externos por la no disponibilidad e integridad de los documentos de valor patrimonial, debido a errores (fallas o deficiencias) en la gestión de ingreso, organización, descripción, catalogación, conservación, restauración, reprografía, servicio de consulta y solicitudes internas de documentos históricos del patrimonio documental del Distrito Capital_x000a_- Registro de Circulación interna de documentos históricos 2215100-FT-161_x000a_- Registro de Solicitudes Usuario 2215100-FT-163_x000a_- Los registros establecidos que evidencien la determinación del nivel de deterioro de la documentación, el tipo de actividad de conservación, restauración o reprografía que requiera el documento y la realización de la actividad correspondiente y el respectivo control de calidad frente al(los) documento(s) que presenta(n) la incidenci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9__x0009__x0009__x0009__x0009__x0009__x0009_"/>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09T00:00:00"/>
    <s v="_x000a__x000a_Análisis de controles_x000a__x000a_Tratamiento del riesgo"/>
    <s v="Cambia redacción procedimiento de consulta y gestión de las solicitudes internas_x000a_Se incluye control de calidad frente al procedimiento de digitalización_x000a_Acciones de tratamiento se modifican"/>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 la explicación del riesgo._x000a_4. Se incluye el riesgo estratégico “Pérdida del conocimiento institucional, que genera obsolescencia de la gestión”._x000a_5. El proyecto de inversión posiblemente afectado por la materialización del riesgo, es el proyecto 1125 fortalecimiento y modernización de la gestión pública distrital._x000a_6. Se diligencia la columna de perspectivas en la identificación de efectos y se incluyen: Perjuicio de la imagen: Pérdida de confianza y credibilidad por parte de los usuarios que requieran consultar un documento de carácter histórico. Afectación operativa: Reprocesos y deterioro de la documentación. (Pasa de Información operativa). Afectación de la información: Pérdida de la integridad de los fondos y colecciones. 2. Limitación en el uso de los recursos de información para los investigadores y la ciudadanía en general. Cumplimiento:  Afectación del reporte del indicador del proyecto de inversión 1125, frente a la meta: “Poner 380.187 unidades documentales al servicio de la administración y la ciudadanía”.    _x000a_7. Se incluyen dos (2) causas internas agente generador Tecnología: Fallas en el sistema informático oficial de los fondos históricos, que impida el servicio al público de la documentación histórica._x000a_Agente generador Tecnología: Restricciones en la conectividad de la red wi-fi y la no atención oportuna en los casos de soportes tecnológicos reportados._x000a_8. Se elimina la causa Procesos: Fallas en el seguimiento de la documentación que circula en las áreas para los procesos técnicos y en el servicio al usuario externo en Sala. Teniendo en cuenta que la ejecución de las acciones preventivas 35, 36 y 47 se cierran en el SIG y las mismas son eficaces._x000a_9. Se incluye la causa externa: agente generador tecnológico: El soporte de los aplicativos informáticos son competencia de otra dependencia._x000a_10. Se modifica la explicación de la valoración del riesgo obtenido antes de controles._x000a_11. Conforme a la actualización de los procedimientos realizados en la vigencia 2019, se mantienen los controles preventivos y detectivos, y se incluyen un (1) control detectivo y uno (1) preventivo.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eliminó el impacto relacionado con la afectación del reporte de indicador del proyecto de inversión 1125, teniendo en cuenta que ya finalizó el proyecto."/>
    <d v="2021-09-09T00:00:00"/>
    <s v="_x000a_Análisis antes de controles_x000a__x000a__x000a_"/>
    <s v="Se elimina el control asociado al procedimiento 2215100 PR:243 Conservación, restauración y reprografía de la documentación histórica, teniendo en cuenta que el mismo no se encuentra dentro de los puntos de control vigentes establecidos en el procedimiento, y así mismo este control no se aplica en la operación del proceso."/>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9__x0009__x0009__x0009__x0009__x0009__x0009__x0009__x0009__x0009__x0009__x0009__x0009__x0009__x0009__x0009__x0009__x0009__x0009__x0009__x0009__x0009_"/>
    <d v="2022-09-30T00:00:00"/>
    <s v="_x000a__x000a_Análisis de controles_x000a__x000a_"/>
    <s v="Se modificaron controles preventivos y detectivos en su redacción y características, de acuerdo con la actualización de los procedimientos PR-282, PR-362, PR-073 e instructivo IN-044."/>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Realizar visitas guiadas en el Archivo de Bogotá"/>
    <s v="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x v="0"/>
    <s v="Ejecución y administración de procesos"/>
    <s v="Sí"/>
    <s v="-  La planta de personal asignada al proceso no es suficiente para la gestión del mismo_x000a_- No hay distribución equitativa y objetiva de responsabilidades y tareas._x000a__x000a__x000a__x000a__x000a__x000a__x000a__x000a_"/>
    <s v="- Falta de continuidad en los programas y proyectos entre administraciones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Pérdida de confianza y credibilidad por parte de los usuarios del servicio._x000a_- Generación de reprocesos_x000a__x000a__x000a__x000a__x000a__x000a__x000a__x000a_"/>
    <s v="3. Consolidar una gestión pública eficiente, a través del desarrollo de capacidades institucionales, para contribuir a la generación de valor público."/>
    <s v="- Visitas guiadas en el Archivo de Bogotá (OPA)_x000a__x000a_"/>
    <s v="- Todos los procesos en el Sistema de Gestión de Calidad_x000a__x000a__x000a__x000a_"/>
    <s v="- No aplica_x000a__x000a__x000a__x000a_"/>
    <s v="Baja (2)"/>
    <n v="0.4"/>
    <s v="Leve (1)"/>
    <s v="Mayor (4)"/>
    <s v="Menor (2)"/>
    <s v="Leve (1)"/>
    <s v="Leve (1)"/>
    <s v="Menor (2)"/>
    <s v="Mayor (4)"/>
    <n v="0.8"/>
    <s v="Alto"/>
    <s v="El proceso estima que el riesgo se ubica en una zona alta, debido a que la frecuencia con la que se realizó la actividad clave asociada al riesgo se presentó 23 veces en el último año, sin embargo, ante su materialización, podrían presentarse efectos significativos, en la imagen de la entidad a nivel nacional o regional"/>
    <s v="- 1 El Instructivo de visitas guiadas en el Archivo Bogotá 4213200-IN-071 indica que El Profesional Universitario de la Dirección Distrital de Archivo de Bogotá, autorizado(a) por El Director Distrital de Archivo de Bogotá, cada vez que se reciba una solicitud de visita guiada a través de los canales establecidos: correo_x000a_contactoarchivodebogota@alcaldiabogota.gov.co y SIGA verifica que la solicitud cumpla con los criterios establecidos para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u horario probable de la visita. De lo contrario, se registra el cumplimiento de la solicitud en la base de datos de la prestación del servicio de visita guiada._x000a_- 2 El Instructivo de visitas guiadas en el Archivo Bogotá 4213200-IN-071 indica que El Profesional Universitario de la Dirección Distrital de Archivo de Bogotá, autorizado(a) por El Director Distrital de Archivo de Bogotá, cada vez que se reciba una solicitud de visita guiada verifica la disponibilidad del personal requerido para la programación de la prestación del servicio. La(s) fuente(s) de información utilizadas es(son) base de datos de la prestación del servicio de visita guiada. En caso de evidenciar observaciones, desviaciones o diferencias, se le informa al usuario la novedad, mediante correo electrónico u Oficio 2211600-FT-012, presentándole alternativas o estableciendo una nueva fecha probable de la visita. De lo contrario, se programa fecha y hora de la visita y se informa al solicitante a través de correo electrónico u Oficio 2211600-FT-012._x000a_- 3 El Instructivo de visitas guiadas en el Archivo Bogotá 4213200-IN-071 indica que El Director Distrital de Archivo de Bogotá, autorizado(a) por el Manual específico de funciones y competencias laborales_x0009__x0009__x0009__x0009__x0009__x0009_, bimestralmente realiza seguimiento al cumplimiento de la programación de las visitas guiadas, en el subcomité de autocontrol. La(s) fuente(s) de información utilizadas es(son) base de datos de la prestación del servicio de visita guiada. En caso de evidenciar observaciones, desviaciones o diferencias, las informa al profesional universitario en el marco del subcomité de autocontrol, y se registran en el Acta subcomité de autocontrol 2210112-FT-281. De lo contrario, queda como evidencia el registro de la conformidad en el acta de subcomité de autocontrol 4201000-FT-281.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contacta nuevamente al usuario para reprogramar el servicio de visita guiada que presentó incumplimiento._x000a_- 2 El mapa de riesgos del proceso de Gestión de la función archivística y del patrimonio documental del Distrito Capital indica que el Profesional Universitario de la Dirección Distrital de Archivo de Bogotá, autorizado(a) por el Director Distrital de Archivo de Bogotá, cada vez que se identifique la materialización del riesgo realiza la visita guiada concertada con los usuarios frente a los que se presentó el incumplimiento de la prestación del servic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oderado (3)"/>
    <n v="0.45000000000000007"/>
    <s v="Moderado"/>
    <s v="El proceso estima que el riesgo se ubica en una zona moderada, debido a que los controles establecidos son adecuados, sin embargo la calificación del criterio de documentación de los controles  preventivos y detectivo no es satisfactoria, ubicando el riesgo en la escala de probabilidad más baja, y ante su materialización, podrían disminuirse los efectos, aplicando las acciones de contingencia."/>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 (AP# 1093 Aplicativo CHIE) Actualizar el instructivo visitas guiadas en el Archivo de Bogotá 4213200-IN-071 documentando los controles preventivos y  detectivo_x000a__x000a__x000a__x000a__x000a__x000a__x000a__x000a_________________x000a__x000a__x000a__x000a__x000a__x000a__x000a__x000a__x000a__x000a__x000a_"/>
    <s v="- Director(a) Distrital de Archivo de Bogotá_x000a_- Director(a) Distrital de Archivo de Bogotá_x000a_- Director(a) Distrital de Archivo de Bogotá_x000a__x000a__x000a__x000a__x000a__x000a__x000a__x000a_________________x000a__x000a__x000a__x000a__x000a__x000a__x000a__x000a__x000a__x000a__x000a_"/>
    <s v="- Instructivo visitas guiadas en el Archivo de Bogotá 4213200-IN-071 actualizado_x000a_- Instructivo visitas guiadas en el Archivo de Bogotá 4213200-IN-071 actualizado_x000a_- Instructivo visitas guiadas en el Archivo de Bogotá 4213200-IN-071 actualizad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16/06/2022_x000a_16/06/2022_x000a_16/06/2022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 en el informe de monitoreo a la Oficina Asesora de Planeación._x000a_- Contactar nuevamente al usuario para reprogramar el servicio de visita guiada que presentó incumplimiento_x000a_- Realizar la visita guiada concertada con los usuarios frente a los que se presentó el incumplimiento de la prestación del servicio_x0009__x0009__x0009__x0009__x0009__x0009__x0009__x0009__x0009__x0009__x0009__x000a__x000a__x000a__x000a__x000a__x000a__x000a_- Actualizar el mapa de riesgos Gestión de la Función Archivística y del Patrimonio Documental del Distrito Capital"/>
    <s v="- Director(a) Distrital de Archivo de Bogotá_x000a_- Profesional Universitario de la Dirección Distrital de Archivo de Bogotá_x000a_- Profesional Universitario de la Dirección Distrital de Archivo de Bogotá_x000a__x000a__x000a__x000a__x000a__x000a__x000a_- Director(a) Distrital de Archivo de Bogotá"/>
    <s v="- Reporte de monitoreo indicando la materialización del riesgo de Posibilidad de afectación reputacional por quejas, reclamos e insatisfacción por parte de los usuarios externos, debido a incumplimiento de compromisos en la prestación del servicio de visitas guiadas en el Archivo de Bogotá frente a la programación confirmada a los solicitantes_x000a_- Correo electrónico u Oficio 2211600-FT-012 de contacto y reprogramación del servicio de visita guiada_x000a_- Base de datos de la prestación del servicio de visita guiada_x000a__x000a__x000a__x000a__x000a__x000a__x000a_- Mapa de riesgo  Gestión de la Función Archivística y del Patrimonio Documental del Distrito Capital, actualizado."/>
    <d v="2022-12-22T00:00:00"/>
    <s v="Identificación del riesgo_x000a_Análisis antes de controles_x000a_Análisis de controles_x000a_Análisis después de controles_x000a_Tratamiento del riesgo"/>
    <s v="Creación del riesgo"/>
    <d v="2022-09-30T00:00:00"/>
    <s v="_x000a__x000a_Análisis de controles_x000a__x000a_"/>
    <s v="Se modificaron controles preventivos y detectivos en su redacción y características, de acuerdo con la actualización del  instructivo de Visitas guiadas en el Archivo de Bogotá 4213200-IN-071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Prestar el servicio para consulta de los fondos documentales custodiados por el archivo de Bogotá._x000a_Realizar Gestión de las solicitudes internas de documentos históricos"/>
    <s v="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x v="1"/>
    <s v="Fraude interno"/>
    <s v="Sí"/>
    <s v="- Presentar una situación de conflicto de intereses y no manifestarla_x000a_- Debilidades en los controles de los procedimientos_x000a_- Sistemas de información susceptibles a manipulación indebida_x000a_- Desconocimiento de la ley mediante interpretaciones subjetivas de las normas vigentes para evitar o postergar su aplicación_x000a__x000a__x000a__x000a__x000a__x000a_"/>
    <s v="- Presiones ejercidas por terceros y o ofrecimientos de prebendas, gratificaciones o dadivas._x000a_- Presiones o motivaciones individuales, sociales o colectivas, que inciten a la realizar conductas contrarias al deber ser._x000a__x000a__x000a__x000a__x000a__x000a__x000a__x000a_"/>
    <s v="- Perdida de confianza, credibilidad y transparencia frente al manejo de la documentación patrimonial del Distrito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 Posibles investigaciones y sanciones de entes de control o entes reguladores_x0009__x0009__x0009__x0009__x0009__x0009__x0009__x0009__x0009__x0009__x0009__x0009__x0009__x000a_- Detrimento, pérdida, uso indebido, perjuicio o deterioro de documentos de valor patrimonial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Moderado (3)"/>
    <s v="Mayor (4)"/>
    <s v="Menor (2)"/>
    <s v="Catastrófico (5)"/>
    <n v="1"/>
    <s v="Extremo"/>
    <s v="El proceso estima que el riesgo se ubica en una zona extrema, debido a que el riesgo no se ha materializado en los últimos cuatro años, sin embargo, ante su materialización, podrían presentarse los efectos significativos, señalados en la encuesta del Departamento Administrativo de la Función Pública._x0009__x0009__x0009__x0009__x0009__x0009__x0009__x0009__x0009__x0009__x0009__x0009__x0009__x0009__x0009__x0009__x0009__x0009_"/>
    <s v="- 1 El procedimiento de Ingreso de Transferencias Secundarias al Archivo General de Bogotá D.C. 2215300-PR-282 indica que el Subdirector de Gestión del Patrimonio Documental del Distrito, autorizado(a) por el Director del Distrito del Archivo de Bogotá, cada vez que se genere un informe técnico de visita técnica verifica la pertinencia o no de realizar la Transferencia Secundaria al Archivo General de Bogotá D.C. La(s) fuente(s) de información utilizadas es(son) el Informe Técnico 2215100-FT-480. En caso de evidenciar observaciones, desviaciones o diferencias, se informa a la Entidad correspondiente mediante el Informe Técnico 2215100-FT-480 remitido por comunicación oficial, Oficio 2211600-FT-012. De lo contrario, queda como evidencia el Informe Técnico 2215100-FT-480 con la aceptación y programación del ingreso de la transferencia secundaria y comunicación oficial Oficio 2211600-FT0-012 de su remisión a la entidad correspondiente.._x000a_- 2 El procedimiento de Ingreso de Transferencias Secundarias al Archivo General de Bogotá D.C. 2215300-PR-282 indica que el Profesional Universitario o el  Técnico Administrativo o el Auxiliar Administrativo de la Subdirección de Gestión del Patrimonio Documental del Distrito, autorizado(a) por el Subdirector de Gestión del Patrimonio Documental del Distrito, cada vez que se recibe la transferencia secundaria coteja que las unidades documentales recibidas correspondan con las relacionadas en el Inventario Analítico adoptado por el Archivo de Bogotá 4213200-FT-1080. La(s) fuente(s) de información utilizadas es(son) Inventario Analítico adoptado por el Archivo de Bogotá 4213200-FT-1080. En caso de evidenciar observaciones, desviaciones o diferencias, envía comunicación oficial Oficio 2211600-FT-012 a la Entidad responsable solicitando los ajustes  necesarios. De lo contrario, queda como evidencia el registro del Inventario Analítico 4213200-FT-1080 en el Sistema de información correspondiente del Archivo de Bogotá._x000a_- 3 El procedimiento de Consulta de los Fondos Documentales Custodiados por el Archivo de Bogotá 2215100-PR-082 indica que el Profesional especializado, Profesional universitario, Técnico operativo y/o Auxiliar administrativo, autorizado(a) por el Subdirector de Gestión del Patrimonio Documental del Distrito, cada vez que se reciba una solicitud de consulta de documentos, verifica que el documento localizado y a entregar al solicitante corresponda con la solicitud recibida_x0009__x0009__x0009_. La(s) fuente(s) de información utilizadas es(son) solicitudes Usuario 2215100-FT-163 y los documentos localizados. En caso de evidenciar observaciones, desviaciones o diferencias, se le informa al usuario la novedad, se le presentan alternativas o se establece una nueva fecha probable para su consulta y se registra la novedad en el formato Solicitudes Usuario 2215100-FT-163. De lo contrario, queda como evidencia el registro de Solicitudes Usuario 2215100-FT-163._x000a_- 4 El procedimiento de Gestión de las solicitudes internas de documentos históricos 4213200-PR-375_x0009__x0009__x0009_ indica que el Profesional universitario o el Auxiliar administrativo de la Subdirección de Gestión del Patrimonio Documental del Distrito, autorizado(a) por el Subdirector de Gestión del Patrimonio Documental del Distrito, cada vez que entrega la documentación al solicitante verifica con el solicitante, que la documentación a entregar corresponda con lo solicitado y el estado de conservación de la misma. La(s) fuente(s) de información utilizadas es(son) circulación interna de documentos históricos 2215100-FT-161 y la documentación a entregar al solicitante. En caso de evidenciar observaciones, desviaciones o diferencias, no se entrega la documentación, se registran las observaciones en el formato Circulación interna 2215100-FT-161 y se ajusta hasta que corresponda con lo solicitado para realizar la entrega. De lo contrario, queda como evidencia el registro de Circulación interna de documentos históricos 2215100-FT-161._x000a_- 5 El procedimiento de Consulta de los Fondos Documentales Custodiados por el Archivo de Bogotá 2215100-PR-082_x0009__x0009__x0009_ indica que el Profesional especializado o el Profesional Universitario o Auxiliar el Administrativo de la Subdirección de Gestión del Patrimonio Documental del Distrito, autorizado(a) por el Subdirector de Gestión del Patrimonio Documental del Distrito, cada vez que se reciba la documentación consultada por los usuarios verifica el estado de completitud,_x000a_organización y conservación de la documentación recibida y coteja con la información registrada en el formato Solicitudes Usuario 2215100-FT-163. La(s) fuente(s) de información utilizadas es(son) Solicitudes Usuario 2215100-FT-163 y la documentación recibida. En caso de evidenciar observaciones, desviaciones o diferencias, se registran en el formato Solicitudes Usuario 2215100-FT-163 y se aplica el Reglamento de Sala de Consulta 2215100-OT-007. De lo contrario, queda como evidencia el registro de Solicitudes Usuario 2215100-FT-163._x000a_- 6 El procedimiento de Gestión de las solicitudes internas de documentos históricos 4213200-PR-375 indica que el Profesional universitario o el Auxiliar administrativo de la Subdirección de Gestión del Patrimonio Documental del Distrito, autorizado(a) por el Subdirector de Gestión del Patrimonio Documental del Distrito, cada vez que recibe la documentación procesada verifica con el servidor que la documentación devuelta corresponda con la entrega registrada en el formato Circulación interna de documentos históricos 2215100-FT-161. La(s) fuente(s) de información utilizadas es(son) circulación interna de documentos históricos 2215100-FT-161 y la documentación devuelta por el servidor. En caso de evidenciar observaciones, desviaciones o diferencias, (daños a la documentación o faltantes en unidades documentales) se registran en el formato Circulación interna de documentos históricos 2215100-FT-161 y se reporta la novedad por medio de correo electrónico al líder del área para tomar las medidas pertinentes. De lo contrario, queda como evidencia Circulación interna de documentos históricos 2215100-FT-161.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de la función archivística y del patrimonio documental del Distrito Capital indica que Profesional universitario de la Subdirección de Gestión de Patrimonio Documental del Distrito, autorizado(a) por el Subdirector del Patrimonio Documental del Distrito, cada vez que se identifique la materialización del riesgo retira de las bases de datos de la documentación disponible de valor patrimonial del Archivo de Bogotá el (los) documento(s) en los que se generó la materialización del riesgo._x000a_- 2 El mapa de riesgos del proceso de Gestión de la función archivística y del patrimonio documental del Distrito Capital indica que Director(a) Distrital de Archivo de Bogotá, autorizado(a) por el Manual específico de funciones y competencias laborales, cada vez que se identifique la materialización del riesgo aplica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2 Aplicativo CHIE) Actualizar el procedimiento Ingreso de documentos históricos al Archivo de Bogotá 2215300-PR-282 fortaleciendo la definición de los controles_x000a_- (AP# 1092 Aplicativo CHIE) Actualizar el procedimiento Ingreso de documentos históricos al Archivo de Bogotá 2215300-PR-282 fortaleciendo la definición de los controles_x000a__x000a__x000a__x000a__x000a__x000a__x000a__x000a__x000a_________________x000a__x000a__x000a__x000a__x000a__x000a__x000a__x000a__x000a__x000a__x000a_"/>
    <s v="- Subdirector de Gestión de Patrimonio Documental del Distrito_x000a_- Subdirector de Gestión de Patrimonio Documental del Distrito_x000a__x000a__x000a__x000a__x000a__x000a__x000a__x000a__x000a_________________x000a__x000a__x000a__x000a__x000a__x000a__x000a__x000a__x000a__x000a__x000a_"/>
    <s v="- Procedimiento Ingreso de documentos históricos al Archivo de Bogotá 2215300-PR-282 actualizado_x000a_- Procedimiento Ingreso de documentos históricos al Archivo de Bogotá 2215300-PR-282 actualizado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15/06/2022_x000a_15/06/2022_x000a__x000a__x000a__x000a__x000a__x000a__x000a__x000a__x000a_________________x000a__x000a__x000a__x000a__x000a__x000a__x000a__x000a__x000a__x000a__x000a_"/>
    <s v="-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a la Oficina Asesora de Planeación en el informe de monitoreo en caso que tenga fallo._x000a_- Reportar 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 Retirar de las bases de datos de la documentación disponible de valor patrimonial del Archivo de Bogotá el (los) documento(s) en los que se generó la materialización del riesgo_x000a_- Aplicar las medidas que determine la Oficina de Control Interno Disciplinario y/o ente de control  frente a la materialización del riesgo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Director Distrital del Archivo de Bogotá_x000a__x000a__x000a__x000a__x000a__x000a_- Actualizar el mapa de riesgos Gestión de la Función Archivística y del Patrimonio Documental del Distrito Capital"/>
    <s v="- Director(a) Distrital de Archivo de Bogotá_x000a_- Subdirector(a) de Gestión de Patrimonio Documental del Distrito_x000a_- Profesional universitario de la Subdirección de Gestión de Patrimonio Documental del Distrito_x0009__x0009__x0009__x0009__x0009__x0009__x0009__x0009__x000a_- Director(a) Distrital de Archivo de Bogotá_x000a__x000a__x000a__x000a__x000a__x000a_- Director(a) Distrital de Archivo de Bogotá"/>
    <s v="- Notificación realizada del presunto hecho de Posibilidad de afectación reputacional por sanciones de entes de control u otros entes reguladores en materia disciplinaria, debido a desvío de recursos físicos o económicos en el manejo de la documentación de valor patrimonial en el Archivo de Bogotá con el fin de obtener cualquier dádiva o beneficio a nombre propio o de terceros al operador disciplinario, y reporte de monitoreo a la Oficina Asesora de Planeación en caso que el riesgo tenga fallo definitivo._x000a_- Memorando de comunicación de la materialización del riesgo_x000a_- Bases de datos de la documentación disponible de valor patrimonial del Archivo de Bogotá_x000a_- Soportes de la aplicación de las medidas determinadas por la Oficina de Control Interno Disciplinario y/o ente de control._x000a__x000a__x000a_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eliminan las causas internas: Procesos: algunas actividades y tareas específicas del proceso se deben revisar y ajustar con el propósito de simplificar y detallar su descripción, para mejorar el desempeño alcanzado y Controles que se ejercen durante el desarrollo de las actividades del proceso son parcialmente suficientes y adecuados. Lo anterior, teniendo en cuenta que la ejecución de las acciones preventivas 35, 36 y 47 se cierran en el SIG y las mismas son eficaces. Así mismo, se elimina la causa interna “No se tiene establecido un documento de contingencia en caso de la materialización del riesgo”; en mesa de trabajo con los expertos, donde se acuerda incluirlo en el plan contingente dentro de la ficha 4 en su sección: En caso que el riesgo se presente (contingencia). Se ajusta la causa interna: Dado que los controles establecidos en los procedimientos que están formulados en el SIG , presentan una ejecución fuerte, se determina entonces ajustar: Medidas parcialmente apropiadas por parte de los funcionarios para la preservación, protección y recuperación de los documentos del proceso, quedando así: Procesos: No se tienen directrices claras por parte del área de Gestión Documental de la Subdirección de Servicios Administrativos, frente al manejo de los correos y memorandos electrónicos, lo genera dificultades en la gestión de patrimonio documental Institucional. Se incluye la causa interna: Estratégicos: Falta de formación en Investigación y en archivística para el desempeño adecuado en el tratamiento de documentos históricos. Personal: Inadecuada apropiación de los principios de la gestión archivística y del patrimonio documental. Personal: Deficiencias en la gestión documental por parte de los funcionarios de la Subdirección técnica a quienes se les encarga la tarea de gestionar los documentos del proceso._x000a_4.El proyecto de inversión posiblemente afectado por la materialización del riesgo, es el proyecto 1125 fortalecimiento y modernización de la gestión pública distrital._x000a_5. Se diligencia la columna de perspectivas en la identificación de efectos y se incluyen._x000a_6. Se modifica el análisis de controles._x000a_7. Se realiza la calificación del riesgo por perspectivas de Impacto._x000a_8. Se modifica la explicación de la valoración del riesgo obtenido antes de controles._x000a_9. Conforme a la actualización de los procedimientos realizados en la vigencia 2019, se mantienen los controles preventivos y detectivos, y se incluyen un (1) control detectivo y uno (1) preventivo._x000a_10. Se modifica la explicación de la valoración del riesgo obtenido después de controles._x000a_11. Se incluyen en el SIG nuevas acciones preventivas y detectivas para el año 2020._x000a_12. Se ajusta el plan contingente."/>
    <d v="2020-12-04T00:00:00"/>
    <s v="_x000a__x000a__x000a__x000a_Tratamiento del riesgo"/>
    <s v="1.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
    <d v="2021-09-09T00:00:00"/>
    <s v="_x000a__x000a__x000a__x000a_Tratamiento del riesgo"/>
    <s v="Se modifica la fecha de finalización de las acciones preventivas número 6 y 23, conforme a las fechas de finalización reprogramadas en el aplicativo SIG "/>
    <d v="2021-12-16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ajustó la redacción y evaluación de los controles según los criterios definidos._x000a_Se incluyeron los controles correctivos._x000a_Se ajustaron las acciones de contingencia._x000a_Se definieron acciones de tratamiento."/>
    <d v="2022-09-30T00:00:00"/>
    <s v="_x000a__x000a_Análisis de controles_x000a__x000a_"/>
    <s v="_x000a_Se modificaron controles preventivos en su redacción, de acuerdo con la actualización  del  procedimiento Ingreso de Transferencias Secundarias al Archivo General de Bogotá D.C. 2215300-PR-282"/>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x v="0"/>
    <s v="Ejecución y administración de procesos"/>
    <s v="Sí"/>
    <s v="- Cadenas de revisión, validación y aprobación que  retrasan la gestión._x000a_- La planta de personal asignada al proceso no es suficiente para la gestión del mismo_x000a_- No contar con el equipo interdisciplinario (ingeniero, archivista, abogado, restaurador y conservador)_x000a__x000a__x000a__x000a__x000a__x000a__x000a_"/>
    <s v="- No hay suficiente personal calificado para el desarrollo de la gestión documental en las entidades del distrito._x000a_- El posicionamiento de la gestión documental no es considerado estratégico a nivel directivo en las entidades del Distrito Capital._x000a_- Desconocimiento del propósito, el funcionamiento, los productos y servicios que ofrece el proceso por parte de los usuarios del proceso_x000a_- Cambios en la normatividad legal que afecten la operación del proceso y requieran ajustes en poco tiempo para su cumplimiento_x000a__x000a__x000a__x000a__x000a__x000a_"/>
    <s v="- Inducir a las entidades en errores en la función archivística._x000a_- Pérdida de credibilidad por parte de las otras entidades del Distrito y privadas que cumplen funciones públicas_x000a_- Pérdida de documentos del Distrito Capital de valor patrimonial por brindar un inadecuado servicio._x000a_- Incumplimiento en la normatividad archivística vigente_x000a__x000a__x000a__x000a__x000a__x000a_"/>
    <s v="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 No aplica_x000a__x000a__x000a__x000a_"/>
    <s v="Alta (4)"/>
    <n v="0.8"/>
    <s v="Leve (1)"/>
    <s v="Menor (2)"/>
    <s v="Menor (2)"/>
    <s v="Leve (1)"/>
    <s v="Leve (1)"/>
    <s v="Leve (1)"/>
    <s v="Menor (2)"/>
    <n v="0.4"/>
    <s v="Moderado"/>
    <s v="_x000a_El proceso estima que el riesgo se ubica en una zona Moderada, debido a que la frecuencia con la que se realizó la actividad clave asociada al riesgo se presentó 626 veces en el último año, sin embargo, ante su materialización, podrían presentarse efectos significativos, en la imagen de la entidad a nivel local.  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_x000a__x0009__x0009__x0009__x0009__x0009__x0009__x0009__x0009__x0009__x0009__x0009__x0009__x0009__x0009__x0009__x0009__x0009__x0009__x0009__x0009__x0009__x0009__x0009__x0009__x0009__x0009__x0009__x0009__x0009__x0009__x0009_"/>
    <s v="- 1 El procedimiento de investigaciones para la difusión del conocimiento, el fortalecimiento de la gestión documental y la apropiación social del patrimonio documental del Distrito Capital 2215100-PR-258  indica que el Subdirector(a) del Sistema Distrital de Archivos , el Subdirector(a) de Gestión del Patrimonio Documental y el Director de la Dirección Distrital de Archivo de Bogotá, autorizado(a) por el manual específico de funciones y competencias laborales, cada vez que se realice un documento de investigación revisan la calidad académica, técnica y normativa de la investigación finalizada. La(s) fuente(s) de información utilizadas es(son) el proyecto de investigación aprobado. En caso de evidenciar observaciones, desviaciones o diferencias, se informa al profesional universitario y/o especializado en reunión de revisión y aprobación (registrándolas en Evidencia reunión 2213100-FT-449) o correo electrónico para los respectivos ajustes. De lo contrario, se aprueba el documento con la investigación finalizada y se registra en Evidencia reunión 2213100-FT-449 o en Correo electrónico de revisión y aprobación del documento de investigación._x000a_- 2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visita técnica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Informe técnico 2215100-FT-480 de visita aprobado._x000a_- 3 El procedimiento de Asistencia técnica en gestión documental y archivos 2215100-PR-257 indica que el Subdirector(a) del Sistema Distrital de Archivos y el Subdirector(a) de Gestión del Patrimonio Documental, autorizado(a) por el Director(a) del Archivo de Bogotá, previamente a cada asistencia técnica que se realice  bajo la modalidad de jornada de socialización  revisan la pertinencia técnica y normativa del contenido de la socialización a realizar. La(s) fuente(s) de información utilizadas es(son) la normatividad que regula la asistencia técnica correspondiente. En caso de evidenciar observaciones, desviaciones o diferencias, se informan en  reunión de revisión(registrándolas en Evidencia reunión 2213100-FT-449) o a través de correo electrónico  al profesional universitario y/o especializado para que realice los ajustes. De lo contrario, se genera Evidencia reunión 2213100-FT-449 o Correo electrónico de aprobación de contenido temático para jornada de socialización._x000a_- 4 El procedimiento de Asistencia técnica en gestión documental y archivos 2215100-PR-257 indica que el Subdirector(a) del Sistema Distrital de Archivos y el Subdirector(a) de Gestión del Patrimonio Documental, autorizado(a) por el Director(a) del Archivo de Bogotá, cada vez que se  realice una asistencia técnica bajo la modalidad de concepto técnico en gestión documental  revisan la pertinencia técnica y normativa del pronunciamiento,  de acuerdo a la normatividad que regula la asistencia técnica prestada.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_x000a_- 5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6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7 El procedimiento de Asistencia técnica en gestión documental y archivos 2215100-PR-257  indica que el Subdirector(a) del Sistema Distrital de Archivos y el Subdirector(a) de Gestión del Patrimonio Documental del Distrito, autorizado(a) por el Director(a) del Archivo de Bogotá, mensualmente  realizan seguimiento al cumplimiento del plan anual de trabajo del servicio de asistencia técnica en el  Subcomité de autocontrol de la Subdirección correspondiente a cada Subdirector. La(s) fuente(s) de información utilizadas es(son) el plan anual de trabajo del servicio de asistencia técnica y reporte de plan de acción. En caso de evidenciar observaciones, desviaciones o diferencias, las informan al profesional universitario y/o especializado en el marco del subcomité de autocontrol, para que realice los ajustes y se registran en el  Acta subcomité de autocontrol 2210112-FT-281. De lo contrario, queda como evidencia Acta subcomité de autocontrol 2210112-FT-281._x000a_- 8 El procedimiento de Asistencia técnica en gestión documental y archivos 2215100-PR-257  indica que el Subdirector(a) del Sistema Distrital de Archivos y el Subdirector(a) de Gestión del Patrimonio Documental del Distrito, autorizado(a) por el Director(a) del Archivo de Bogotá, finalizando cada vigencia revisan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revisado._x000a_- 9 El procedimiento de Asistencia técnica en gestión documental y archivos 2215100-PR-257  indica que el Director(a) del Archivo de Bogotá, autorizado(a) por el Manual específico de funciones y competencias laborales, finalizando cada vigencia revisa la pertinencia del contenido  del informe anual del servicio de asistencias técnicas, de acuerdo a la ejecución del plan anual de trabajo del servicio de asistencia técnica. La(s) fuente(s) de información utilizadas es(son) el plan de trabajo anual del servicio de asistencia técnica y el reporte de plan de acción. En caso de evidenciar observaciones, desviaciones o diferencias, se informan al profesional universitario y/o especializado a través de correo electrónico, para que realice los ajustes. De lo contrario, queda como evidencia el Informe anual  del servicio de asistencias técnicas aprobado._x000a_- 10 El procedimiento de Revisión y evaluación de las Tablas de Retención Documental –TRD y Tablas de Valoración Documental –TVD, para su convalidación por parte del Consejo Distrital de Archivos 2215100-PR-293 indica que el profesional universitario, autorizado(a) por el Subdirector del Sistema Distrital de Archivos, Cada vez que se radique una TRD o TVD para revisar y evaluar. Verifica que la TRD o TVD cuente con los soportes y anexos requeridos.. La(s) fuente(s) de información utilizadas es(son) la normatividad vigente aplicable a los conceptos técnicos de revisión y evaluación de TRD y de TVD. En caso de evidenciar observaciones, desviaciones o diferencias, informa a la Entidad a través de comunicación oficial para que radique los soportes y anexos completos. De lo contrario, se genera como evidencia Lista de Verificación de Requisitos -Tablas de Retención Documental 2215200-FT-927 y/o Lista de Verificación de Requisitos - Tablas De Valoración Documental 2215200-FT-929._x000a_- 11 El procedimiento de Revisión y evaluación de las Tablas de Retención Documental –TRD y Tablas de Valoración Documental –TVD, para su convalidación por parte del Consejo Distrital de Archivos 2215100-PR-293 indica que el Subdirector del Sistema Distrital de Archivos, autorizado(a) por el Director Distrital de Archivo de Bogotá,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2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se genera como evidencia el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 13 El procedimiento de seguimiento estratégico al cumplimiento de la normativa archivística en las entidades del distrito capital 2215200 -PR- 299 indica que el Subdirector del Sistema Distrital de Archivos, autorizado(a) por el Director Distrital de Archivo de Bogotá, cada vez que se realice un informe de seguimiento estratégico al cumplimiento de la normativa archivística revisa la pertinencia técnica y_x000a_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revisado._x000a_- 14 El procedimiento de seguimiento estratégico al cumplimiento de la normativa archivística en las entidades del distrito capital 2215200 -PR- 299  indica que el Director Distrital de Archivo de Bogotá, autorizado(a) por el Manual específico de funciones y competencias laborales, cada vez que se realice un Informe de seguimiento estratégico al cumplimiento de la normativa archivística revisa la pertinencia técnica y normativa del informe consolidado de seguimiento estratégico al cumplimiento de la normativa archivística y lo aprueba. La(s) fuente(s) de información utilizadas es(son) la normatividad archivística vigente y la herramienta de verificación. En caso de evidenciar observaciones, desviaciones o diferencias, se informan a través del sistema de gestión documental al Profesional Universitario para que realice los ajustes. De lo contrario, queda como evidencia el informe de seguimiento estratégico al cumplimiento de la normativa archivística aprobado._x000a_- 15 El procedimiento de seguimiento estratégico al cumplimiento de la normativa archivística en las entidades del distrito capital 2215200 -PR- 299 indica que el Subdirector del Sistema Distrital de Archivos, autorizado(a) por el Director Distrital de Archivo de Bogotá, anualmente revisa la pertinencia técnica y normativa del informe consolidado de seguimiento estratégico al cumplimiento de la normativa archivística. La(s) fuente(s) de información utilizadas es(son) la normatividad archivística vigente y la herramienta de verificación. En caso de evidenciar observaciones, desviaciones o diferencias, las informa al Profesional Universitario en la reunión de revisión para que realice los ajustes y se registran en la Evidencia reunión 2213100-FT-449 de revis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l distrito capital y la Evidencia reunión 2213100-FT449 de revisión del Informe consolidado de seguimiento estratégico al cumplimiento de la normativa archivística en las entidades del distrito capital.._x000a_- 16 El procedimiento de seguimiento estratégico al cumplimiento de la normativa archivística en las entidades del distrito capital 2215200 -PR- 299 indica que el Director Distrital de Archivo de Bogotá, autorizado(a) por el Manual específico de funciones y competencias laborales, anualmente revisa la pertinencia técnica y normativa del Informe consolidado de seguimiento estratégico a  cumplimiento de la normativa archivística y lo aprueba. La(s) fuente(s) de información utilizadas es(son) la normatividad archivística vigente y la herramienta de verificación. En caso de evidenciar observaciones, desviaciones o diferencias, las informa al Profesional Universitario en la reunión de aprobación para que realice los ajustes y se registran en la Evidencia reunión 2213100-FT-449 de aprobación del Informe consolidado de seguimiento estratégico al cumplimiento de la normativa archivística en las entidades del distrito capital. De lo contrario, queda como evidencia el Informe consolidado de seguimiento estratégico al cumplimiento de la normativa archivística en las entidades de  distrito capital y la Evidencia reunión 2213100-FT449 de aprobación del Informe consolidado de seguimiento estratégico al cumplimiento de la normativa archivística  en las entidades del distrito capital._x000a__x000a__x000a__x000a_"/>
    <s v="-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 Documentado_x000a__x000a__x000a__x000a_"/>
    <s v="- Continua_x000a_- Continua_x000a_- Continua_x000a_- Continua_x000a_- Continua_x000a_- Continua_x000a_- Continua_x000a_- Continua_x000a_- Continua_x000a_- Continua_x000a_- Continua_x000a_- Continua_x000a_- Continua_x000a_- Continua_x000a_- Continua_x000a_- Continua_x000a__x000a__x000a__x000a_"/>
    <s v="-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 Con registro_x000a__x000a__x000a__x000a_"/>
    <s v="- Preventivo_x000a_- Preventivo_x000a_- Preventivo_x000a_- Preventivo_x000a_- Preventivo_x000a_- Detectivo_x000a_- Detectivo_x000a_- Detectivo_x000a_- Detectivo_x000a_- Preventivo_x000a_- Preventivo_x000a_- Detectivo_x000a_- Preventivo_x000a_- Preventivo_x000a_- Detectivo_x000a_- Detectivo_x000a__x000a__x000a__x000a_"/>
    <s v="25%_x000a_25%_x000a_25%_x000a_25%_x000a_25%_x000a_15%_x000a_15%_x000a_15%_x000a_15%_x000a_25%_x000a_25%_x000a_15%_x000a_25%_x000a_25%_x000a_15%_x000a_15%_x000a__x000a__x000a__x000a_"/>
    <s v="- Manual_x000a_- Manual_x000a_- Manual_x000a_- Manual_x000a_- Manual_x000a_- Manual_x000a_- Manual_x000a_- Manual_x000a_- Manual_x000a_- Manual_x000a_- Manual_x000a_- Manual_x000a_- Manual_x000a_- Manual_x000a_- Manual_x000a_- Manual_x000a__x000a__x000a__x000a_"/>
    <s v="15%_x000a_15%_x000a_15%_x000a_15%_x000a_15%_x000a_15%_x000a_15%_x000a_15%_x000a_15%_x000a_15%_x000a_15%_x000a_15%_x000a_15%_x000a_15%_x000a_15%_x000a_15%_x000a__x000a__x000a__x000a_"/>
    <s v="40%_x000a_40%_x000a_40%_x000a_40%_x000a_40%_x000a_30%_x000a_30%_x000a_30%_x000a_30%_x000a_40%_x000a_40%_x000a_30%_x000a_40%_x000a_40%_x000a_30%_x000a_30%_x000a__x000a__x000a__x000a_"/>
    <s v="- 1 El mapa de riesgos del proceso de Gestión de la función archivística y del patrimonio documental del Distrito Capital indica que el Subdirector del Sistema Distrital de Archivos, el Profesional Universitario, el Profesional Especializado de la Subdirección del Sistema Distrital de Archivos , autorizado(a) por el Director(a) Distrital de Archivo de Bogotá y el Subdirector(a) del Sistema Distrital de Archivos, respectivamente, cada vez que se identifique la materialización del riesgo analizan el tipo de error o falla presentada en las orientaciones técnicas y/ o en el seguimiento al cumplimiento de la función archivística y definen la(s) acción(es) de tratamiento para asegurar la conformidad en las orientaciones técnicas y/ o en el seguimiento al cumplimiento de la función archivística que presentaron errores o fallas._x000a_- 2 El mapa de riesgos del proceso de Gestión de la función archivística y del patrimonio documental del Distrito Capital indica que el Director Distrital de Archivo de Bogotá, el Subdirector del Sistema Distrital de Archivos, el Profesional Universitario, el Profesional Especializado de la Subdirección del Sistema Distrital de Archivos , autorizado(a) por el Manual específico de funciones y competencias laborales, el Director(a) Distrital de Archivo de Bogotá y el Subdirector(a) del Sistema Distrital de Archivos, respectivamente, cada vez que se identifique la materialización del riesgo realizan nuevamente la asistencia técnica, la visita de seguimiento, el concepto de TRD o TVD, o actualización del instrumento de normalización, según corresponda el error, con el fin de asegurar  la conformidad en las orientaciones técnicas y/ o en el seguimiento al cumplimiento de la función archivística.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6.6395327975423963E-4"/>
    <s v="Menor (2)"/>
    <n v="0.22500000000000003"/>
    <s v="Bajo"/>
    <s v="El proceso estima que el riesgo se ubica en una zona baja, debido a que los controles establecidos son adecuados, sin embargo la calificación del criterio de documentación de un control  preventivo y dos detectivos no es satisfactoria, ubicando el riesgo en la escala de probabilidad más baja, y ante su materialización, podrían disminuirse los efectos, aplicando las acciones de contingencia._x0009__x0009__x0009__x0009__x0009__x0009__x0009__x0009__x0009__x0009__x0009__x0009__x0009__x0009__x0009__x0009__x0009__x0009__x0009__x0009__x0009__x0009__x0009__x0009__x0009__x0009__x0009__x0009__x0009__x0009__x0009_"/>
    <s v="Reducir"/>
    <s v="- (AP# 1094 Aplicativo CHIE) Actualizar el procedimiento de Investigaciones para la difusión del conocimiento, el fortalecimiento de la gestión documental y la apropiación social del patrimonio documental del Distrito Capital 2215100-PR-258, incluidos los controles preventivos y detectivos y documentar en el mapa de riesgos los correspondientes controles actualizados_x000a__x000a__x000a__x000a__x000a__x000a__x000a__x000a__x000a__x000a__x000a__x000a__x000a__x000a__x000a__x000a__x000a__x000a__x000a__x000a__x000a__x000a__x000a_________________x000a__x000a__x000a__x000a__x000a__x000a__x000a__x000a__x000a__x000a__x000a_"/>
    <s v="- Subdirector Sistema Distrital de Archivos_x000a__x000a__x000a__x000a__x000a__x000a__x000a__x000a__x000a__x000a__x000a__x000a__x000a__x000a__x000a__x000a__x000a__x000a__x000a__x000a__x000a__x000a__x000a__x000a__x000a__x000a__x000a__x000a__x000a__x000a_________________x000a__x000a__x000a__x000a__x000a__x000a__x000a__x000a__x000a__x000a__x000a_"/>
    <s v="- _x000a_Procedimiento de Investigaciones para la difusión del conocimiento, el fortalecimiento de la gestión documental y la apropiación social del patrimonio documental del Distrito Capital 2215100-PR-258, actualizado. _x000a__x000a_Mapa de riesgos del proceso Gestión de la función archivística y del patrimonio documental del Distrito Capital (Ficha de riesgos 4) actualizado._x000a_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04/09/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 en el informe de monitoreo a la Oficina Asesora de Planeación._x000a_- Informar por escrito al Subdirector del Sistema Distrital de Archivos, los errores (fallas o deficiencias) en las orientaciones técnicas y seguimiento al cumplimiento de la función archivística, presentados. _x000a_- Analizar el tipo de error o falla presentada en las orientaciones técnicas y/ o en el seguimiento al cumplimiento de la función archivística y definir la(s) acción(es) de tratamiento para asegurar la conformidad en las orientaciones técnicas y/ o en el seguimiento al cumplimiento de la función archivística que presentaron errores o fallas._x000a_- Realizar nuevamente la asistencia técnica, la visita de seguimiento, el concepto de TRD o TVD, o actualizar el instrumento de normalización, según corresponda el error, con el fin de asegurar  la conformidad en las orientaciones técnicas y/ o en el seguimiento al cumplimiento de la función archivística._x0009__x0009__x0009__x0009__x0009__x0009__x0009__x0009__x0009__x0009__x0009__x0009__x000a__x000a__x000a__x000a__x000a__x000a_- Actualizar el mapa de riesgos Gestión de la Función Archivística y del Patrimonio Documental del Distrito Capital"/>
    <s v="- Director(a) Distrital de Archivo de Bogotá_x000a_- Profesional Universitario y Profesional Especializado de la Subdirección del Sistema Distrital de Archivos   _x000a_- Subdirector del Sistema Distrital de Archivos, Profesional Universitario, Profesional Especializado de la Subdirección del Sistema Distrital de Archivos _x000a_- Director Distrital de Archivo de Bogotá_x000a_Subdirector del Sistema Distrital de Archivos_x000a_Profesional Universitario y Profesional Especializado de la Subdirección del Sistema Distrital de Archivos _x000a__x000a__x000a__x000a__x000a__x000a_- Director(a) Distrital de Archivo de Bogotá"/>
    <s v="- Reporte de monitoreo indicando la materialización del riesgo de Posibilidad de afectación reputacional por quejas, reclamos e insatisfacción por parte de las entidades, organismos del orden distrital y entidades privadas que cumplen funciones públicas, debido a errores (fallas o deficiencias) en las orientaciones técnicas y seguimiento al cumplimiento de la función archivística_x0009__x0009__x0009__x0009__x0009__x0009__x0009__x0009__x0009__x0009__x0009__x0009__x0009__x0009__x0009__x0009__x0009__x0009__x000a_- Correo electrónico a través del cual se informan los errores (fallas o deficiencias) en las orientaciones técnicas y seguimiento al cumplimiento de la función archivística, presentados_x000a_- Evidencia de reunión 2213100-FT-449 de análisis y definición de acciones frente a la materialización del riesgo_x000a_- Los registros establecidos que evidencien la realización de la asistencia técnica, la visita de seguimiento, el concepto de TRD o TVD, o actualizar el instrumentos de normalización, según corresponda_x000a__x000a__x000a__x000a__x000a__x000a_- Mapa de riesg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8T00:00:00"/>
    <s v="Identificación del riesgo_x000a_Análisis antes de controles_x000a_Análisis de controles_x000a_Análisis después de controles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03-26T00:00:00"/>
    <s v="Identificación del riesgo_x000a_Análisis antes de controles_x000a_Análisis de controles_x000a_Análisis después de controles_x000a_Tratamiento del riesgo"/>
    <s v="1. Se actualizar el Objetivo de la ficha con base a la Información registrada en la caracterización. Lo anterior, teniendo en cuenta que el campo se encuentra protegido con clave._x000a_2. Se ajusta las actividades claves, para alinear la descripción con el nombre y la explicación del riesgo. En este sentido, el proceso Gestión de la Función Archivística y del Patrimonio Documental del Distrito Capital, enviará un correo electrónico a la OAP, con la debida justificación del porqué asocia más de una actividad en la ficha._x000a_3. Se ajustan los tramites y OPAS posiblemente afectados, eliminando Impresión de artes gráficas para las entidades del distrito capital. Lo anterior teniendo en cuenta, que el proceso no realiza impresión de artes gráficas para ninguna entidad del distrito._x000a_4. El proyecto de inversión posiblemente afectado por la materialización del riesgo, es el proyecto 1125 fortalecimiento y modernización de la gestión pública distrital._x000a_5. Se diligencia la columna de perspectivas en la identificación de efectos._x000a_6. Se modifica en causas externas el agente generador de “políticos” a “personal”, frente a la causa externa Insuficiente personal idóneo de los responsables de la gestión documental en las entidades Distritales._x000a_7. Se modifica la explicación de la valoración del riesgo obtenido antes de controles._x000a_8. Conforme a la actualización de los procedimientos realizados en la vigencia 2019, se mantienen los controles preventivos y detectivos, eliminando el monitoreo ambiental ya que está dentro de la actividad de asistencias técnicas._x000a_9. Se modifica la explicación de la valoración del riesgo obtenido después de controles._x000a_10. Se incluyen en el SIG nuevas acciones preventivas y detectivas para el año 2020._x000a_11. Se ajusta el plan contingente."/>
    <d v="2020-12-04T00:00:00"/>
    <s v="_x000a__x000a__x000a__x000a_Tratamiento del riesgo"/>
    <s v="1. Se incluyen en el SIG nuevas acciones preventivas y detec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12-22T00:00:00"/>
    <s v="Identificación del riesgo_x000a_Análisis antes de controles_x000a_Análisis de controles_x000a_Análisis después de controles_x000a_Tratamiento del riesgo"/>
    <s v="Se actualizó el contexto de la gestión del proceso._x000a_Se ajustó la identificación del riesgo._x000a_Se definió la probabilidad por exposición._x000a_Se ajustó la redacción y evaluación de los controles según los criterios definidos._x000a_Se incluyeron los controles correctivos._x000a_Se ajustaron las acciones de contingencia._x000a_Se definieron las acciones de tratamiento._x000a_"/>
    <d v="2022-06-28T00:00:00"/>
    <s v="_x000a__x000a__x000a__x000a_Tratamiento del riesgo"/>
    <s v="Se modificó la acción de tratamiento del riesgo (acción preventiva 1094) y se reprogramó la fecha de finalización de la misma,  de acuerdo con la anulación que se realizará al procedimiento de elaboración y/o actualización de instrumentos técnicos para normalizar la gestión documental en el Distrito Capital 2215200-PR-294 y que parte de este se integrará en el procedimiento de Investigaciones para la difusión del conocimiento, el fortalecimiento de la gestión documental y la apropiación social del patrimonio documental del Distrito Capital 2215100-PR-258"/>
    <d v="2022-09-30T00:00:00"/>
    <s v="_x000a__x000a_Análisis de controles_x000a__x000a_Tratamiento del riesgo"/>
    <s v="Se modificaron controles preventivos y detectivos en su redacción y características, de acuerdo con la actualización del procedimiento PR-299,  _x000a_Se eliminaron los controles asociados al procedimiento de elaboración y/o actualización de instrumentos técnicos para normalizar la gestión documental en el Distrito Capital 2215200-PR-294 y se incluyeron controles del procedimiento Investigaciones para la difusión del conocimiento, el fortalecimiento de la gestión documental y la apropiación social del patrimonio documental del Distrito Capital 2215100-PR-258_x000a__x000a_Se actualizó la fecha de finalización de la acción 1094, de acuerdo a la reprogramación de la misma. "/>
    <s v=""/>
    <s v="_x000a__x000a__x000a__x000a_"/>
    <s v=""/>
    <s v=""/>
    <s v="_x000a__x000a__x000a__x000a_"/>
    <s v=""/>
    <s v=""/>
    <s v="_x000a__x000a__x000a__x000a_"/>
    <s v=""/>
  </r>
  <r>
    <s v="Gestión de la Función Archivística y del Patrimonio Documental del Distrito Capital"/>
    <s v="Dirigir  y  coordinar  la  gestión  y  divulgación  de  la  función  archivística  y  del  patrimonio  documental  del  Distrito  Capital,  con  el  fin  de propender  la  gestión  del  conocimiento  y  el  acceso  a  la  información  por  parte  de  la  ciudadanía  y  los  grupos  de  interés,  así  como  la gestión  administrativa,  transparencia  y  buen  gobierno  de  la  Administración  Distrital."/>
    <s v="El proceso inicia con la identificación del estado de la administración de la gestión documental en el Distrito Capital, la evaluación y el seguimiento a la función archivística y finaliza con el ingreso de la documentación al Archivo de Bogotá, la ejecución de los procesos técnicos y la disposición de los fondos documentales custodiados por el Archivo de Bogotá para la consulta de los ciudadanos."/>
    <s v="Director(a) Distrital de Archivo de Bogotá"/>
    <s v="Misional"/>
    <s v="Diseñar o actualizar instrumentos técnicos para normalizar la gestión documental en el distrito capital._x000a_Realizar Asistencia Técnica en Gestión Documental y Archivos._x000a_Realizar seguimiento al cumplimiento de la normatividad archivística en las entidades del Distrito Capital._x000a_Realizar revisión y evaluación de las Tablas de Retención Y Tablas de Valoración Documental para su convalidación por parte del Consejo Distrital de Archivos.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
    <s v="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x v="1"/>
    <s v="Fraude interno"/>
    <s v="Sí"/>
    <s v="- Uso indebido del poder para la emisión de conceptos técnicos favorables._x000a_- Conflicto de intereses._x000a_- No hay distribución equitativa y objetiva de responsabilidades y tareas._x000a__x000a__x000a__x000a__x000a__x000a__x000a_"/>
    <s v="- Presiones ejercidas por terceros y o ofrecimientos de prebendas, gratificaciones o dadivas._x000a_- Presiones o motivaciones individuales, sociales o colectivas, que inciten a la realizar conductas contrarias al deber ser._x000a_- No hay conciencia en las entidades del distrito del verdadero impacto de la gestión documental._x000a__x000a__x000a__x000a__x000a__x000a__x000a_"/>
    <s v="- Pérdida de credibilidad del ente rector en materia archivística._x000a_- Daño a la imagen reputacional de la entidad por incumplimiento en la emisión de conceptos técnicos de contratación._x000a_- Sanciones disciplinarias, fiscales y penales.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uy baja (1)"/>
    <n v="0.2"/>
    <s v="Leve (1)"/>
    <s v="Menor (2)"/>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de Asistencia técnica en gestión documental y archivos 2215100-PR-257 indica que el Subdirector(a) del Sistema Distrital de Archivos, el Subdirector(a) de Gestión del Patrimonio Documental y el Asesor Jurídico de la  Dirección Distrital de Archivo de Bogotá, autorizado(a) por el Director(a) del Archivo de Bogotá, cada vez que se  realice una asistencia técnica bajo la modalidad de concepto técnico de procesos de contratación revisan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revisado (aplica para las entidades y organismos distritales externos a la Secretaría General) Memorando 2211600-FT-011 de concepto técnico revisado (aplica para la Secretaría General) ._x000a_- 2 El procedimiento de Asistencia técnica en gestión documental y archivos 2215100-PR-257 indica que el Director Distrital de Archivo de Bogotá, autorizado(a) por el Manual específico de funciones y competencias laborales, cada vez que se realice una asistencia técnica bajo la modalidad de concepto técnico de   procesos de contratación verifica la pertinencia técnica y normativa del pronunciamiento en el concepto técnico de procesos de contratación, de acuerdo a la normatividad aplicable. La(s) fuente(s) de información utilizadas es(son) la normatividad que regula la asistencia técnica correspondiente. En caso de evidenciar observaciones, desviaciones o diferencias, se informan a través del sistema de gestión documental al profesional universitario y/o especializado para que realice los ajustes. De lo contrario, queda como evidencia Oficio 2211600-FT-012 de concepto técnico aprobado (aplica para las entidades y organismos distritales externos a la Secretaría General) Memorando 2211600-FT-011 de concepto técnico aprobado (aplica para la Secretaría General) ._x000a_- 3 El procedimiento de Revisión y evaluación de las Tablas de Retención Documental –TRD y Tablas de Valoración Documental –TVD, para su convalidación por parte del Consejo Distrital de Archivos 2215100-PR-293 indica que el Subdirector del Sistema Distrital de Archivos_x0009__x0009__x0009_, autorizado(a) por el Director Distrital de Archivo de Bogotá_x0009__x0009__x0009__x0009__x0009_, cada vez que se realice un concepto técnico de revisión y evaluación de TRD o TVD  Revisa la coherencia técnica y normativa de los tres (3) componentes (jurídico, histórico y archivístico) que contempla el concepto técnico correspondiente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_x000a_- 4 El procedimiento de Revisión y evaluación de las Tablas de Retención Documental –TRD y Tablas de Valoración Documental –TVD, para su convalidación por parte del Consejo Distrital de Archivos 2215100-PR-293 indica que el Director Distrital de Archivo de Bogotá, autorizado(a) por el Manual específico de funciones y competencias laborales, cada vez que se realice un concepto técnico de revisión y evaluación de TRD o TVD  Revisa la coherencia técnica y normativa de los tres (3) componentes (jurídico, histórico y archivístico) que contempla el concepto técnico  correspondiente y lo aprueba . La(s) fuente(s) de información utilizadas es(son) la normatividad vigente aplicable a los conceptos técnicos de revisión y evaluación de TRD y de TVD. En caso de evidenciar observaciones, desviaciones o diferencias, informa a través del sistema de gestión documental al profesional universitario para que realice los ajustes . De lo contrario, queda como evidencia Concepto Técnico de Evaluación de Tabla de Valoración Documental 4213100-FT-928,y/o Concepto Técnico de Evaluación de Tabla de Retención Documental 4213100-FT-930, y/o Concepto técnico de evaluación de Tabla de Retención Documental – Empresas privadas de cumplen una función pública  4213100-FT-988, y/o Concepto técnico de evaluación de Tabla de Valoración Documental – Empresas privadas de cumplen una función pública.4213100-FT-1084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Detectivo_x000a_- Preventivo_x000a_- Detectivo_x000a__x000a__x000a__x000a__x000a__x000a__x000a__x000a__x000a__x000a__x000a__x000a__x000a__x000a__x000a__x000a_"/>
    <s v="25%_x000a_1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30%_x000a_40%_x000a_30%_x000a__x000a__x000a__x000a__x000a__x000a__x000a__x000a__x000a__x000a__x000a__x000a__x000a__x000a__x000a__x000a_"/>
    <s v="- 1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asigna un responsable diferente para realizar la revisión y evaluación de la Tabla de Retención Documental o Tabla de Valoración Documental asociada a la materialización del riesgo._x000a_- 2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nuevamente la revisión y evaluación de la Tabla de Retención Documental o Tabla de Valoración Documental asociada a la materialización del riesgo y emite el nuevo concepto técnico de TRD y TVD._x000a_- 3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remite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_x000a_- 4 El mapa de riesgos del proceso de Gestión de la función archivística y del patrimonio documental del Distrito Capital indica que el Director Distrital de Archivo de Bogotá, autorizado(a) por el Manual específico de funciones y competencias laborales, cada vez que se identifique la materialización del riesgo Informa la situación de materialización del riesgo relacionada con concepto técnico de TRD y TVD al Consejo Distrital de Archivo  de Bogotá._x000a_- 5 El mapa de riesgos del proceso de Gestión de la función archivística y del patrimonio documental del Distrito Capital indica que el Subdirector del Sistema Distrital de Archivos, autorizado(a) por el Director Distrital de Archivo de Bogotá, cada vez que se identifique la materialización del riesgo realiza mesa técnica de trabajo para la revisión del concepto técnico de procesos de  contratación relacionado con la materialización del riesgo_x0009__x0009__x0009__x0009__x0009__x0009__x0009__x0009_._x000a_- 6 El mapa de riesgos del proceso de Gestión de la función archivística y del patrimonio documental del Distrito Capital indica que el Director(a) Distrital de Archivo de Bogotá, autorizado(a) por el Manual específico de funciones y competencias laborales, cada vez que se identifique la materialización del riesgo realiza un alcance con un nuevo concepto técnico de procesos de contratación relacionado con la materialización del riesgo._x000a__x000a__x000a__x000a_"/>
    <s v="- Documentado_x000a_- Documentado_x000a_- Documentado_x000a_- Documentado_x000a_- Documentado_x000a_- Documentado_x000a__x000a__x000a__x000a_"/>
    <s v="- Continua_x000a_- Continua_x000a_- Continua_x000a_- Continua_x000a_- Continua_x000a_- Continua_x000a__x000a__x000a__x000a_"/>
    <s v="- Con registro_x000a_- Con registro_x000a_- Con registro_x000a_- Con registro_x000a_- Con registro_x000a_- Con registro_x000a__x000a__x000a__x000a_"/>
    <s v="- Correctivo_x000a_- Correctivo_x000a_- Correctivo_x000a_- Correctivo_x000a_- Correctivo_x000a_- Correctivo_x000a__x000a__x000a__x000a_"/>
    <s v="10%_x000a_10%_x000a_10%_x000a_10%_x000a_10%_x000a_10%_x000a__x000a__x000a__x000a_"/>
    <s v="- Manual_x000a_- Manual_x000a_- Manual_x000a_- Manual_x000a_- Manual_x000a_- Manual_x000a__x000a__x000a__x000a_"/>
    <s v="15%_x000a_15%_x000a_15%_x000a_15%_x000a_15%_x000a_15%_x000a__x000a__x000a__x000a_"/>
    <s v="25%_x000a_25%_x000a_25%_x000a_25%_x000a_25%_x000a_25%_x000a__x000a__x000a__x000a_"/>
    <s v="Muy baja (1)"/>
    <n v="3.5279999999999992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_x000a_- (AP# 1095 Aplicativo CHIE) Realizar una comunicación personalizada a las entidades distritales cuyo asunto es: Parámetros de estudio y respuesta de solicitud de visto buenos a los procesos contractuales cuyo objeto esté referido a actividades de gestión documental en cumplimiento del artículo 24 del Decreto Distrital 514 de 2006_x000a__x000a__x000a__x000a__x000a__x000a__x000a__x000a__x000a_________________x000a__x000a__x000a__x000a__x000a__x000a__x000a__x000a__x000a__x000a__x000a_"/>
    <s v="- Director Distrital de Archivo de Bogotá_x000a_- Director Distrital de Archivo de Bogotá_x000a__x000a__x000a__x000a__x000a__x000a__x000a__x000a__x000a_________________x000a__x000a__x000a__x000a__x000a__x000a__x000a__x000a__x000a__x000a__x000a_"/>
    <s v="-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_x000a_- Comunicación personalizada a entidades distritales con asunto Parámetros de estudio y respuesta de solicitud de visto buenos a los procesos contractuales cuyo objeto esté referido a actividades de gestión documental en cumplimiento del artículo 24 del Decreto Distrital 514 de 2006_x000a__x000a__x000a__x000a__x000a__x000a__x000a__x000a__x000a_________________x000a__x000a__x000a__x000a__x000a__x000a__x000a__x000a__x000a__x000a__x000a_"/>
    <s v="10/02/2022_x000a_10/02/2022_x000a__x000a__x000a__x000a__x000a__x000a__x000a__x000a__x000a_________________x000a__x000a__x000a__x000a__x000a__x000a__x000a__x000a__x000a__x000a__x000a_"/>
    <s v="10/06/2022_x000a_10/06/2022_x000a__x000a__x000a__x000a__x000a__x000a__x000a__x000a__x000a_________________x000a__x000a__x000a__x000a__x000a__x000a__x000a__x000a__x000a__x000a__x000a_"/>
    <s v="- Reportar 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a la Oficina Asesora de Planeación en el informe de monitoreo en caso que tenga fallo._x000a_- Asignar un responsable diferente para realizar la revisión y evaluación de la Tabla de Retención Documental o Tabla de Valoración Documental asociada a la materialización del riesgo_x000a_- Realizar nuevamente la revisión y evaluación de la Tabla de Retención Documental o Tabla de Valoración Documental asociada a la materialización del riesgo y emitir el nuevo concepto técnico de TRD y TVD_x000a_- Remitir a la entidad correspondiente el nuevo concepto técnico de TRD y TVD asociado a la materialización del riesgo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_x000a_- Informar la situación de materialización del riesgo relacionada con concepto técnico de TRD y TVD al Consejo Distrital de Archivo  de Bogotá_x000a_- Realizar mesa técnica de trabajo para la revisión del concepto técnico de procesos de  contratación relacionado con la materialización del riesgo_x000a_- Realizar un alcance con un nuevo concepto técnico de procesos de contratación relacionado con la materialización del riesgo_x000a__x000a__x000a_- Actualizar el mapa de riesgos Gestión de la Función Archivística y del Patrimonio Documental del Distrito Capital"/>
    <s v="- Director(a) Distrital de Archivo de Bogotá_x000a_- Director(a) Distrital de Archivo de Bogotá_x000a_- Profesional(es) Universitario(s)_x000a_- Director(a) Distrital de Archivo de Bogotá_x000a_- Director(a) Distrital de Archivo de Bogotá_x000a_- Subdirector del Sistema Distrital de Archivos_x000a_- Director(a) Distrital de Archivo de Bogotá_x000a__x000a__x000a_- Director(a) Distrital de Archivo de Bogotá"/>
    <s v="- Notificación realizada del presunto hecho de Posibilidad de afectación reputacional por sanción de un ente de control u otro ente regulador en materia disciplinaria, debido a decisiones ajustadas a intereses propios o de terceros con la modificación y/o ocultamiento de datos para la emisión de conceptos técnicos de contratación y de revisión y evaluación de TRD y TVD de la Subdirección del Sistema Distrital de Archivos a cambio de dadivas al operador disciplinario, y reporte de monitoreo a la Oficina Asesora de Planeación en caso que el riesgo tenga fallo definitivo._x000a_- Correo electrónico de asignación de nuevo  responsable para realizar la revisión y evaluación de la Tabla de Retención Documental o Tabla de Valoración Documental asociada a la materialización del riesgo_x000a_- Concepto Técnico de Evaluación de Tabla de Valoración Documental o Concepto Técnico Evaluación de Tabla de Retención Documental ajustado._x000a_- Oficio o memorando de envío del concepto técnico de evaluación de la TRD o TVD, ajustado_x000a_- Acta de sesión del Consejo Distrital de Archivo  de Bogotá_x000a_- Evidencia de reunión 2213100-FT-449 de mesa técnica_x000a_- Concepto técnico de alcance de procesos de contratación_x000a__x000a__x000a_- Mapa de riesg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d v="2020-03-26T00:00:00"/>
    <s v="Identificación del riesgo_x000a__x000a__x000a__x000a_Tratamiento del riesgo"/>
    <s v="Se ajusto actividad clave de acuerdo al ajuste realizado en la caracterización del proceso con relación al cambio de nombre del procedimiento._x000a_Se realizó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d v="2020-12-04T00:00:00"/>
    <s v="_x000a__x000a__x000a__x000a_Tratamiento del riesgo"/>
    <s v="Se incluyen en el SIG nuevas acciones preventivas para el año 2021."/>
    <d v="2021-02-22T00:00:00"/>
    <s v="Identificación del riesgo_x000a__x000a_Análisis de controles_x000a__x000a_Tratamiento del riesgo"/>
    <s v="Se retiraron los controles detectivos de auditorías._x000a_Se realizó reprogramación de las fechas de inicio de las acciones de tratamiento definidas para la vigencia 2021._x000a_Se modificó la asociación del riesgo a proyectos de inversión, seleccionando la opción &quot;Sin asociación a los proyectos de inversión&quot;_x000a_Se incluyo la acción de tratamiento definida en la vigencia del 2020 para fortalecer la gestión del riesgo según la valoración, con la fecha de finalización modificada, de acuerdo a la reprogramación realizada en el aplicativo SIG, con fecha de finalización en la vigencia del 2021."/>
    <d v="2021-09-09T00:00:00"/>
    <s v="_x000a__x000a__x000a__x000a_Tratamiento del riesgo"/>
    <s v="Se modifica la fecha de finalización de la acción preventiva número 12, conforme a la fecha de finalización reprogramada en el aplicativo SIG"/>
    <d v="2021-12-16T00:00:00"/>
    <s v="Identificación del riesgo_x000a_Análisis antes de controles_x000a_Análisis de controles_x000a_Análisis después de controles_x000a_Tratamiento del riesgo"/>
    <s v="Se actualiza el contexto de la gestión del proceso. _x000a_Se ajusta la identificación del riesgo, delimitando el alcance frente a los conceptos técnicos solo para los conceptos de contratación; especificando los conceptos de revisión y evaluación de TRD y TVD y se eliminan del alcance lo correspondiente a informes, teniendo en cuanta que no aplican para el riesgo.  _x000a_Se ajustó la redacción y evaluación de los controles según los criterios definidos. _x000a_Se incluyeron los controles correctivos. _x000a_Se ajustaron las acciones de contingencia. _x000a_Se definieron acciones de tratamiento."/>
    <d v="2022-02-07T00:00:00"/>
    <s v="_x000a__x000a__x000a__x000a_Tratamiento del riesgo"/>
    <s v="Se modifica la acción de tratamiento del riesgo, teniendo en cuenta que la circular de vistos buenos a procesos de contratación en gestión documental y archivos es un producto directamente  relacionado con el punto de control correspondiente al que está asociado. La acción inicial &quot;Desarrollar dentro del nuevo modelo de asistencia técnica líneas argumentativas y acuerdos de servicios en materia contractual relacionadas con actividades de gestión documental, donde se emitirán las especificaciones técnicas a tener en cuenta por las entidades y por los equipos interdisciplinarios de la DDAB&quot; se elimina, ya que es una acción que contempla varias líneas argumentativas con un alcance mayor a los controles definidos para el riesgo de corrupción."/>
    <d v="2022-06-09T00:00:00"/>
    <s v="_x000a__x000a__x000a__x000a_Tratamiento del riesgo"/>
    <s v="Se modifica la acción de tratamiento del riesgo, teniendo en cuenta que se va a realizar actualización del articulo 24 del Decreto 514 de 2006, por lo cual no se podría generar una circular con el articulo vigente y al tener un control de legalidad, en  los tiempos estipulados no se daría cumplimiento a la acción. "/>
    <s v=""/>
    <s v="_x000a__x000a__x000a__x000a_"/>
    <s v=""/>
    <s v=""/>
    <s v="_x000a__x000a__x000a__x000a_"/>
    <s v=""/>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Ejecutar tareas del mantenimiento de la infraestructura tecnológica_x000a_Fase (actividad): Actualizar y ampliar los servicios tecnológicos de la Secretaria General  y  Optimizar sistemas de información y de gestión de datos de la Secretaria General "/>
    <s v="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x v="0"/>
    <s v="Fallas tecnológicas"/>
    <s v="No"/>
    <s v="- Fallas de conectividad e interoperabilidad. _x000a_- Fallos y caídas del servidor que soporta la plataforma LMS._x000a_- Obsolescencia tecnológica._x000a_- Falta de Coherencia entre lo documentado en los procesos y la ejecución.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9__x000a__x000a__x000a__x000a__x000a__x000a_"/>
    <s v="- Altos costos de la tecnología.  _x000a_- Fenómenos naturales o climáticos que pongan en riesgo la infraestructura, continuidad de prestación de servicios de la entidad, confidencialidad, integridad y disponibilidad de la información. _x000a__x000a__x000a__x000a__x000a__x000a__x000a__x000a_"/>
    <s v="- Falla en los equipos de computo que soportan la información de misión critica de la entidad, que podría causar pérdida de información._x000a_- Interrupción en la prestación de servicios tecnológicos y de atención a la ciudadanía. _x000a_- Daños o destrucción de activos que afectan el patrimonio de la Entidad._x000a_- Quejas o reclamos por parte de los usuarios.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_x000a__x000a__x000a_"/>
    <s v="Media (3)"/>
    <n v="0.6"/>
    <s v="Leve (1)"/>
    <s v="Menor (2)"/>
    <s v="Menor (2)"/>
    <s v="Moderado (3)"/>
    <s v="Menor (2)"/>
    <s v="Leve (1)"/>
    <s v="Moderado (3)"/>
    <n v="0.6"/>
    <s v="Moderado"/>
    <s v="La valoración del riesgo antes de control quedó en escala de probabilidad &quot;MEDIA&quot; y continúa de impacto MODERADO, toda vez que afecta los aspectos: financiero bajo, indisponibilidad de la información lo que lo continúa ubicando al riesgo en zona resultante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52"/>
    <s v="Moderado (3)"/>
    <n v="0.44999999999999996"/>
    <s v="Moderado"/>
    <s v="La valoración del riesgo después de controles quedó en BAJA y de  impacto continua en MODERADO, debido a que los controles establecidos son los adecuados y la calificación de los criterios es satisfactoria y ante su materialización, podrían disminuirse los efectos, aplicando las acciones de contingencia y lo ubica en  zona resultante moderada. del cuadrante (2,3)"/>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6 Aplicativo CHIE) Realizar análisis de los puntos del control del procedimiento 2213200-PR-104 Mantenimiento de la Infraestructura tecnológica para la posible adecuación y creación de nuevos puntos de control con el fin de mejorar el desempeño del procedimiento.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Evidencia de Reunión y/o Modificación de 2213200-PR-104 Mantenimiento de la Infraestructura tecnológica_x000a__x000a__x000a__x000a__x000a__x000a__x000a__x000a__x000a__x000a_________________x000a__x000a_- Modificación de 4204000-OT-020 Plan de Contingencia TI-DRP_x000a__x000a__x000a__x000a__x000a__x000a__x000a__x000a__x000a_"/>
    <s v="01/04/2022_x000a__x000a__x000a__x000a__x000a__x000a__x000a__x000a__x000a__x000a_________________x000a__x000a_01/04/2022_x000a__x000a__x000a__x000a__x000a__x000a__x000a__x000a__x000a_"/>
    <s v="30/07/2022_x000a__x000a__x000a__x000a__x000a__x000a__x000a__x000a__x000a__x000a_________________x000a__x000a_30/07/2022_x000a__x000a__x000a__x000a__x000a__x000a__x000a__x000a__x000a_"/>
    <s v="- Reportar el riesgo materializad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 en el informe de monitoreo a la Oficina Asesora de Planeación._x000a_- Se activa el plan de contingencia conforme a las fases establecidas en el Plan de Contingencia TI de la Secretaría General de la Alcaldía Mayor de Bogotá -4204000-OT-020_x000a_- Actualizar el mapa de riesgos Gestión, Administración y Soporte de infraestructura y Recursos tecnológicos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_x000a__x000a__x000a__x000a__x000a__x000a_- Jefe Oficina de Tecnologías de la Información y las Comunicaciones"/>
    <s v="- Reporte de monitoreo indicando la materialización del riesgo de Posibilidad de afectación económica (o presupuestal) por daños en la infraestructura tecnológica, debido a errores, fallas o deficiencias por la aplicación errónea de criterios o instrucciones para la realización de actividades de los mantenimientos de la Infraestructura tecnológica de la secretaría general_x000a_- Documentación y soportes del proceso de contingencia_x000a_- Mapa de riesgo  Gestión, Administración y Soporte de infraestructura y Recursos tecnológicos, actualizado._x000a__x000a__x000a__x000a__x000a__x000a__x000a_- Mapa de riesgo  Gestión, Administración y Soporte de infraestructura y Recursos tecnológicos, actualizado."/>
    <d v="2021-12-06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gestión  y soporte de los recursos de la Infraestructura tecnológica de la secretaria general_x000a_Producto: Servicios de Información para la implementación de la Estrategia de Gobierno digital - Proyecto de inversión 7278 &quot;Transformación Digital&quot;_x000a_Fase(actividad): Hacer mantenimiento, actualización y monitoreo a la plataforma virtual de Gobierno Abierto - Proyecto de inversión 7869 &quot;Implementación del modelo de gobierno abierto, accesible e incluyente de Bogotá&quot;"/>
    <s v="Posibilidad de afectación reputacional por baja disponibilidad de los servicios tecnológicos, debido a errores (Fallas o Deficiencias)  en la administración y gestión de los recursos de infraestructura tecnológica"/>
    <x v="0"/>
    <s v="Fallas tecnológicas"/>
    <s v="No"/>
    <s v="- Incumplimientos en ejecución de contratos de mantenimiento de la Infraestructura tecnológica._x000a_- Deficiencia en la atención del servicio de mesa de ayuda._x000a_- Falla en los equipos que soportan Infraestructura tecnológica._x000a_- Ataques cibernéticos._x000a_- Obsolescencia tecnológica._x000a__x000a__x000a__x000a__x000a_"/>
    <s v="- Falta de continuidad del personal por cambios de gobierno._x000a__x000a__x000a__x000a__x000a__x000a__x000a__x000a__x000a_"/>
    <s v="- Falla daño en los equipos de computo que soportan la información de misión critica de la entidad, que podría causar pérdida de información._x000a_- Incumplimiento en los niveles de atención de servicios que ocasionan pérdida de imagen en los usuarios internos y externos de la entidad._x000a_- Interrupción en la prestación de servicios tecnológicos y de atención a la ciudadanía. _x000a_- Daños o destrucción de activos que afectan el patrimonio de la Entidad._x000a_- Quejas o reclamos por parte de los usuario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Todos los procesos en el Sistema de Gestión de Calidad_x000a__x000a__x000a__x000a_"/>
    <s v="- 7872 Transformación digital y gestión TIC_x000a_- 7869 Implementación del modelo de gobierno abierto, accesible e incluyente de Bogotá_x000a__x000a__x000a_"/>
    <s v="Media (3)"/>
    <n v="0.6"/>
    <s v="Leve (1)"/>
    <s v="Menor (2)"/>
    <s v="Leve (1)"/>
    <s v="Moderado (3)"/>
    <s v="Menor (2)"/>
    <s v="Leve (1)"/>
    <s v="Moderado (3)"/>
    <n v="0.6"/>
    <s v="Moderado"/>
    <s v="La valoración del riesgo antes de control quedó en escala de probabilidad por frecuencia &quot;MEDIA&quot; y continúa de impacto MODERADO, toda vez que afecta los aspectos: financiero bajo, indisponibilidad de la información lo que lo continúa ubicando al riesgo en zona resultante  MODERADO."/>
    <s v="- 1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 De lo contrario, y en caso de que no se logre contactar al usuario se procede a pasar el servicio a estado No Resuelto indicando las razones por las cuales se dio y se notifica de manera automática a través del Sistema (GLPI) por medio de correo electrónico Sistema de Gestión de Servicios. Queda como evidencia el Sistema de Gestión de Servicios ._x000a_- 2 (PR-101 PC#5) indica que el Profesional Oficina TIC o Técnico Oficina TIC, autorizado(a) por el Jefe de la Oficina TIC´s, cada vez que se reciba una solicitud toma que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Queda como evidencia el Sistema de Gestión de Servicios.._x000a_- 3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en el Sistema de Gestión de Servicios. Queda como evidencia el Sistema de Gestión de Servicios ._x000a_- 4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5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 En caso de evidenciar observaciones, desviaciones o diferencias, el Profesional o Técnico procederá a documentar de forma clara y expresa la solución del servicio._x000a_En caso contrario el profesional o técnico de la oficina TIC procede a dejar la documentación y el estado del servicio como se encuentra. De lo contrario, de atender la solicitud se cierra como Resuelto y se describe la solución de este. se notifica de manera automática (GLPI) por medio de correo electrónico el estado de la solicitud a través d el sistema de gestión de servicios. Queda como evidencia  Sistema de Gestión de Servicios.._x000a_- 6 (PR-101 PC#9) indica que el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r con el cierre del servicio en el sistema de gestión de servicios. Queda como evidencia  Sistema de Gestión de Servicios._x000a_- 7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_x000a_"/>
    <s v="- Documentado_x000a_- Documentado_x000a_- Documentado_x000a_- Documentado_x000a_- Documentado_x000a_- Documentado_x000a_- Documentado_x000a__x000a__x000a__x000a__x000a__x000a__x000a__x000a__x000a__x000a__x000a__x000a__x000a_"/>
    <s v="- Continua_x000a_- Continua_x000a_- Continua_x000a_- Continua_x000a_- Continua_x000a_- Continua_x000a_- Continua_x000a__x000a__x000a__x000a__x000a__x000a__x000a__x000a__x000a__x000a__x000a__x000a__x000a_"/>
    <s v="- Con registro_x000a_- Con registro_x000a_- Con registro_x000a_- Con registro_x000a_- Con registro_x000a_- Con registro_x000a_- Con registro_x000a__x000a__x000a__x000a__x000a__x000a__x000a__x000a__x000a__x000a__x000a__x000a__x000a_"/>
    <s v="- Preventivo_x000a_- Preventivo_x000a_- Preventivo_x000a_- Preventivo_x000a_- Detectivo_x000a_- Detectivo_x000a_- Detectivo_x000a__x000a__x000a__x000a__x000a__x000a__x000a__x000a__x000a__x000a__x000a__x000a__x000a_"/>
    <s v="25%_x000a_25%_x000a_25%_x000a_25%_x000a_15%_x000a_15%_x000a_15%_x000a__x000a__x000a__x000a__x000a__x000a__x000a__x000a__x000a__x000a__x000a__x000a__x000a_"/>
    <s v="- Manual_x000a_- Manual_x000a_- Manual_x000a_- Manual_x000a_- Manual_x000a_- Manual_x000a_- Manual_x000a__x000a__x000a__x000a__x000a__x000a__x000a__x000a__x000a__x000a__x000a__x000a__x000a_"/>
    <s v="15%_x000a_15%_x000a_15%_x000a_15%_x000a_15%_x000a_15%_x000a_15%_x000a__x000a__x000a__x000a__x000a__x000a__x000a__x000a__x000a__x000a__x000a__x000a__x000a_"/>
    <s v="40%_x000a_40%_x000a_40%_x000a_40%_x000a_30%_x000a_30%_x000a_30%_x000a_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6671679999999996E-2"/>
    <s v="Moderado (3)"/>
    <n v="0.44999999999999996"/>
    <s v="Moderado"/>
    <s v="La valoración del riesgo después de controles quedó en MUY BAJA  y de  impacto continua en MENOR, toda vez que se incluyeron actividades de control con solidez fuerte lo que minimiza la materialización del riesgo, y lo ubic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riesgo materializado de Posibilidad de afectación reputacional por baja disponibilidad de los servicios tecnológicos, debido a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Posibilidad de afectación reputacional por baja disponibilidad de los servicios tecnológicos, debido a errores (Fallas o Deficiencias)  en la administración y gestión de los recursos de infraestructura tecnológica_x000a_- Documentación y soportes del proceso de contingencia_x000a__x000a__x000a__x000a__x000a__x000a__x000a__x000a_- Mapa de riesg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d v="2019-11-15T00:00:00"/>
    <s v="_x000a_Análisis antes de controles_x000a__x000a_Análisis después de controles_x000a_Tratamiento del riesgo"/>
    <s v="_x000a_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_x000a_"/>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_x000a_Análisis antes de controles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09-28T00:00:00"/>
    <s v="_x000a__x000a__x000a__x000a_Tratamiento del riesgo"/>
    <s v="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ajusta proyecto de inversión al proyecto 7872 &quot;Transformación Digital&quot;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_x000a_"/>
    <d v="2021-04-30T00:00:00"/>
    <s v="Identificación del riesgo_x000a__x000a_Análisis de controles_x000a__x000a_"/>
    <s v="Se ajusta proyecto de inversión al proyecto 7869 Implementación del modelo de gobierno abierto, accesible e incluyente de Bogotá_x000a_Se ajustan las actividades de control conforme a la ultima actualización efectuada del PR-104 Mantenimientos de la infraestructura tecnológica"/>
    <d v="2021-09-08T00:00:00"/>
    <s v="Identificación del riesgo_x000a__x000a_Análisis de controles_x000a__x000a_Tratamiento del riesgo"/>
    <s v="Se ajustan las causas del riesgo como respuesta a la acción de mejora #369 registrada en CHIE, derivada de la &quot;Auditoria a la gestión de riesgos de las dependencias de la S.G&quot;, efectuada por la Oficina de Control Interno._x000a_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r>
  <r>
    <s v="Gestión, Administración y Soporte de infraestructura y Recursos tecnológicos"/>
    <s v="Identificar,  configurar,  instalar,  conectar  y  brindar  la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
    <s v="Inicia  con  la  formulación  de  acciones  para  la  Gestión,  administración  y  soporte  de  infraestructura  y  recursos  tecnológicos,  la planeación  de  mantenimientos  para  la  infraestructura  tecnología  de  la  Secretaria  General  continua  con  la  ejecución  tareas  de mantenimientos,  administración  y  soporte  de  la  infraestructura  tecnológica  (administración  de  usuarios,  redes,  infraestructura  de equipos activos y bases de datos, copias de respaldos y a la gestión de incidentes y requerimientos tecnológicos), finalizando con la verificación y mejora del proceso."/>
    <s v="Jefe Oficina de Tecnologías de la Información y las Comunicaciones"/>
    <s v="Apoyo operativo"/>
    <s v="Administración  y/o gestión de los recursos de la Infraestructura tecnológica de la secretaria general"/>
    <s v="Posibilidad de afectación reputacional por inadecuado seguimiento a las actividades, debido a exceso de las facultades otorgadas en la administración  y/o gestión de los recursos de la Infraestructura tecnológica de la secretaria general"/>
    <x v="1"/>
    <s v="Fallas tecnológicas"/>
    <s v="No"/>
    <s v="- Falta de ética en los funcionarios._x000a_- Concentración de información de determinadas actividades o procesos en una persona._x000a_- Debilidad en la aplicación de controles en el proceso para la administración y gestión de los recursos._x000a_- Falta ajustar algunas tareas específicas del proceso, identificación de nuevos puntos de control para mejorar el desempeño del proceso._x0009_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_x000a_- Investigaciones disciplinarias, sanciones, fiscales y penales._x000a_- Enriquecimiento licito._x000a_- Perdida de credibilidad en el proceso._x000a_- Incumplimiento de objetivos y metas institucionales.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Procesos de apoyo operativo en el Sistema de Gestión de Calidad_x000a__x000a__x000a__x000a_"/>
    <s v="- No aplica_x000a__x000a__x000a__x000a_"/>
    <s v="Muy baja (1)"/>
    <n v="0.2"/>
    <s v=""/>
    <s v=""/>
    <s v=""/>
    <s v=""/>
    <s v=""/>
    <s v=""/>
    <s v="Moderado (3)"/>
    <n v="0.6"/>
    <s v="Moderado"/>
    <s v="La valoración antes de controles calificó en rara vez toda vez que existe una probabilidad MUY  BAJA  que suceda. _x000a_El impacto arrojó MODERADO  toda vez que impacta  la imagen y metas de la oficina sumado a que es de corrupción. Lo anterior dejó el riesgo en zona resultante como MODERADO."/>
    <s v="- 1 (PR-104 PC#6) indica que el profesional de la Oficina de Tecnologías de la Información, autorizado(a) por el Jefe de la Oficina TIC´s, cada vez que se ejecute el mantenimiento verifica el cronograma acordado y formato entregado por el proveedor con las actividades realizadas. La(s) fuente(s) de información utilizadas es(son) el Formato Mantenimiento preventivo 2213200-FT-259 o reporte del proveedor, el Sistema de Gestión de Servicios (Mantenimientos no programados) y Cronograma de mantenimientos acordado. En caso de evidenciar observaciones, desviaciones o diferencias, en la ejecución de los controles,  se remitirá vía correo electrónico un informe del resultado al proveedor con el fin de que se tengan en cuenta las observaciones y/o respectivos ajustes en las actividades que se ejecutan durante los mantenimientos._x000a_En caso de que el proveedor no atienda las observaciones y/o respectivos ajustes a tener en cuenta se enviará un memorando electrónico por la Oficina TIC reiterando esta información, generando alarmas tempranas en la ejecución del contrato. De lo contrario, se recibe a satisfacción el manteniendo ejecutado, Queda como evidencia, el Mantenimiento preventivo 2213200-FT-259 o reporte del proveedor y Correo Electrónico Informe resultado actividades ejecutadas en mantenimiento y Memorando 2211600-FT-011 Solicitud de ajustes Solicitud de ajustes para las actividades ejecutada durante los mantenimientos._x000a_- 2 (PR-101 PC#3) indica que el Técnico oficina TIC, autorizado(a) por el Jefe de la Oficina TIC´s,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de la oficina TIC, debe contactar al usuario para ajustar e incluir la información pertinente y se procede a registrar la conformidad en el Sistema de Gestión de Servicios_x000a_. De lo contrario, y en caso de que no se logre contactar al usuario se procede a pasar el servicio a estado No Resuelto indicando las razones por las cuales se dio y se notifica de manera automática a través del Sistema (GLPI) por medio de correo electrónico a través del Sistema de Gestión de Servicios._x000a_- 3 (PR-101 PC#5) indica que el Profesional Oficina TIC o Técnico oficina TIC, autorizado(a) por el Jefe de la Oficina TIC´s, , cada vez que se reciba una solicitud verifica, evalúa, categoriza que la información suministrada por el usuario solicitante cumpla con lo establecido en las condiciones generales y en la Guía Sistema de Gestión de Servicios 2211700- 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 tipo de solución es No resuelto indicando las razones por las cuales se dio y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De otra parte, en caso de requerir atención por parte de nivel 1 o 2 se procede a realizar el escalamiento correspondiente dejando en la pestaña seguimiento la razón del escalamiento se notifica de manera automática (GLPI) por medio de correo electrónico el estado de la solicitud en el Sistema de Gestión de Servicios. Queda como evidencia  Sistema de Gestión de Servicios._x000a_- 4 (PR-101 PC#6) indica que el Profesional Oficina TIC o  Técnico oficina TIC, autorizado(a) por el Jefe de la Oficina TIC´s, cada vez que se reciba una solicitud verifica que el escalamiento y acciones a tomar estén acorde a la solicitud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encargado de nivel 0 en la pestaña seguimiento debe evidenciar la razón de la devolución del servicio se notifica de manera automática (GLPI) por medio de correo electrónico el estado de la solicitud. De lo contrario, de atender la solicitud se cierra como Resuelto y se describe la solución de este. se notifica de manera automática (GLPI) por medio de correo electrónico el estado de la solicitud a través del Sistema de Gestión de Servicios. Queda como evidencia  Sistema de Gestión de Servicios._x000a_- 5 (PR-101 PC#7) indica que el Profesional Oficina TIC o Técnico oficina TIC, autorizado(a) por el Jefe de la Oficina TIC´s, cada vez que se reciba una solicitud verifica que el escalamiento acciones a tomar estén acorde a la solicitud realizada, conforme la Guía Sistema de Gestión de Servicios 2211700-GS-044.. La(s) fuente(s) de información utilizadas es(son) el Sistema de Gestión de Servicios GLPI y la Guía Sistema de Gestión de Servicios 2211700- GS-044. En caso de evidenciar observaciones, desviaciones o diferencias,  el técnico o profesional de la oficina TIC procede a pasar el servicio al profesional o técnico nivel 0 o nivel 1 en la pestaña seguimiento debe evidenciar la razón de la devolución del servicio se notifica de manera automática (GLPI) por medio de correo electrónico el estado de la solicitud._x000a_. De lo contrario, de atender la solicitud se cierra como Resuelto y se describe la solución de este. se notifica de manera automática (GLPI) por medio de correo electrónico el estado de la solicitud. Queda como evidencia el registro en el sistema de gestión de servicio GLPI. Queda como evidencia  Sistema de Gestión de Servicios._x000a_- 6 (PR-101 PC# 8)  indica que el Profesional Oficina TIC o Técnico oficina TIC, autorizado(a) por el Jefe de la Oficina TIC´s, diariamente verifica la documentación de la solución, conforme la Guía Sistema de Gestión de Servicios 2211700- GS-044.. La(s) fuente(s) de información utilizadas es(son) el Sistema de Gestión de Servicios GLPI y la Guía Sistema de Gestión de Servicios 2211700-GS-044. En caso de evidenciar observaciones, desviaciones o diferencias, el profesional o técnico procederá a documentar de forma clara y expresa la solución del servicio. De lo contrario,  el profesional o técnico de la oficina TIC procede a dejar la documentación y el estado del servicio como se encuentra en el Sistema de Gestión de Servicios. Queda como evidencia  Sistema de Gestión de Servicios._x000a_- 7 (PR-101 PC#9) indica que Profesional Oficina TIC o Técnico oficina TIC, autorizado(a) por el Jefe de la Oficina TIC´s, diariamente verifica los casos que han sido resueltos con dos días de anterioridad para proceder con el cierre de la solicitud, conforme la Guía Sistema de Gestión de Servicios 2211700- GS-044.. La(s) fuente(s) de información utilizadas es(son) el Sistema de Gestión de Servicios GLPI y la Guía Gestión de Servicios 2211700- GS-044. En caso de evidenciar observaciones, desviaciones o diferencias, el usuario solicitante remitirá correo indicando la novedad, lo cual produce la reapertura automática de la solicitud. De lo contrario, el profesional o técnico de la oficina TIC procede con el cierre del servicio en el Sistema de Gestión de Servicios. Queda como evidencia  Sistema de Gestión de Servicios._x000a_- 8 (PR-101 PC#12) indica que el Jefe de la Oficina TIC´s, autorizado(a) por el Manual de funciones, mensualmente verifica la coherencia de la información del Informe del Sistema de Gestión de Servicios y de los planes de acción propuestos.. La(s) fuente(s) de información utilizadas es(son) el Sistema de Gestión de Servicios GLPI y el Informe del Sistema de Gestión de Servicios y de los planes de acción propuestos. En caso de evidenciar observaciones, desviaciones o diferencias, al informe, se registran en el acta de Subcomité de Autocontrol para el posterior ajuste. De lo contrario, la aprobación  del informe del Sistema de Gestión de Servicios presentado en el Subcomité de Autocontrol  equivale a la aprobación dada por el Jefe de la dependencia al remitir el acta de Subcomité de Autocontrol y sus evidencias  mediante memorando electrónico a la Oficina de Control Interno . Queda como evidencia, el Informe presentado en subcomité de autocontrol y Memorando 2211600-FT-011 Remitiendo Acta subcomité de autocontrol y Acta subcomité de autocontrol 2210112-FT-281.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Preventivo_x000a_- Detectivo_x000a_- Detectivo_x000a_- Detectivo_x000a__x000a__x000a__x000a__x000a__x000a__x000a__x000a__x000a__x000a__x000a__x000a_"/>
    <s v="25%_x000a_25%_x000a_25%_x000a_25%_x000a_2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40%_x000a_30%_x000a_30%_x000a_30%_x000a__x000a__x000a__x000a__x000a__x000a__x000a__x000a__x000a__x000a__x000a__x000a_"/>
    <s v="- 1 El mapa de riesgos del proceso de Gestión, Administración y Soporte de la Infraestructura y recursos tecnológicos indica que el jefe de la Oficina TIC's, autorizado(a) por el manual de especifico de funciones y competencias laborales, cada vez que se identifique la materialización de un riesgo se activa el plan de contingencia conforme a las fases establecidas en el Plan de Contingencia TI de la Secretaría General de la Alcaldía Mayor de Bogotá -4204000-OT-020.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3343359999999994E-3"/>
    <s v="Moderado (3)"/>
    <n v="0.6"/>
    <s v="Moderado"/>
    <s v="La evaluación después de controles continúa en &quot;MUY BAJA dentro de la escala de probabilidad dada la solidez de los controles. No obstante el impacto continúa MODERADO  aunque la solidez de los controles detectivos es fuerte (por ser de corrupción), lo que deja en zona resultante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88 Aplicativo CHIE) Revisar la precisión de las evidencias que se generan como resultado de la aplicación del control del procedimiento 2213200-PR-101 _x000a__x000a__x000a__x000a__x000a__x000a__x000a__x000a__x000a__x000a_________________x000a__x000a_- (AP# 1087 Aplicativo CHIE) Verificar la pertinencia de las Modificación de 4204000-OT-020 Plan de Contingencia TI-DRP_x000a__x000a__x000a__x000a__x000a__x000a__x000a__x000a__x000a_"/>
    <s v="- Jefe de la OTIC_x000a__x000a__x000a__x000a__x000a__x000a__x000a__x000a__x000a__x000a_________________x000a__x000a_- Jefe de la OTIC_x000a__x000a__x000a__x000a__x000a__x000a__x000a__x000a__x000a_"/>
    <s v="- Procedimiento 2213200-PR-101 Modificado_x000a__x000a__x000a__x000a__x000a__x000a__x000a__x000a__x000a__x000a_________________x000a__x000a_- Modificación de 4204000-OT-020 Plan de Contingencia TI-DRP_x000a__x000a__x000a__x000a__x000a__x000a__x000a__x000a__x000a_"/>
    <s v="30/03/2022_x000a__x000a__x000a__x000a__x000a__x000a__x000a__x000a__x000a__x000a_________________x000a__x000a_01/04/2022_x000a__x000a__x000a__x000a__x000a__x000a__x000a__x000a__x000a_"/>
    <s v="30/05/2022_x000a__x000a__x000a__x000a__x000a__x000a__x000a__x000a__x000a__x000a_________________x000a__x000a_30/07/2022_x000a__x000a__x000a__x000a__x000a__x000a__x000a__x000a__x000a_"/>
    <s v="- Reportar 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a la Oficina Asesora de Planeación en el informe de monitoreo en caso que tenga fallo._x000a_- Determinar las acciones a seguir conforme al análisis de los hechos para subsanar de manera inmediata_x000a__x000a__x000a__x000a__x000a__x000a__x000a__x000a_- Actualizar el mapa de riesgos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Notificación realizada del presunto hecho de Posibilidad de afectación reputacional por inadecuado seguimiento a las actividades, debido a exceso de las facultades otorgadas en la administración  y/o gestión de los recursos de la Infraestructura tecnológica de la secretaria general al operador disciplinario, y reporte de monitoreo a la Oficina Asesora de Planeación en caso que el riesgo tenga fallo definitivo._x000a_- Acta o evidencia de reunión _x000a__x000a__x000a__x000a__x000a__x000a__x000a__x000a_- Mapa de riesg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d v="2019-11-15T00:00:00"/>
    <s v="_x000a_Análisis antes de controles_x000a_Análisis de controles_x000a_Análisis después de controles_x000a_"/>
    <s v="Se cambió la calificación de la probabilidad del riesgo de factible a  frecuencia. Su resultado redujo la escala de probabilidad de posible a rara vez._x000a_Se ajustaron las actividades de control del riesgo conforme a la actualización de los procedimientos_x000a_Se eliminan controles asociados al PR-359 toda vez que el procedimiento ya no es del Proceso_x000a_Se ajustaron las fechas de finalización de las acciones"/>
    <d v="2020-03-05T00:00:00"/>
    <s v="Identificación del riesgo_x000a__x000a_Análisis de controles_x000a__x000a_Tratamiento del riesgo"/>
    <s v="Se incluye el proyecto de inversión 1181 “Rediseño de la arquitectura de la plataforma tecnológica en la Secretaría General” dado que posiblemente puede ser afectado_x000a_Se incluyen y se califican las perspectivas para los efectos definidos_x000a_Se elimina la actividad de control asociada a la resolución 130 de 2019 toda vez que la actividad se cumplió._x000a_Se eliminan las acciones o el plan de mejoramiento para las actividades de control preventivas y detectivas  ya que todas fueron cerradas y se incluye la actividad 1 de la AC38 "/>
    <d v="2020-08-19T00:00:00"/>
    <s v="Identificación del riesgo_x000a__x000a__x000a__x000a_Tratamiento del riesgo"/>
    <s v="Se eliminan las actividades de control detectivas  asociadas al procedimiento de Auditorías Internas de Gestión PR-006 y el procedimiento de Auditorías Internas de Calidad PR-361._x000a__x000a_Se ajustaron las fechas de finalización de la acción conforme a la reprogramación efectuada en el aplicativo SIG de  la actividad 1 de la acción correctiva No.3"/>
    <d v="2020-12-04T00:00:00"/>
    <s v="_x000a_Análisis antes de controles_x000a_Análisis de controles_x000a_Análisis después de controles_x000a_Tratamiento del riesgo"/>
    <s v="Se realiza la calificación de la probabilidad del riesgo por frecuencia cuya calificación es: Nunca o no se ha presentado durante los últimos 4 años. Así mismo, se registran las evidencias que soportan su elección para la vigencia 2020. _x000a__x000a_Se eliminan las actividades de control preventivas asociadas a los procedimientos: PR-271, PR-272, PR-273 y PR-109, teniendo en cuenta que los procedimientos fueron anulados y se incluyeron como guías documentales en el procedimiento No. PR-101 “Gestión de incidentes tecnológicos”. _x000a_Así mismo, se ajustaron e incluyeron nuevas actividades de control detectivas asociadas al procedimiento PR-101 “Gestión de incidentes tecnológicos”. _x000a__x000a_Se incluye una nueva acción  en todas las actividades correctivas y preventivas cuya programación es para 2021."/>
    <d v="2021-02-19T00:00:00"/>
    <s v="Identificación del riesgo_x000a__x000a_Análisis de controles_x000a__x000a_Tratamiento del riesgo"/>
    <s v="Se elimina el  proyecto de inversión  y se selecciona &quot;Sin asociación a los proyectos de inversión&quot;, teniendo en cuenta que el riesgo no se encuentra asociado en el perfil del proyecto de inversión actual._x000a_Se ajustan las actividades de control conforme a la ultima actualización efectuada del PR-101 “Gestión de incidentes tecnológicos”, efectuada el 28 de diciembre de 2020._x000a_Se elimina la acción correctiva No. 38, teniendo en cuenta que sus actividades ya se cumplieron y la acción está cerrada._x000a_Se crea y registra la acción preventiva No. 22 de 2021."/>
    <d v="2021-09-03T00:00:00"/>
    <s v="_x000a__x000a_Análisis de controles_x000a__x000a_Tratamiento del riesgo"/>
    <s v="Se ajustan las actividades de control conforme a la última actualización efectuada al procedimiento 2213200-PR-101 “Gestión de Incidentes y Requerimientos Tecnológicos”._x000a_Se ajustan las actividades de control conforme a la última actualización efectuada al procedimiento 2213200-PR-104 “Mantenimientos de la infraestructura tecnológica”_x000a_Se cambia fecha fin real de la acción preventiva #22 en las actividades 1 (10-mar-2021) y 2 (31-may-2021). _x000a_"/>
    <d v="2021-12-06T00:00:00"/>
    <s v="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
    <x v="0"/>
    <s v="Ejecución y administración de procesos"/>
    <s v="No"/>
    <s v="- La estructura organizacional y los demás recursos son parcialmente adecuados para la gestión del proceso. _x000a_- Aplicación errónea en algunos casos  de criterios o instrucciones para la realización de actividades._x000a__x000a__x000a__x000a__x000a__x000a__x000a__x000a_"/>
    <s v="- Frecuentes cambios en la normatividad en materia de Seguridad y Salud en el Trabajo que genera variaciones en los procedimientos y protocolos adoptados en la materia._x000a_- Constantes variaciones normativas en materia de seguridad y salud en el trabajo en ocasión al virus SARS-CoV-2 que produce la enfermedad COVID-19._x000a__x000a__x000a__x000a__x000a__x000a__x000a__x000a_"/>
    <s v="- Pérdida de credibilidad hacia la entidad de parte de los servidores, contratistas y visitantes._x000a_- Deficiencias y omisiones en la elaboración y actualización de los lineamientos y actividades relacionados con la Seguridad y Salud en el Trabajo._x000a_- Sanción por parte del ente de control u otro ente regulador._x000a_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Leve (1)"/>
    <s v="Menor (2)"/>
    <s v="Leve (1)"/>
    <s v="Leve (1)"/>
    <s v="Leve (1)"/>
    <s v="Menor (2)"/>
    <n v="0.4"/>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_x0009_"/>
    <s v="- 1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2 El procedimiento 4232000-PR-372 Gestión de Peligros, Riesgos y Amenazas indica que el Profesional Universitario, autorizado(a) por el/la Directora/ Técnico/a de Talento Humano, anualmente verifica con el con el acompañamiento de la Aseguradora de Riegos Laborales - ARL el cumplimiento de la normatividad en el marco de los estándares mínimos del Sistema de Gestión de Seguridad y Salud en el Trabajo. La(s) fuente(s) de información utilizadas es(son) la normatividad vigente relacionada con el proceso de Salud y Seguridad en el Trabajo. En caso de evidenciar observaciones, desviaciones o diferencias, el Profesional Universitario de Talento Humano debe registrar plan de acción enfocado en la corrección de las desviaciones y diferencias identificadas en el informe de resultados de la evaluación de los estándares mínimos del Sistema de Gestión de Seguridad y Salud en el Trabajo y posteriormente socializarlo con el/la Director/a Técnico/a de Talento Humano a través de correo electrónico. De lo contrario, queda como evidencia informe de resultados de la evaluación de los estándares mínimos del Sistema de Gestión de Seguridad y Salud en el Trabajo .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legal en la implementación de los estándares mínimos del Sistema de Gestión y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al incumplimiento legal en la implementación de los estándares mínimos del Sistema de Gestión y Seguridad y Salud en el Trabajo. .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1759999999999998"/>
    <s v="Menor (2)"/>
    <n v="0.22500000000000003"/>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_x000a_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en el informe de monitoreo a la Oficina Asesora de Planeación._x000a_- Reportar al/ a la Director/a Técnico/a de Talento Humano el incumplimiento legal en la implementación de los estándares mínimos del Sistema de Gestión de Seguridad y Salud en el Trabajo_x000a_- Formular plan de acción para mitigar el incumplimiento legal en la implementación de los estándares mínimos del Sistema de Gestión y Seguridad y Salud en el Trabajo._x000a_- Implementar las acciones formuladas para la mitigación al incumplimiento legal en la implementación de los estándares mínimos del Sistema de Gestión y Seguridad y Salud en el Trabajo. 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legal en la implementación de los estándares mínimos del Sistema de Gestión de Seguridad y Salud en el Trabajo. _x000a_- Correo electrónico por el cual se reporta al/a la Director/a Técnico de Talento Humano o Acta de Subcomité de Autocontrol o Informe en el que se indique el incumplimiento legal en la implementación de los estándares mínimos del Sistema de Gestión de Seguridad y Salud en el Trabajo._x000a_- Evidencia de reunión o soporte que evidencie formulación de plan de acción definido para mitigar el incumplimiento legal en la implementación de los estándares mínimos del Sistema de Gestión y Seguridad y Salud en el Trabajo._x000a_- Evidencia de implementación de las acciones definidas para mitigar el incumplimiento legal en la implementación de los estándares mínimos del Sistema de Gestión y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d v="2019-10-30T00:00:00"/>
    <s v="Identificación del riesgo_x000a_Análisis antes de controles_x000a__x000a_Análisis después de controles_x000a_"/>
    <s v="Conforme a la modificación del procedimiento 4232000-PR-372 GESTIÓN DE PELIGROS, RIESGOS Y AMENAZAS se realiza una actualización de los controles._x000a_Se realiza el ajuste al tratamiento de riesgos pasando de Aceptar a Reducir. _x000a_Se incluyen y cierran dos (2) actividades de las tres (3) planeadas inicialmente dentro de la acción preventiva No. 26.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_x000a__x000a_"/>
    <s v="El proyecto de inversión posiblemente afectado por la materialización del riesgo, es el proyecto 1125 fortalecimiento y modernización de la gestión pública distrital._x000a_Se diligencia la columna de perspectivas en la identificación de efectos._x000a_Se realiza el cambio por: “Ningún otro proceso en el Sistema de Gestión de Calidad” en Seleccione o mencione otros procesos del SGC posiblemente afectados."/>
    <d v="2020-12-04T00:00:00"/>
    <s v="Identificación del riesgo_x000a__x000a__x000a__x000a_"/>
    <s v="Se realiza recategorización de la probabilidad de frecuencia de materialización del riesgo."/>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
    <x v="0"/>
    <s v="Ejecución y administración de procesos"/>
    <s v="No"/>
    <s v="- Aplicación errónea en algunos casos  de criterios o instrucciones para la realización de actividades._x000a__x000a__x000a__x000a__x000a__x000a__x000a__x000a__x000a_"/>
    <s v="- Cambios desapercibidos en la infraestructura y/o en el ambiento (natural o laboral) y/o en el número de personas expuestas a los riesgos relacionados con su integridad._x000a_- Constantes variaciones normativas en materia de seguridad y salud en el trabajo en ocasión al virus SARS-CoV-2 que produce la enfermedad COVID-19._x000a__x000a__x000a__x000a__x000a__x000a__x000a__x000a_"/>
    <s v="- Intervención inadecuada de riesgos laborales._x000a_- Generación de Accidente/s de Trabajo e Incidente/s de Trabajo._x000a_- Pérdida de credibilidad hacia la entidad de parte de los/as servidores/as, colaboradores/as y visitantes._x000a_- Sanción por parte del ente de control u otro ente regulador._x000a_- Disminución en el cumplimiento de los Estándares Mínimos del Sistema de Gestión de Seguridad y Salud en el Trabajo.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Menor (2)"/>
    <s v="Leve (1)"/>
    <s v="Leve (1)"/>
    <s v="Menor (2)"/>
    <s v="Moderado (3)"/>
    <n v="0.6"/>
    <s v="Moderado"/>
    <s v="El proceso estima que el riesgo se ubica en una zona moderada, debido a que la frecuencia con la que se realizó la actividad clave asociada al riesgo se presentó 39 veces en el último año, sin embargo, ante su materialización, podrían presentarse efectos relacionados tanto con el pago de sanciones económicas a favor a favor de los/as servidores/as._x0009_"/>
    <s v="- 1 El procedimiento 4232000-PR-372 Gestión de Peligros, Riesgos y Amenazas indica que el Profesional Universitario de Talento Humano, autorizado(a) por el/la Directora/a Técnico/a de Talento Humano, mensualmente verifica con acompañamiento de la Aseguradora de Riesgos Laborales - ARL las condiciones de infraestructura de las sedes de la entidad .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 la Subdirección de Servicios Administrativos o al tutor de la sede según corresponda. De lo contrario, queda como evidencia el registro de Evidencia de Reunión 4211000-FT-449._x000a_- 2 El procedimiento 4232000-PR-372 Gestión de Peligros, Riesgos y Amenazas indica que el Profesional Universitario de Talento Humano, autorizado(a) por el/la Directora/a Técnico/a de Talento Humano, mensualmente verifica las variaciones presentadas sobre el nivel de riesgo al que está expuesta la sede a verificar de acuerdo con el cronograma de trabajo establecido en el Plan de Seguridad y Salud en el Trabajo. La(s) fuente(s) de información utilizadas es(son) la normatividad vigente relacionada con el proceso de Seguridad y Salud en el Trabajo. En caso de evidenciar observaciones, desviaciones o diferencias, el Profesional Especializado o Profesional Universitario en compañía del/de la Asesor/a de la ARL emiten informe de recomendaciones dirigido al Profesional Universitario o líder de sede con la matriz de peligros, valoración de riesgos y determinación de controles actualizada. De lo contrario, queda como evidencia el registro de Evidencia de Reunión 4211000-FT-449.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los error/es (fallas o deficiencias) en la identificación y actualización de peligros y en la valoración de riesgos de seguridad y salud en el trabajo.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de los error/es (fallas o deficiencias) en la identificación y actualización de peligros y en la valoración de riesgos de seguridad y salud en el trabaj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en el informe de monitoreo a la Oficina Asesora de Planeación._x000a_- Reportar al/ a la Director/a Técnico/a de Talento Humano el/los error/es (fallas o deficiencias) en la identificación y actualización de peligros y en la valoración de riesgos de seguridad y salud en el trabajo. _x000a_- Formular plan de acción para mitigar el/los error/es (fallas o deficiencias) en la identificación y actualización de peligros y en la valoración de riesgos de seguridad y salud en el trabajo. _x000a_- Implementar las acciones formuladas para la mitigación del/de los error/es (fallas o deficiencias) en la identificación y actualización de peligros y en la valoración de riesgos de seguridad y salud en el trabajo.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errores (fallas o deficiencias) en la identificación y actualización de peligros y en la valoración de riesgos de seguridad y salud en el trabajo _x000a_- Correo electrónico por el cual se reporta al/a la Director/a Técnico de Talento Humano o Acta de Subcomité de Autocontrol o Informe en el que se indique/n el/los error/es (fallas o deficiencias) en la identificación y actualización de peligros y en la valoración de riesgos de seguridad y salud en el trabajo._x000a_- Evidencia de reunión o soporte que evidencie formulación de plan de acción definido para mitigar el/los error/es (fallas o deficiencias) en la identificación y actualización de peligros y en la valoración de riesgos de seguridad y salud en el trabajo._x000a_- Evidencia de implementación de las acciones definidas para mitigar el/los error/es (fallas o deficiencias) en la identificación y actualización de peligros y en la valoración de riesgos de seguridad y salud en el trabajo.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n las dos (2) actividades planeadas inicialmente dentro de la acción preventiva No. 28._x000a_Se incluye un control detectivo relacionado con evidenciar la materialización del riesgo a través del Subcomité de Autocontrol."/>
    <d v="2020-03-31T00:00:00"/>
    <s v="Identificación del riesgo_x000a__x000a__x000a__x000a_"/>
    <s v="Se asoció la materialización del riesgo al proyecto de inversión &quot;1125 Fortalecimiento y modernización de la gestión pública distrital&quot;, se escogen las perspectivas de los efectos, se modifica el control detectivo al procedimiento gestión de riesgos, peligros y amenazas, se ajusta la frecuencia de los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Plan Anual de Seguridad y Salud en el Trabajo."/>
    <s v="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x v="0"/>
    <s v="Ejecución y administración de procesos"/>
    <s v="No"/>
    <s v="- Deficiencias en los procesos de divulgación de los lineamientos normativos, procedimentales y técnicos a que hay lugar en materia de Seguridad y Salud en el Trabajo._x000a_- Baja participación de los/as servidores/as en las actividades propuestas desde el Plan de Seguridad y Salud en el Trabajo y en los programas diseñados para la gestión de las condiciones de salud de los/as servidores/as._x000a_- Deficiencias en la utilización de los elementos de protección personal - EPP por parte de los/as servidores/as y colaboradores/as de la entidad._x000a__x000a__x000a__x000a__x000a__x000a__x000a_"/>
    <s v="- Constantes variaciones normativas en materia de seguridad y salud en el trabajo en ocasión al virus SARS-CoV-2 que produce la enfermedad COVID-19._x000a_- Desconocimiento por parte de los/as ciudadanos de los lineamientos a adoptar frente a una situación de emergencia acaecida al interior de una de las sedes de la entidad._x000a__x000a__x000a__x000a__x000a__x000a__x000a__x000a_"/>
    <s v="- Improvisación ante situaciones de emergencia._x000a_- Posibles casos de morbilidad o accidentes laborales._x000a_- Sanciones económicas motivadas por accidentes o incidentes acaecidos por servidores/as, colaboradores/as o visitantes que podrían implicar una denuncia ante los entes de control o reguladores o demanda de largo alcance para la entidad._x000a_- Afectación de la imagen y credibilidad de la entidad motivada por quejas interpuestas por parte de los/as ciudadanos/as, servidores/as y colaboradores/as que visitan y laboran en las sedes de la entidad._x000a_- Incumplimiento de requisitos legales y técnicos en materia de Seguridad y Salud en el Trabajo._x000a_- Gestión inadecuada de las condiciones de salud, de los Servidores de la entidad._x000a_- Intervención inadecuada de riesgos laborales.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_x0009_"/>
    <s v="- 1 El procedimiento 4232000-PR-372 - Gestión de Peligros, Riesgos y Amenazas indica que el Profesional Universitario de Talento Humano, autorizado(a) por el/la Directora/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 2 El procedimiento 4232000-PR-372 - Gestión de Peligros, Riesgos y Amenazas indica que el Profesional Universitario de Talento Humano, autorizado(a) por el/la Directora/a Técnico/a de Talento Humano, anualmente  inspecciona y revisa en compañía del Asesor de la Aseguradora de Riesgos Laborales - ARL los antecedentes propios de cada sede de la entidad, para determinar y valorar las amenazas a los que están expuestos los/as servidores/as, colaboradores/as y visitantes. La(s) fuente(s) de información utilizadas es(son) la normatividad vigente en Seguridad y Salud en el Trabajo, los Planes de Prevención, Preparación y Reacción ante emergencias - PPPRE en su anterior versión e informes de inspecciones realizadas a las sedes de la entidad. En caso de evidenciar observaciones, desviaciones o diferencias, el Profesional Especializado o Profesional Universitario de Talento Humano en compañía del/de la Asesor/a de la ARL realiza el análisis de vulnerabilidad consignando el nivel de riesgo y priorizando las amenazas identificadas . De lo contrario, queda como evidencia el Plan de Prevención, Preparación y Reacción ante Emergencias - PPPRE de cada sede de la entidad actualizado._x000a_- 3 El procedimiento 4232000-PR-372 - Gestión de Peligros, Riesgos y Amenazas indica que el(la) Director(a) Técnico(a)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algunos controles no es satisfactoria, ubicando el riesgo en la escala de probabilidad más baja, y ante su materialización, podrían disminuirse los efectos, aplicando las acciones de contingencia."/>
    <s v="Reducir"/>
    <s v="-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 (AP# 1109 Aplicativo CHIE) Alinear actividades y puntos de control del procedimiento   4232000-PR-372 - Gestión de Peligros, Riesgos y Amenazas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 en el informe de monitoreo a la Oficina Asesora de Planeación._x000a_- Reportar al/ a la Director/a Técnico/a de Talento Humano el incumplimiento parcial de compromisos  en la ejecución de las actividades establecidas en el Plan Anual de Trabajo del Sistema de Seguridad y Salud en el Trabajo y en los planes de Prevención, Preparación y Respuesta ante Emergencias - PPPRE._x000a_- Formular plan de acción para mitigar el incumplimiento parcial de compromisos en la ejecución de las actividades establecidas en el Plan Anual de Trabajo del Sistema de Seguridad y Salud en el Trabajo y en los planes de Prevención, Preparación y Respuesta ante Emergencias - PPPRE._x000a_- Implementar las acciones formuladas para la mitigación d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 servidores, debido a incumplimiento parcial de compromisos  en la ejecución de las actividades establecidas en el Plan Anual de Trabajo del Sistema de Seguridad y Salud en el Trabajo y en los planes de Prevención, Preparación y Respuesta ante Emergencias - PPPRE._x000a_- Correo electrónico por el cual se reporta al/a la Director/a Técnico de Talento Humano o Acta de Subcomité de Autocontrol o Informe en el que se indique el incumplimiento parcial de compromisos  en la ejecución de las actividades establecidas en el Plan Anual de Trabajo del Sistema de Seguridad y Salud en el Trabajo y en los planes de Prevención, Preparación y Respuesta ante Emergencias - PPPRE._x000a_- Evidencia de reunión o soporte que evidencie formulación de plan de acción definido para mitigar el incumplimiento parcial de compromisos  en la ejecución de las actividades establecidas en el Plan Anual de Trabajo del Sistema de Seguridad y Salud en el Trabajo y en los planes de Prevención, Preparación y Respuesta ante Emergencias - PPPRE._x000a_- Evidencia de implementación de las acciones definidas para mitigar el incumplimiento parcial de compromisos  en la ejecución de las actividades establecidas en el Plan Anual de Trabajo del Sistema de Seguridad y Salud en el Trabajo y en los planes de Prevención, Preparación y Respuesta ante Emergencias - PPPRE.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4232000-PR-372 GESTIÓN DE PELIGROS, RIESGOS Y AMENAZAS se realiza una actualización de los controles._x000a_Se realiza el ajuste al tratamiento de riesgos pasando de Aceptar a Reducir. _x000a_Se incluyen y cierra la actividad planeada inicialmente dentro de la acción preventiva No. 29._x000a_Se incluye un control detectivo relacionado con evidenciar la materialización del riesgo a través del Subcomité de Autocontrol._x000a_Se ajusta el análisis antes de controles pasando de una frecuencia posible a Improbable, así cómo la explicación de la valoración obtenida."/>
    <d v="2020-03-31T00:00:00"/>
    <s v="Identificación del riesgo_x000a__x000a_Análisis de controles_x000a__x000a_"/>
    <s v="Se asoció la materialización del riesgo al proyecto de inversión &quot;1125 Fortalecimiento y modernización de la gestión pública distrital&quot;, se escogen las perspectivas de los efectos, se incluye el control detectivo al procedimiento gestión de riesgos, peligros y amenazas, se ajusta la frecuencia de los controles, se ajusta el nombre del riesgo y se eliminan controles preventivos asociados al procedimiento gestión de peligros, riesgos y amenazas."/>
    <d v="2021-02-22T00:00:00"/>
    <s v="_x000a_Análisis antes de controles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El riesgo se fusionó con el riesgo de gestión de procesos denominado “Incumplimiento parcial de compromisos en ejecutar el Plan de Prevención, Preparación y Respuesta ante Emergencias – PPPRE”  _x000a__x000a_"/>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las actividades de gestión de la salud."/>
    <s v="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x v="0"/>
    <s v="Ejecución y administración de procesos"/>
    <s v="No"/>
    <s v="- La estructura organizacional y los demás recursos son parcialmente adecuados para la gestión del proceso. _x000a_- Baja participación de los/as servidores/as en las actividades propuestas desde el Plan de Seguridad y Salud en el Trabajo y en los programas diseñados para la gestión de las condiciones de salud de los/as servidores/as._x000a__x000a__x000a__x000a__x000a__x000a__x000a__x000a_"/>
    <s v="- Incumplimiento por parte de proveedores externos para el desarrollo de las actividades relacionadas con la gestión de la salud de los/as servidores/as de la entidad._x000a__x000a__x000a__x000a__x000a__x000a__x000a__x000a__x000a_"/>
    <s v="- Gestión inadecuada de las condiciones de salud, de los Servidores de la Entidad._x000a_- Ocurrencia de enfermedades laborales o generación de enfermedades laborales._x000a_- Sanción económica por parte del ente de control u otro ente regulador._x000a_- Pérdida de credibilidad hacia la entidad de parte de los/as servidore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Menor (2)"/>
    <s v="Moderado (3)"/>
    <s v="Menor (2)"/>
    <s v="Leve (1)"/>
    <s v="Leve (1)"/>
    <s v="Menor (2)"/>
    <s v="Moderado (3)"/>
    <n v="0.6"/>
    <s v="Moderado"/>
    <s v="El proceso estima que el riesgo se ubica en una zona moderada, debido a que la frecuencia con la que se realizó la actividad clave asociada al riesgo se presentó 12 veces en el último año, sin embargo, ante su materialización, podrían presentarse efectos relacionados con el pago de sanciones económicas a favor a favor de los/as servidores/as."/>
    <s v="- 1 El procedimiento 2211300-PR-166 Gestión de la Salud indica que el Profesional Universitario de Talento Humano, autorizado(a) por el/la Directora/a Técnico/a de Talento Humano, cuatrimestralmente verifica el cumplimiento de las recomendaciones y restricciones medicas por parte de los/as servidores/as de la entidad. La(s) fuente(s) de información utilizadas es(son) las restricciones y recomendaciones médicas generadas por el médico tratante a los/as servidores/as de la entidad. En caso de evidenciar observaciones, desviaciones o diferencias, el Profesional Universitario de Talento Humano las registra en 2211200-FT-008 Acta del desarrollo de la verificación al cumplimiento de las recomendaciones y restricciones médicas a través de las Mesas Laborales y realiza solicitud de cumplimiento de la recomendación o restricción médica al/a la servidora/a a través de 2211600-FT-011 Memorando. De lo contrario, queda como evidencia registro 2211200-FT-008 Acta con el desarrollo de la verificación al cumplimiento de las recomendaciones y restricciones médicas a través de las Mesas Laborales._x000a_- 2 El procedimiento 2211300-PR-166 Gestión de la Salud indica que el Profesional Universitario de Talento Humano, autorizado(a) por el/la Directora/a Técnico/a de Talento Humano, cuatrimestralmente verifica estado y evolución de los casos de salud vigentes en la entidad. La(s) fuente(s) de información utilizadas es(son) la Base de datos de seguimiento a enfermedades de origen común y laboral, 4232000-FT-1053 Notificación de Incidentes y 4232000-FT-1043 Investigación de Incidentes y Accidentes de Trabajo. En caso de evidenciar observaciones, desviaciones o diferencias, el Profesional Universitario de Talento Humano las registra en  2211200-FT-008 Acta con el desarrollo de la verificación de los casos de salud a través de las Mesas Laborales y realiza la notificación a la instancia competente (ARL o EPS) según corresponda a través de correo electrónico o de 2211600-FT-012 Oficio. De lo contrario, queda como evidencia registro 2211200-FT-008 Acta con el desarrollo de la verificación de los casos de salud a través de las Mesas Laborales._x000a_- 3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el registro 2210112-FT-281  Acta subcomité de autocontrol,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formula plan de acción para mitigar el incumplimiento parcial de compromisos en las actividades definidas para la gestión de las condiciones de salud de los/as Servidore/as Público/as de la entidad._x000a_- 2 El mapa de riesgos del proceso de Gestión de Seguridad y Salud en el Trabajo indica que el Profesional Universitario de Talento Humano, autorizado(a) por el/la Directora/a Técnico/a de Talento Humano, cada vez que se identifique la materialización del riesgo implementa las acciones formuladas para la mitigación del incumplimiento parcial de compromisos en las actividades definidas para la gestión de las condiciones de salud de los/as Servidore/as Público/as de la entidad..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008"/>
    <s v="Menor (2)"/>
    <n v="0.33749999999999997"/>
    <s v="Bajo"/>
    <s v="El proceso estima que el riesgo se ubica en una zona baja, debido a que los controles establecidos son adecuados, sin embargo la calificación del criterio de documentación de los controles preventivos y detectivos  no es satisfactoria, ubicando el riesgo en la escala de probabilidad más baja, y ante su materialización, podrían disminuirse los efectos, aplicando las acciones de contingencia."/>
    <s v="Reducir"/>
    <s v="-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 (AP# 1110 Aplicativo CHIE) Alinear actividades y puntos de control del procedimiento   2211300-PR-166 - Gestión de la Salud con los controles preventivos y detectivos definidos en el mapa de riesgos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2211300-PR-166 - Gestión de la Salud actualizado_x000a_- Procedimiento 2211300-PR-166 - Gestión de la Salud actualizado_x000a_- Procedimiento 2211300-PR-166 - Gestión de la Salud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01/08/2022_x000a_01/08/2022_x000a_01/08/2022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 en el informe de monitoreo a la Oficina Asesora de Planeación._x000a_- Reportar al/ a la Director/a Técnico/a de Talento Humano el incumplimiento parcial de compromisos en las actividades definidas para la gestión de las condiciones de salud de los/as Servidore/as Público/as de la entidad._x000a_- Formular plan de acción para mitigar el incumplimiento parcial de compromisos en las actividades definidas para la gestión de las condiciones de salud de los/as Servidore/as Público/as de la entidad._x000a_- Implementar las acciones formuladas para la mitigación del incumplimiento parcial de compromisos en las actividades definidas para la gestión de las condiciones de salud de los/as Servidore/as Público/as de la entidad._x000a__x000a__x000a__x000a__x000a__x000a_- Actualizar el mapa de riesgos Gestión de Seguridad y Salud en el Trabajo"/>
    <s v="- Director(a) de Talento Humano_x000a_- Profesional Universitario de Talento Humano. _x000a_- Profesional Universitario de Talento Humano. _x000a_- Profesional Universitario de Talento Humano. _x000a__x000a__x000a__x000a__x000a__x000a_- Director(a) de Talento Humano"/>
    <s v="- Reporte de monitoreo indicando la materialización del riesgo de Posibilidad de afectación económica (o presupuestal) por multa y sanción de ente regulador y/o fallos judiciales a favor de los/as servidores/as, debido a incumplimiento parcial de compromisos en las actividades definidas para la gestión de las condiciones de salud de los/as Servidore/as Público/as de la entidad._x000a_- Correo electrónico por el cual se reporta al/a la Director/a Técnico de Talento Humano o Acta de Subcomité de Autocontrol o Informe en el que se indique el incumplimiento parcial de compromisos en las actividades definidas para la gestión de las condiciones de salud de los/as Servidore/as Público/as de la entidad._x000a_- Evidencia de reunión o soporte que evidencie formulación de plan de acción definido para mitigar  el incumplimiento parcial de compromisos en las actividades definidas para la gestión de las condiciones de salud de los/as Servidore/as Público/as de la entidad._x000a_- Evidencia de implementación de las acciones definidas para mitigar  el incumplimiento parcial de compromisos en las actividades definidas para la gestión de las condiciones de salud de los/as Servidore/as Público/as de la entidad._x000a__x000a__x000a__x000a__x000a__x000a_- Mapa de riesg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d v="2019-10-31T00:00:00"/>
    <s v="_x000a__x000a_Análisis de controles_x000a__x000a_Tratamiento del riesgo"/>
    <s v="Conforme a la modificación del procedimiento 2211300-PR-166 PR GESTIÓN DE LA SALUD se realiza una actualización de los controles._x000a_Se realiza el ajuste al tratamiento de riesgos pasando de Aceptar a Reducir y conforme a la información en el Aplicativo SIG._x000a_Se cierran las 2 acciones dentro de la preventiva No. 31, se realiza un nuevo análisis de controles._x000a_Se incluye un control detectivo relacionado con evidenciar la materialización del riesgo a través del Subcomité de Autocontrol."/>
    <d v="2020-03-31T00:00:00"/>
    <s v="Identificación del riesgo_x000a__x000a_Análisis de controles_x000a__x000a_"/>
    <s v="El proyecto de inversión posiblemente afectado por la materialización del riesgo, es el proyecto 1125 fortalecimiento y modernización de la gestión pública distrital._x000a_Se diligencia la columna de perspectivas en la identificación de efectos._x000a_Se ajusta la frecuencia de los controles detectiv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7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s v=""/>
    <s v="_x000a__x000a__x000a__x000a_"/>
    <s v=""/>
    <s v=""/>
    <s v="_x000a__x000a__x000a__x000a_"/>
    <s v=""/>
    <s v=""/>
    <s v="_x000a__x000a__x000a__x000a_"/>
    <s v=""/>
  </r>
  <r>
    <s v="Gestión de Seguridad y Salud en el Trabajo"/>
    <s v="Gestionar  la  seguridad  y  salud  en  el  trabajo  de  los(as)  Servidores(as)  Públicos(as)  de  la  entidad,  contratistas  y  visitantes,  para minimizar la ocurrencia de incidentes, accidentes de trabajo, enfermedades laborales y los riesgos que puedan afectar su calidad debida  y  fomentar  una  cultura  encaminada  al  cuidado  personal,  mediante  la  adopción  de  hábitos  de  vida  saludable,  promoviendo la salud,  previniendo  la  enfermedad  y  preparándolos  ante  situaciones  de  emergencia."/>
    <s v="Inicia  con  la  elaboración  del  diagnóstico,  la  identificación  de  peligros  y  valoración  de  riesgos  y  amenazas,  la  caracterización  de  las condiciones  de  salud  de  los  Servidores  públicos  de  la  Secretaria  General  de  la  Alcaldía  Mayor  de  Bogotá,  D.C.,  y  finaliza  con  la implementación de los planes y programas de prevención y promoción contenidos en el plan anual de seguridad y salud en el trabajo."/>
    <s v="Director(a) de Talento Humano"/>
    <s v="Apoyo operativo"/>
    <s v="Ejecutar actividades de Gestión de Peligros, Riesgos y Amenazas."/>
    <s v="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x v="1"/>
    <s v="Fraude interno"/>
    <s v="No"/>
    <s v="- Deficiencias en la administración (custodio, uso y manejo) de los elementos dispuestos para la atención de emergencias en las distintas sedes de la entidad._x000a_- Deficiencias en la utilización de los elementos de protección personal - EPP por parte de los/as servidores/as y colaboradores/as de la entidad._x000a__x000a__x000a__x000a__x000a__x000a__x000a__x000a_"/>
    <s v="- Presiones o motivaciones individuales, sociales o colectivas, que inciten a realizar conductas contrarias al deber ser._x000a__x000a__x000a__x000a__x000a__x000a__x000a__x000a__x000a_"/>
    <s v="- Detrimento patrimonial_x000a_- Investigaciones disciplinarias._x000a_- Generación de reprocesos y desgaste administrativo._x000a_- Pérdida de credibilidad hacia la entidad de parte de los/as servidores/as, colaboradores/as y ciudadanos/as._x000a_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Media (3)"/>
    <n v="0.6"/>
    <s v="Menor (2)"/>
    <s v="Moderado (3)"/>
    <s v="Leve (1)"/>
    <s v="Leve (1)"/>
    <s v="Leve (1)"/>
    <s v="Leve (1)"/>
    <s v="Mayor (4)"/>
    <n v="0.8"/>
    <s v="Alto"/>
    <s v="El proceso estima que el riesgo se ubica en una zona alta, debido a que existe una posibilidad media que suceda y se identificó que ante su materialización, podrían presentarse los efectos significativos, señalados en la encuesta del Departamento Administrativo de la Función Pública."/>
    <s v="- 1 El procedimiento 4232000-PR-372 - Gestión de Peligros, Riesgos y Amenazas indica que el Profesional Universitario o Técnico Operativo de Talento Humano, autorizado(a) por el/la Directora/a Técnico/a de Talento Humano, cada vez que se entregue botiquín a una sede de la entidad verifica en conjunto con el responsable de su administración en la sede que el botiquín a entregar contenga los elementos conforme a lo establecido en la normatividad vigente aplicable en la materia. La(s) fuente(s) de información utilizadas es(son) la normatividad  vigente aplicable a los botiquines y el formato Entrega Botiquín en Sede Secretaría General que contiene lista de productos que conforman un botiquín de acuerdo con la normatividad aplicable. En caso de evidenciar observaciones, desviaciones o diferencias, el Profesional Universitario de Talento Humano registra la novedad registrada en el formato Entrega Botiquín en Sede Secretaría General y gestiona la completitud de los elementos que conforma el botiquín para hacer la posterior entrega de los mismos. De lo contrario, se registra la conformidad de la entrega del botiquín el formato Entrega Botiquín en Sede Secretaría General que contiene lista de productos que conforman un botiquín de acuerdo con la normatividad aplicable firmado tanto por el Profesional Universitario o Técnico Operativo de Talento Humano que ejerce la entrega y por el responsable de la custodia del botiquín en la sede._x000a_- 2 El procedimiento 4232000-PR-372 - Gestión de Peligros, Riesgos y Amenazas indica que el Profesional Universitario de Talento Humano, autorizado(a) por el/la Directora/a Técnico/a de Talento Humano, Cuatrimestralmente verifica la completitud e idoneidad de los productos contenidos en los botiquines ubicados en las diferentes sedes de la entidad. La(s) fuente(s) de información utilizadas es(son) la normatividad vigente aplicable a los botiquines y el formato Verificación de Botiquines Secretaría General  que contiene lista de productos que conforman un botiquín de acuerdo a la normatividad aplicable. En caso de evidenciar observaciones, desviaciones o diferencias, el Profesional Universitario de Talento Humano registra la novedad registrada en el formato Verificación de Botiquines Secretaría General y posterior realiza el reporte de la novedad a través de 2211600-FT-011 Memorando al líder de la sede en la que se identificó novedad y/o desviación en el/los botiquín/es. De lo contrario, queda como evidencia el registro de la conformidad del contenido de los botiquines en el formato Verificación de Botiquines Secretaría General._x000a_- 3 El procedimiento 4232000-PR-372 - Gestión de Peligros, Riesgos y Amenazas indica que el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y ejecuc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 que incluye el informe de Plan de Seguridad y Salud en el Trabajo._x000a__x000a__x000a__x000a__x000a__x000a__x000a__x000a__x000a__x000a__x000a__x000a__x000a__x000a__x000a__x000a__x000a_"/>
    <s v="- Sin documentar_x000a_- Sin documentar_x000a_- Sin documentar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de Seguridad y Salud en el Trabajo indica que el Profesional Universitario de Talento Humano, autorizado(a) por el/la Directora/a Técnico/a de Talento Humano, cada vez que se identifique la materialización del riesgo repone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2 El mapa de riesgos del proceso de Gestión de Seguridad y Salud en el Trabajo indica que Director/a Técnico/a  y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764"/>
    <s v="Mayor (4)"/>
    <n v="0.8"/>
    <s v="Alto"/>
    <s v="El proceso estima que el riesgo se ubica en una zona alta, debido a que los controles establecidos son adecuados y la calificación de los criterios es satisfactoria, ubicando el riesgo en la escala de probabilidad mas baja frente a la resultante antes de controles, y ante su materialización, podrían disminuirse los efectos, aplicando las acciones de contingencia, sin embargo, el impacto no disminuye en riesgos de corrupción."/>
    <s v="Reducir"/>
    <s v="-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 (AP# 1109 Aplicativo CHIE) Alinear actividades y puntos de control del procedimiento   4232000-PR-372 - Gestión de Peligros, Riesgos y Amenazas  con los controles preventivos y detectivos definidos en el mapa de riesgo del proceso de Gestión de Seguridad y Salud en el Trabajo.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 Director/a Técnico/a de Talento Humano.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_______________x000a__x000a__x000a__x000a__x000a__x000a__x000a__x000a__x000a__x000a__x000a_"/>
    <s v="15/02/2022_x000a_15/02/2022_x000a_15/02/2022_x000a__x000a__x000a__x000a__x000a__x000a__x000a__x000a__x000a__x000a__x000a__x000a__x000a__x000a__x000a__x000a__x000a__x000a__x000a_________________x000a__x000a__x000a__x000a__x000a__x000a__x000a__x000a__x000a__x000a__x000a_"/>
    <s v="30/06/2022_x000a_30/06/2022_x000a_30/06/2022_x000a__x000a__x000a__x000a__x000a__x000a__x000a__x000a__x000a__x000a__x000a__x000a__x000a__x000a__x000a__x000a__x000a__x000a__x000a_________________x000a__x000a__x000a__x000a__x000a__x000a__x000a__x000a__x000a__x000a__x000a_"/>
    <s v="- (AP# 1111 Aplicativo CHIE) Definir cronograma de verificación a la completitud de los botiquines ubicados en las diferentes sedes de la entidad._x000a__x000a__x000a__x000a__x000a__x000a__x000a__x000a__x000a__x000a_________________x000a__x000a__x000a__x000a__x000a__x000a__x000a__x000a__x000a__x000a__x000a_"/>
    <s v="- Director/a Técnico/a de Talento Humano._x000a__x000a__x000a__x000a__x000a__x000a__x000a__x000a__x000a__x000a_________________x000a__x000a__x000a__x000a__x000a__x000a__x000a__x000a__x000a__x000a__x000a_"/>
    <s v="- Cronograma de verificación a los botiquines en términos de completitud y cumplimiento de las condiciones establecidas en la normatividad aplicable.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15/03/2022_x000a__x000a__x000a__x000a__x000a__x000a__x000a__x000a__x000a__x000a_________________x000a__x000a__x000a__x000a__x000a__x000a__x000a__x000a__x000a__x000a__x000a_"/>
    <s v="- Reportar 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a la Oficina Asesora de Planeación en el informe de monitoreo en caso que tenga fallo._x000a_- Reponer el inventario de  los botiquines que presentaron novedad y/o desviaciones tras la materialización del riesgo relacionado con el desvío de recursos físicos o económicos en el manejo de los botiquines ubicados en las diferentes sedes de la entidad con el fin de obtener beneficio a nombre propio o de terceros_x000a_- Aplicar las medidas que determine la Oficina de Control Interno Disciplinario y/o ente de control  frente a la materialización del riesgo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_x000a__x000a__x000a__x000a__x000a__x000a__x000a_- Actualizar el mapa de riesgos Gestión de Seguridad y Salud en el Trabajo"/>
    <s v="- Director(a) de Talento Humano_x000a_- Profesional Universitario de Talento Humano. _x000a_- Director/a Técnico/a y Profesional Universitario de Talento Humano._x000a__x000a__x000a__x000a__x000a__x000a__x000a_- Director(a) de Talento Humano"/>
    <s v="- Notificación realizada del presunto hecho de Posibilidad de afectación reputacional por quejas y/o demandas de los/as servidores/as y/o ciudadanos/as, debido a desvío de recursos físicos o económicos en el manejo de los botiquines ubicados en las diferentes sedes de la entidad con el fin de obtener beneficio a nombre propio o de terceros. al operador disciplinario, y reporte de monitoreo a la Oficina Asesora de Planeación en caso que el riesgo tenga fallo definitivo._x000a_- Botiquín/es con elementos que cumplen con las condiciones establecidas en la normatividad vigente._x000a__x000a_Formato Entrega Botiquín en Sede Secretaría General que contiene lista de productos que conforman un botiquín de acuerdo con la normatividad aplicable y que debe contener la firma tanto del Profesional Universitario o Técnico Operativo de Talento Humano que ejerce la entrega como del responsable de la custodia del botiquín en la sede._x000a_- Soportes de la aplicación de las medidas determinadas por la Oficina de Control Interno Disciplinario y/o ente de control._x000a__x000a__x000a__x000a__x000a__x000a__x000a_- Mapa de riesgo  Gestión de Seguridad y Salud en el Trabajo, actualizado."/>
    <d v="2021-12-17T00:00:00"/>
    <s v="Identificación del riesgo_x000a_Análisis antes de controles_x000a_Análisis de controles_x000a_Análisis después de controles_x000a_Tratamiento del riesgo"/>
    <s v="Creación del riesgo."/>
    <d v="2022-02-08T00:00:00"/>
    <s v="_x000a__x000a__x000a__x000a_Tratamiento del riesgo"/>
    <s v="Se modificó la fecha de finalización de la acción de tratamiento &quot;Alinear actividades y puntos de control del procedimiento   4232000-PR-372 - Gestión de Peligros, Riesgos y Amenazas  con los controles preventivos y detectivos definidos en el mapa de riesgo del proceso de Gestión de Seguridad y Salud en el Trabajo&quot; pasando del 01-08-2022 al 30-06-2022, unificándola con las fechas definidas para esta misma acción en las fichas de riesgos No 1, 2 y 3.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Formular, el Plan Institucional de Gestión Ambiental - PIGA para la vigencia, con su respectivo plan de acción anual"/>
    <s v="Posibilidad de afectación reputacional por pérdida de la credibilidad en el compromiso ambiental de la Entidad, debido a decisiones erróneas o no acertadas en la formulación del PIGA y su plan de acción "/>
    <x v="0"/>
    <s v="Ejecución y administración de procesos"/>
    <s v="No"/>
    <s v="- Inadecuada determinación de los controles operacionales para mitigar los impactos y riesgos ambientales._x000a_- No contar con la línea base de implementación del PIGA de la vigencia anterior._x000a_- Dificultad en la apropiación de políticas ambientales._x000a_- Omisiones en la Identificación de aspectos y valoración de Impactos._x000a_- Las personas que formulan el PIGA y su plan de acción no tienen los conocimientos requeridos o suficientes._x000a_- Alta rotación de personal y dificultades en la transferencia de conocimiento entre los servidores y/o contratistas que participan en el proceso, en virtud de vinculación, retiro o reasignación de roles._x000a__x000a__x000a__x000a_"/>
    <s v="- Cambios constantes en la normativa aplicable al proceso. _x000a_- Demora por parte de los entes de control en materia ambiental en la atención de los trámites y requerimientos de la Secretaría General._x000a_- Afectación de la formulación del Plan, debido a emergencias sanitarias/pandemias_x000a__x000a__x000a__x000a__x000a__x000a__x000a_"/>
    <s v="- Pérdida o inadecuada utilización de recursos._x000a_- Pérdida de imagen institucional por inadecuado manejo ambiental en las sedes de la Secretaría General. _x000a_- Posibles hallazgos por parte de las autoridades, entes o instancias de control ambiental._x000a_- Falencias en la implementación del Sistema de Gestión Ambiental de la Entidad._x000a_- Falencia en la formulación de metas para el siguiente cuatrienio.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enor (2)"/>
    <s v="Menor (2)"/>
    <s v="Leve (1)"/>
    <s v="Leve (1)"/>
    <s v="Menor (2)"/>
    <s v="Menor (2)"/>
    <n v="0.4"/>
    <s v="Bajo"/>
    <s v="Se determina la probabilidad (1 Muy baja) ya que la actividad que conlleva el riesgo se ejecuta como máximos 2 veces por año. El impacto (2 menor) obedece a un posible pago de sanciones económicas por incumplimiento en la normatividad aplicable ante un ente  regulador y/o indemnizaciones a terceros. No se incumplen las metas y objetivos institucionales"/>
    <s v="- 1 El  procedimiento  2210111-PR -203 &quot;Formulación, ejecución y seguimiento al Plan Institucional de Gestión Ambiental - PIGA &quot; indica que el Comité Institucional de Gestión y Desempeño , autorizado(a) por la Resolución 494 de 2019 y la Resolución 759 de 2020 &quot;Designación gestor ambiental&quot;, cada vez que se defina la política ambiental  revisa que se incluya la responsabilidad de la organización con el medio ambiente en tres puntos fundamentales:_x000a_• Mejora continua_x000a_• Prevención y control de la contaminación_x000a_• Compromiso de cumplir la legislación ambiental relevante y otros compromisos existentes_x000a_. La(s) fuente(s) de información utilizadas es(son) la Constitución Política de Colombia, Ley 99 de 1993, el Decreto 807 de 2019, la Resolución 242 de 2014 y la Norma Técnica Colombiana ISO 14001. ICONTEC.. En caso de evidenciar observaciones, desviaciones o diferencias, por parte del Comité Institucional de Gestión y Desempeño, el Gestor Ambiental y los profesionales de la Dirección Administrativa y Financiera, realizarán los ajustes necesarios conforme con lo señalado en el Acta de Comité Institucional de Gestión y Desempeño, _x000a_para posteriormente, ser aprobada la Política Ambiental. De lo contrario, queda aprobada la Política Ambiental en el Acta del Comité Institucional de Gestión y Desempeño sin observaciones._x000a_- 2 El  procedimiento  2210111-PR -203 &quot;Formulación, ejecución y seguimiento al Plan Institucional de Gestión Ambiental - PIGA &quot; indica que el Comité Institucional de Gestión y Desempeño, autorizado(a) por la Resolución 494 de 2019 y la Resolución 759 de 2020 &quot;Designación gestor ambiental&quot;, cada cuatro años para el Plan Institucional de Gestión Ambiental - PIGA y anualmente para el Plan de Acción  revisa que cumplan con los lineamientos establecidos en la Resolución 242 de 2014 de la Secretaría Distrital de Ambiente. La(s) fuente(s) de información utilizadas es(son) la Resolución 242 de 2014. En caso de evidenciar observaciones, desviaciones o diferencias, el Gestor Ambiental y los profesionales de la DAF realizarán los ajustes necesarios conforme con lo señalado en el Acta del Comité Institucional de Gestión y Desempeño. De lo contrario, queda aprobado el Plan Institucional de Gestión Ambiental PIGA en el Acta del Comité Institucional de Gestión y Desempeño sin observaciones._x000a_- 3 El  procedimiento  2210111-PR -288 &quot;Identificación de aspectos, evaluación de impactos y prevención de riesgos ambientales&quot; indica que los Profesionales DAF, la Mesa Técnica de Apoyo en Gestión Ambiental y el Gestor Ambiental, autorizado(a) por la Resolución 494 de 2019  y la Resolución 759 de 2020 &quot;Designación gestor ambiental&quot;, anualmente o cada vez que se considere necesario y oportuno presentan la matriz de identificación de aspectos y evaluación de impactos ambientales diligenciada, en la Mesa Técnica de Apoyo en Gestión Ambiental, para su aprobación. La(s) fuente(s) de información utilizadas es(son) la Resolución 242 de 2014. En caso de evidenciar observaciones, desviaciones o diferencias, la  Mesa Técnica de apoyo en Gestión Ambiental, el Gestor Ambiental y los profesionales de la Dirección Administrativa y Financiera realizarán los ajustes necesarios conforme con lo señalado en el Acta. De lo contrario, quedará aprobada mediante el acta 2211600-FT-008: Mesa Técnica de Apoyo en Gestión Ambiental._x000a_- 4 El  procedimiento  2210111-PR -203 &quot;Formulación, ejecución y seguimiento al Plan Institucional de Gestión Ambiental - PIGA &quot; indica que el Gestor Ambiental y los profesionales de la Dirección Administrativa y Financiera, autorizado(a) por la Resolución 494 de 2019 y la Resolución 759 de 2020 &quot;Designación gestor ambiental&quot;, trimestralmente realizan el seguimiento de las actividades descritas en el Plan de Acción Anual del Plan Institucional de Gestión Ambiental –PIGA y lo presentan a la Mesa Técnica de apoyo de Gestión Ambiental. La(s) fuente(s) de información utilizadas es(son) el Plan de Acción Anual del Plan Institucional de Gestión Ambiental PIGA. En caso de evidenciar observaciones, desviaciones o diferencias, por parte de la Mesa Técnica de Apoyo en Gestión Financiera, se plantearán las acciones pertinentes para fortalecer la implementación del Plan de Acción Anual del Plan Institucional de Gestión Ambiental - PIGA. De lo contrario, queda la conformidad de la información reportad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ceso Gestión de Servicios Administrativos indica que Director(a) Administrativo y Financiero - Gestor Ambiental, autorizado(a) por la Resolución 759 de 2020, cada vez que se identifique la materialización del riesgo, realiza la propuesta de ajustes al documento PIGA y/o su plan de acción._x000a_- 2 El mapa de riesgos del proceso Gestión de Servicios Administrativos indica que Director(a) Administrativo y Financiero - Gestor Ambiental, autorizado(a) por la Resolución 759 de 2020, cada vez que se identifique la materialización del riesgo, presenta la nueva versión del  documento PIGA y/o su plan de acción en la Mesa Técnica de Apoyo en Gestión Ambiental y en el Comité Institucional de Gestión y Desempeño y una vez aprobado realiza la publicación y socializ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3.0239999999999996E-2"/>
    <s v="Menor (2)"/>
    <n v="0.22500000000000003"/>
    <s v="Bajo"/>
    <s v="Dado que el riesgo se ubicaba en una zona baja desde la valoración inicial, las actividades de control contribuyen a mantener la probabilidad (Muy baja 1) y el impacto (2 menor).  Por lo tanto el resultado después de los controles continúa siendo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en el compromiso ambiental de la Entidad, debido a decisiones erróneas o no acertadas en la formulación del PIGA y su plan de acción  en el informe de monitoreo a la Oficina Asesora de Planeación._x000a_- Realizar la propuesta de ajustes al documento PIGA y/o su plan de acción_x000a_- Presentar la nueva versión del  documento PIGA y/o su plan de acción en la Mesa Técnica de Apoyo en Gestión Ambiental y en el Comité Institucional de Gestión y Desempeño y una vez aprobado realizar la publicación y socialización._x000a__x000a__x000a__x000a__x000a__x000a__x000a_- Actualizar el mapa de riesgos Gestión de Servicios Administrativos"/>
    <s v="- Subdirector(a) de Servicios Administrativos_x000a_- Director(a) Administrativo y Financiero - Gestor Ambiental_x000a_- Director(a) Administrativo y Financiero - Gestor Ambiental_x000a__x000a__x000a__x000a__x000a__x000a__x000a_- Subdirector(a) de Servicios Administrativos"/>
    <s v="- Reporte de monitoreo indicando la materialización del riesgo de Posibilidad de afectación reputacional por pérdida de la credibilidad en el compromiso ambiental de la Entidad, debido a decisiones erróneas o no acertadas en la formulación del PIGA y su plan de acción _x000a_- Propuesta documento PIGA y/o su plan de acción_x000a_- Documento PIGA y/o su plan de acción actualizado, publicado en página web - Botón de transparencia y socializado._x000a_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d v="2019-10-30T00:00:00"/>
    <s v="Identificación del riesgo_x000a_Análisis antes de controles_x000a_Análisis de controles_x000a_Análisis después de controles_x000a_Tratamiento del riesgo"/>
    <s v="Se ajustaron las causas internas, externas y efectos_x000a_Se cambió la calificación de la probabilidad del riesgo de factible a frecuencia. Su resultado redujo la escala de probabilidad de probable  a rara vez._x000a_Se ajustaron las actividades de control del riesgo conforme a la actualización de los procedimientos_x000a_La escala de probabilidad del riesgo bajo de improbable a rara vez_x000a_Se ajustaron las fechas de finalización de las acciones"/>
    <d v="2020-03-12T00:00:00"/>
    <s v="Identificación del riesgo_x000a_Análisis antes de controles_x000a_Análisis de controles_x000a_Análisis después de controles_x000a_Tratamiento del riesgo"/>
    <s v="Se ajustó la explicación del riesgo._x000a_Se incluyeron los proyectos de inversión que se pueden ver afectados._x000a_Se ajustaron las causas internas, externas y efectos_x000a_Se cambió la calificación del impacto del riesgo. Su resultado redujo la escala de mayor a moderado. _x000a_Se ajustaron las actividades de control del riesgo conforme a la actualización de los procedimientos_x000a_Se modificó el Plan de contingencia_x000a_Se modificó la fecha de cierre de acciones de acuerdo con el aplicativo SIG"/>
    <d v="2020-08-28T00:00:00"/>
    <s v="_x000a__x000a_Análisis de controles_x000a__x000a_Tratamiento del riesgo"/>
    <s v="Se realiza el ajuste a las actividades de control preventivas No. 7 de los procedimientos 288 y 203 y se incluye la actividad de control detectiva No. 14 del procedimiento 203.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Análisis de controles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realizan el ajuste a las actividades de control preventivas y detectivas conforme a la actualización del procedimiento PR-203: Formulación, ejecución y seguimiento al Plan Institucional de Gestión Ambiental - PIGA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y 2, de tipo preventivo, y N° 4, de tipo detectivo, que se encuentran documentadas en el procedimiento PR-203 Formulación, Ejecución y Seguimiento PIGA, que fue actualizado en junio de 2022 a su versión 13."/>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Prestar los servicios de apoyo administrativo "/>
    <s v="Posibilidad de afectación reputacional por resultados no satisfactorios recurrentes en las encuestas de satisfacción, debido a errores (fallas o deficiencias) en la prestación de servicios de apoyo administrativo"/>
    <x v="0"/>
    <s v="Ejecución y administración de procesos"/>
    <s v="No"/>
    <s v="- Dificultades en el  seguimiento  frente al estado de avance de los contratos, suscritos y en ejecución, pertenecientes al proceso._x000a_- Falta de claridad en la solicitud de los requerimientos._x000a_- No se cuenta con la cultura sobre el uso de la herramienta y los tiempos requeridos para la solicitudes de los servicios._x000a_- No se tiene una programación real y anticipada de los eventos._x000a_- Debilidades en la articulación y comunicación en la operación de las actividades que se gestionan al interior  del proceso._x000a_- Alta rotación de personal y dificultades en la transferencia de conocimiento entre los servidores y/o contratistas que participan en el proceso, en virtud de vinculación, retiro o reasignación de roles._x000a__x000a__x000a__x000a_"/>
    <s v="- Ataques informáticos generando  pérdidas de información._x000a_- Los clientes pueden realizar solicitudes fuera del alcance del proceso y hacer evaluaciones subjetivas._x000a__x000a__x000a__x000a__x000a__x000a__x000a__x000a_"/>
    <s v="- Insatisfacción por parte de las dependencias de la Entidad, otras entidades del Distrito y usuarios de los servicios._x000a_- Pérdida de activos o información por fallas en la seguridad física._x000a_- Interrupciones en actividades programadas de la Entidad.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Leve (1)"/>
    <s v="Moderado (3)"/>
    <s v="Menor (2)"/>
    <s v="Menor (2)"/>
    <s v="Menor (2)"/>
    <s v="Leve (1)"/>
    <s v="Moderado (3)"/>
    <n v="0.6"/>
    <s v="Alto"/>
    <s v="Se determina la probabilidad (Alta)  teniendo en cuenta el número de veces que se ejecuta la actividad clave durante el año. El impacto (Moderado) obedece al análisis de las consecuencias de las diferentes perspectivas de acuerdo con la metodología."/>
    <s v="- 1 El procedimiento 4233100-PR-153 &quot;Prestación de servicios administrativos&quot; indica que el Auxiliar administrativo o Profesional de la Subdirección de Servicios Administrativos, autorizado(a) por el (la) Subdirector(a) de Servicios Administrativos,  cada vez que le es asignado un servicio administrativo (caso) a través del Sistema de Gestión de Servicios, verifica que la solicitud cumpla con los parámetros establecidos en condiciones generales y establece el nivel de prioridad dependiendo del impacto y/o urgencia. La(s) fuente(s) de información utilizadas es(son) el sistema de gestión de servicios. En caso de evidenciar observaciones, desviaciones o diferencias, el auxiliar administrativo o profesional contacta al usuario para ajustar o incluir la información, la cual debe quedar registrada en la pestaña de seguimiento del Sistema de Gestión de Servicios y si la solicitud no corresponde a un servicio de la categoría “Administrativas”,  esté duplicada en dicho sistema o no pueda ser atendida por no disponer de los recursos necesarios o por criterios de responsabilidad y austeridad en el gasto, lo registra como “No resuelto” en el campo “Solución – Tipo de solución”, detallando la correspondiente justificación y finaliza el procedimiento. De lo contrario, registra la conformidad de la solicitud._x000a_- 2 El procedimiento 2211500-PR-153 &quot;Prestación de servicios administrativos&quot; indica que el Profesional de la Subdirección de Servicios Administrativos, autorizado(a) por el (la) Subdirector(a) de Servicios Administrativos, mensualmente verifica en el Sistema de Gestión de Servicios aquellos de la categoría “Administrativas” que durante el periodo de análisis estén registrados como “Resueltos” en el campo “Solución – Tipo de solución” y envía a cada usuario mediante correo electrónico, el link del cuestionario Google Forms que contiene la encuesta de satisfacción, conforme lo previsto en la ficha técnica de la encuesta. La(s) fuente(s) de información utilizadas es(son) el sistema de gestión de servicios y correo electrónico. En caso de evidenciar observaciones, desviaciones o diferencias, evidenciados en encuestas de servicios calificados en niveles no satisfactorios y/u observaciones respecto de su prestación, el profesional efectúa retroalimentación con los responsables de cada categoría para su análisis, mejoramiento continuo y de ser necesario, sea reabierta la solicitud para realizar su atención. De lo contrario, cierra la solicitud._x000a_- 3 El procedimiento 2211500-PR-153 &quot;Prestación de servicios administrativos&quot; indica que el Subdirector(a) de Servicios Administrativos y el Profesional, autorizado(a) por el (la) Subdirector(a) de Servicios Administrativos, mensualmente analizan y verifican el informe de resultados periódico de las encuestas de satisfacción. La(s) fuente(s) de información utilizadas es(son) el informe de resultados periódico de las encuestas de satisfacción y  memorando 2211600-FT-011. En caso de evidenciar observaciones, desviaciones o diferencias, cuando el resultado mensual de las encuestas de satisfacción sea igual o inferior al 90%, el Profesional y el Subdirector(a) de Servicios Administrativos proponen acciones orientadas al mejoramiento de acuerdo con lo determinado en el procedimiento de Elaboración y análisis de encuestas 2210111-PR-263. De lo contrario, se remite el informe a la Oficina Asesora de Planeación sin proponer nuevas acciones de mejora, preventivas o correctivas._x000a_- 4 El procedimiento 2211500-PR-152 &quot;Administración del parque automotor&quot; indica que el técnico de la Subdirección de Servicios Administrativos, autorizado(a) por el Subdirector de Servicios Administrativos, cada vez que se realice un mantenimiento, una vez el taller informe sobre la terminación del mantenimiento preventivo y/o correctivo del vehículo, verifica la conformidad de éste, frente a la autorización remitida por el Subdirector de Servicios Administrativos al taller. La(s) fuente(s) de información utilizadas es(son) la autorización de la Subdirección de Servicios Administrativos. En caso de evidenciar observaciones, desviaciones o diferencias, no se firma el acta de entrega y recibido a satisfacción. De lo contrario, se firma el acta de entrega y recibido a satisfacción._x000a_- 5 El procedimiento 2211500-PR-152 &quot;Administración del parque automotor&quot; indica que el auxiliar Administrativo, autorizado(a) por el Subdirector de Servicios Administrativos, cada vez que reciba la factura  verifica que la información registrada en la planilla del proveedor de combustible éste acorde con la información de las colillas de tanqueo y las facturas. La(s) fuente(s) de información utilizadas es(son) planilla del proveedor, colillas de tanqueo y facturas. En caso de evidenciar observaciones, desviaciones o diferencias, se solicita por correo electrónico al proveedor del servicio los ajustes correspondientes. De lo contrario, se carga la información en el aplicativo Sistema de Hoja de Vida del Vehículo SHV._x000a_- 6 El procedimiento 4233100-PR-363 &quot;Préstamo de espacios&quot; indica que el (la) Subdirector(a) de Servicios Administrativos, autorizado(a) por el (la) Director(a) Administrativo(a) y Financiero(a), cada vez que se recepciona una solicitud el préstamo de espacios analiza la pertinencia del préstamo de acuerdo con la descripción del evento y su coherencia con el cometido estatal de la entidad solicitante. La(s) fuente(s) de información utilizadas es(son) los correos electrónicos con la remisión de las solicitudes de préstamo para el trámite respectivo. En caso de evidenciar observaciones, desviaciones o diferencias, emite concepto de no pertinencia. De lo contrario, emite concepto de pertinenci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Detectivo_x000a_- Detectivo_x000a_- Preventivo_x000a_- Detectivo_x000a_- Preventivo_x000a__x000a__x000a__x000a__x000a__x000a__x000a__x000a__x000a__x000a__x000a__x000a__x000a__x000a_"/>
    <s v="25%_x000a_15%_x000a_15%_x000a_25%_x000a_15%_x000a_2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30%_x000a_30%_x000a_40%_x000a_30%_x000a_40%_x000a__x000a__x000a__x000a__x000a__x000a__x000a__x000a__x000a__x000a__x000a__x000a__x000a__x000a_"/>
    <s v="- 1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prioriza los servicios no ejecutados o ejecutados con fallas  para realizarlos en el menor tiempo posible._x000a_- 2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informa las fallas presentadas en la prestación del servicio a la empresa contratada cuando aplique y solicita el correctivo pertinente._x000a_- 3 El mapa de riesgo del proceso Gestión de Servicios Administrativos indica que Profesional o Auxiliar administrativo de la Subdirección de Servicios Administrativos, autorizado(a) por el (la) Subdirector (a) de Servicios Administrativos, cada vez que se identifique la materialización del riesgo contacta al usuario para ampliar la información de la calificación del valor insatisfecho del  servicio y traslada al competente en aras de mejorar el servici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9270399999999987E-2"/>
    <s v="Menor (2)"/>
    <n v="0.25312499999999999"/>
    <s v="Bajo"/>
    <s v="Se determina la probabilidad (Muy baja 1) ya que las actividades de control preventivas son fuertes y mitigan la mayoría de las causas. El impacto  (2 menor) ya que las actividades de control cubren los efectos más significativo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resultados no satisfactorios recurrentes en las encuestas de satisfacción, debido a errores (fallas o deficiencias) en la prestación de servicios de apoyo administrativo en el informe de monitoreo a la Oficina Asesora de Planeación._x000a_- Priorizar los servicios no ejecutados o ejecutados con fallas  para realizarlos en el menor tiempo posible_x000a_- Informar las fallas presentadas en la prestación del servicio a la empresa contratada cuando aplique y solicitar el correctivo pertinente._x000a_- Contactar al usuario para ampliar la información de la calificación del valor insatisfecho del  servicio y trasladar al competente en aras de mejorar el servicio._x000a__x000a__x000a__x000a__x000a__x000a_- Actualizar el mapa de riesgos Gestión de Servicios Administrativos"/>
    <s v="- Subdirector(a) de Servicios Administrativos_x000a_- Profesional o Auxiliar administrativo de la Subdirección de Servicios Administrativos_x000a_- Profesional o Auxiliar administrativo de la Subdirección de Servicios Administrativos_x000a_- Profesional o Auxiliar administrativo de la Subdirección de Servicios Administrativos_x000a__x000a__x000a__x000a__x000a__x000a_- Subdirector(a) de Servicios Administrativos"/>
    <s v="- Reporte de monitoreo indicando la materialización del riesgo de Posibilidad de afectación reputacional por resultados no satisfactorios recurrentes en las encuestas de satisfacción, debido a errores (fallas o deficiencias) en la prestación de servicios de apoyo administrativo_x000a_- Servicio prestado_x000a_- Correo o memorando electrónico con el reporte_x000a_- Correo electrónico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d v="2019-10-30T00:00:00"/>
    <s v="Identificación del riesgo_x000a_Análisis antes de controles_x000a_Análisis de controles_x000a_Análisis después de controles_x000a_Tratamiento del riesgo"/>
    <s v="Se ajustó el nombre del riesgos según los servicios_x000a_Se ajustó la actividad clave del riesgo _x000a_Se ajustó la calificación de probabilidad de factible a frecuente, lo que redujo la escala de probable a rara vez, en consecuencia disminuyó la zona resultante de externa a alta._x000a_Se incluyó una actividad de control referente a uso de espacios_x000a_La valoración del riesgo después de controles se redujo de alto a moderado._x000a_Se ajustaron las fechas de finalización de las acciones"/>
    <d v="2020-03-12T00:00:00"/>
    <s v="Identificación del riesgo_x000a_Análisis antes de controles_x000a_Análisis de controles_x000a__x000a_Tratamiento del riesgo"/>
    <s v="Se incluyeron los proyectos de inversión que se pueden ver afectados._x000a_Se ajustaron las causas internas, externas y efectos_x000a_Se eliminó un riesgo estratégico que se puede ver afectado._x000a_Se modificó la frecuencia. Su resultado incrementó la escala de insignificante a catastrófico._x000a_Se incluyó el punto de control de Supervisión de contratos_x000a_Se modificó la fecha de cierre de acciones de acuerdo con el aplicativo SIG"/>
    <d v="2020-08-28T00:00:00"/>
    <s v="_x000a__x000a_Análisis de controles_x000a__x000a_Tratamiento del riesgo"/>
    <s v="Se realiza el ajuste a las actividades de control preventivas No. 3 y la actividad de control detectiva No. 5 y 7 del procedimiento 153, se incluyen las actividades de control detectivo No. 5 y 8 del procedimiento No. 152.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se ha presentado más de una vez en el presente año,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eliminó la actividad de control N° 4, de tipo detectivo, asociada al procedimiento PR-195 &quot;Interventoría y/o supervisión&quot;."/>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s v="Posibilidad de afectación económica (o presupuestal) por erogaciones de dinero y/o uso de efectivo para compras que no cumplen los requisitos de caja menor, debido a errores (fallas o deficiencias) en la legalización de adquisición de bienes y/o servicios"/>
    <x v="0"/>
    <s v="Ejecución y administración de procesos"/>
    <s v="No"/>
    <s v="- Manipulación de la caja menor por personal no autorizado._x000a_- Falta de integridad del funcionario encargado del manejo de caja menor._x000a_- Falta de conocimiento de los procedimientos internos_x000a_- Incumplimiento del Manual para el manejo y control de cajas menores_x000a_- Falta de claridad en la solicitud de la compra por caja menor_x000a__x000a__x000a__x000a__x000a_"/>
    <s v="- Falsedad en los documentos aportados para la legalización del gasto._x000a__x000a__x000a__x000a__x000a__x000a__x000a__x000a__x000a_"/>
    <s v="- Detrimento patrimonial._x000a_- Investigaciones disciplinarias, fiscales y/o penales._x000a_- Pérdida de credibilidad y desconfianza en el proceso._x000a_- Afectación de la póliza de manejo.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Leve (1)"/>
    <s v="Menor (2)"/>
    <s v="Mayor (4)"/>
    <s v="Menor (2)"/>
    <s v="Menor (2)"/>
    <s v="Leve (1)"/>
    <s v="Mayor (4)"/>
    <n v="0.8"/>
    <s v="Alto"/>
    <s v="Se determina la probabilidad (3 Media)  teniendo en cuenta el número de veces que se ejecuta la actividad clave durante el año. El impacto (4 Mayor) obedece al análisis de las consecuencias de las diferentes perspectivas de acuerdo con la metodología."/>
    <s v="- 1 El procedimiento 4233100-PR-382  &quot;Manejo de la Caja Menor&quot; indica que el(la) Profesional encargado(a)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la) Profesional encargado(a)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la) Profesional encargado(a)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la) Delegado(a) por el(la) Ordenador(a) del gasto para el manejo de caja menor, el(la)_x000a_Subdirector(a) Financiero(a), el Profesional encargado(a) del manejo operativo de la caja menor, autorizado(a) por Decreto 140 de 2021,  cada vez que se proyecte una Resolución de reembolso de la caja menor revisan la Resolución y los soport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se envía a conformidad la Resolución y se remite la solicitud de reembolso de fondos de caja menor con los soportes para la expedición del Certificado de Disponibilidad Presupuestal a la Subdirección Financiera._x000a_- 4 El procedimiento 4233100-PR-382  &quot;Manejo de la Caja Menor&quot; indica que el(la) Profesional encargado(a)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En caso de evidenciar observaciones, desviaciones o diferencias, el(la) Profesional encargado(a) solicita a través de correo electrónico la aclaración al Banco. De lo contrario, remite a través de memorando electrónico, la conciliación bancaria a la Subdirección Financiera.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embols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 3 El mapa de riesgos del proceso Gestión de Servicios Administrativos indica que Subdirector(a) de Servicios Administrativos, autorizado(a) por  el (a) Ordenador(a) del gasto, cada vez que se identifique la materialización del riesgo, efectúa el ajuste para gestionar nuevamente la legaliz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584"/>
    <s v="Menor (2)"/>
    <n v="0.33750000000000002"/>
    <s v="Bajo"/>
    <s v="Se determina la probabilidad (Muy baja 1) ya que las actividades de control preventivas son fuertes y mitigan la mayoría de las causas. El impacto igual (menor 2) ya que las actividades de control detectivas cubren los efectos más significativos, por lo tanto el valor después de los controles es (Bajo)."/>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erogaciones de dinero y/o uso de efectivo para compras que no cumplen los requisitos de caja menor, debido a errores (fallas o deficiencias) en la legalización de adquisición de bienes y/o servicios en el informe de monitoreo a la Oficina Asesora de Planeación._x000a_- Iniciar la gestión para recuperar los recursos desviados._x000a_- Gestionar ante el corredor de seguros la afectación de la póliza de manejo de la Secretaría General._x000a_- Efectuar el ajuste para gestionar nuevamente la legalización_x000a__x000a__x000a__x000a__x000a__x000a_- Actualizar el mapa de riesgos Gestión de Servicios Administrativ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Posibilidad de afectación económica (o presupuestal) por erogaciones de dinero y/o uso de efectivo para compras que no cumplen los requisitos de caja menor, debido a errores (fallas o deficiencias) en la legalización de adquisición de bienes y/o servicios_x000a_- Comunicación oficial de traslado a la Oficina de Control Interno Disciplinario._x000a_- Comunicación oficial de informe de los hechos al corredor de seguros._x000a_- Documentos ajustados_x000a__x000a__x000a__x000a__x000a__x000a_- Mapa de riesg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d v="2019-10-30T00:00:00"/>
    <s v="_x000a_Análisis antes de controles_x000a_Análisis de controles_x000a_Análisis después de controles_x000a_"/>
    <s v="_x000a_Se ajustó la calificación de probabilidad por frecuencia de factible a frecuente, lo que redujo la escala de probable a rara vez, en consecuencia disminuyó la zona resultante de alta a moderada._x000a_Se ajustaron los controles preventivos y detectivos conforme al procedimiento._x000a_El cuadrante de probabilidad bajó de 2 a 1"/>
    <d v="2020-03-12T00:00:00"/>
    <s v="Identificación del riesgo_x000a__x000a__x000a__x000a_"/>
    <s v="Se ajustó la explicación del riesgo_x000a_Se modificó el riesgo estratégico asociado_x000a_Se ajustaron las causas"/>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7, conforme con la actualización del procedimiento._x000a_Se elimina las actividades de control detectivas asociadas al procedimiento de auditorías internas de gestión PR-006 y al procedimiento de auditorías internas de calidad PR-361. "/>
    <d v="2020-12-02T00:00:00"/>
    <s v="_x000a_Análisis antes de controles_x000a__x000a__x000a_"/>
    <s v="Se realiza la calificación de la probabilidad del riesgo por frecuencia cuya calificación es nunca o no se ha presentado durante los últimos cuatro años, así mismo se registran las evidencias que soportan su elección para la vigencia 2020."/>
    <d v="2021-02-16T00:00:00"/>
    <s v="Identificación del riesgo_x000a__x000a__x000a__x000a_"/>
    <s v="Se ajustó en Proyectos de inversión posiblemente afectados, dado que el riesgo no tiene asociación dentro del perfil del Proyecto de inversión &quot;Fortalecimiento de la capacidad institucional de la Secretaría General&quot;._x000a_"/>
    <d v="2021-04-30T00:00:00"/>
    <s v="_x000a__x000a_Análisis de controles_x000a__x000a_"/>
    <s v="Se ajusta la actividad 16 como actividad de control, conforme con la actividad 2 de la acción preventiva No. 2 asociada al proceso Gestión de Servicios Administrativos.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ó la actividad de control N° 3, de tipo detectivo, que se encuentra documentada en el procedimiento PR-382 Manejo de Caja Menor, que fue actualizado en enero de 2022 a su versión 02, para su correspondencia exacta en forma de redacción. Se corrigió el tipo de control, de la actividad de control N° 4, identificándola como de tipo detectivo."/>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Realizar la adquisición del bien o servicio y su legalización "/>
    <s v="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x v="1"/>
    <s v="Fraude interno"/>
    <s v="No"/>
    <s v="- Manipulación de la caja menor por personal no autorizado._x000a_- Falta de integridad del funcionario encargado del manejo de caja menor._x000a_- Intereses personales._x000a_- Abuso de poder._x000a_- Incumplimiento del Manual para el manejo y control de cajas menores_x000a__x000a__x000a__x000a__x000a_"/>
    <s v="- Falsedad en los documentos aportados para la legalización del gasto._x000a_- Presiones o exigencias irregulares por parte de terceros_x000a__x000a__x000a__x000a__x000a__x000a__x000a__x000a_"/>
    <s v="- Detrimento patrimonial._x000a_- Investigaciones disciplinarias, fiscales y/o penales._x000a_- Pérdida de credibilidad y desconfianza en el proceso._x000a_- Afectación de la póliza de manejo._x000a_- Enriquecimiento ilícito de contratistas y/o servidores púbic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Mayor (4)"/>
    <s v="Mayor (4)"/>
    <s v="Menor (2)"/>
    <s v="Menor (2)"/>
    <s v="Leve (1)"/>
    <s v="Mayor (4)"/>
    <n v="0.8"/>
    <s v="Alto"/>
    <s v="Se determina la probabilidad (Muy baja 1)  teniendo en cuenta que no se he presentado en los últimos cuatro años. El impacto (Mayor 4) obedece a la afectación de la imagen y las sanciones por entes de control que se puedan generar por la materialización del riesgo."/>
    <s v="- 1 El procedimiento 4233100-PR-382  &quot;Manejo de la Caja Menor&quot; indica que el(la) Profesional encargado(a) del manejo operativo de la caja menor, autorizado(a) por  el delegada(o) por el Ordenador(a) del gasto, cada vez que se solicite la compra del bien o servicio por caja menor verifica que las solicitudes cumplan con los principios de carácter de imprevistos, urgentes, imprescindibles, inaplazables y necesarios; y que se cuente con el rubro en la constitución de la caja menor. La(s) fuente(s) de información utilizadas es(son) el Manual para el manejo y control de cajas menores y la Resolución de constitución de caja menor. En caso de evidenciar observaciones, desviaciones o diferencias, el(la) Profesional encargado(a) del manejo operativo de la caja menor, responde la solicitud con la explicación respectiva. De lo contrario, responde el correo electrónico aprobando el uso de caja menor para la compra del bien o servicio._x000a_- 2 El procedimiento 4233100-PR-382  &quot;Manejo de la Caja Menor&quot; indica que el(la) Profesional encargado(a) del manejo operativo de la caja menor, autorizado(a) por el delegada(o) por el Ordenador(a) del gasto, cada vez que se legalice la compra del bien o servicio por caja menor revisa: que la factura cumpla con las especificaciones establecidas por la Ley y que el valor de la factura corresponda a la cotización seleccionada para el caso de solicitudes que superen el 60% de un SMLV. La(s) fuente(s) de información utilizadas es(son) el Manual para el manejo y control de cajas menores y la Resolución de constitución de caja menor. En caso de evidenciar observaciones, desviaciones o diferencias, envía correo electrónico al profesional de la dependencia solicitante para los ajustes necesarios. De lo contrario, se legaliza la adquisición del bien o servicio._x000a_- 3 El procedimiento 4233100-PR-382  &quot;Manejo de la Caja Menor&quot; indica que el(la) Delegado(a) por el(la) Ordenador(a) del gasto para el manejo de caja menor, el(la)_x000a_Subdirector(a) Financiero(a), el Profesional encargado(a) del manejo operativo de la caja menor, autorizado(a) por Decreto 140 de 2021,  cada vez que se proyecte una Resolución de reembolso de la caja menor revisan la Resolución y los soportes. La(s) fuente(s) de información utilizadas es(son) el Manual para el manejo y control de cajas menores y la Resolución de constitución de caja menor. En caso de evidenciar observaciones, desviaciones o diferencias, solicitan al(la) Profesional encargado(a) del manejo operativo de la caja menor por medio de correo electrónico que realice los ajustes necesarios. De lo contrario, se envía a conformidad la Resolución y se remite la solicitud de reembolso de fondos de caja menor con los soportes para la expedición del Certificado de Disponibilidad Presupuestal a la Subdirección Financiera._x000a_- 4 El procedimiento 4233100-PR-382  &quot;Manejo de la Caja Menor&quot; indica que el(la) Profesional encargado(a) del manejo operativo de la caja menor, autorizado(a) por el delegada(o) por el Ordenador(a) del gasto, mensualmente realiza la comparación entre el extracto bancario del mes y el libro de bancos. La(s) fuente(s) de información utilizadas es(son) el extracto bancario, el libro de bancos y la conciliación bancaria. En caso de evidenciar observaciones, desviaciones o diferencias, el(la) Profesional encargado(a) solicita a través de correo electrónico la aclaración al Banco. De lo contrario, remite a través de memorando electrónico, la conciliación bancaria a la Subdirección Financiera._x000a_- 5 El procedimiento 4233100-PR-382  &quot;Manejo de la Caja Menor&quot; indica que el(la) Profesional de la Oficina de Control Interno y/o el(la) Profesional de la Subdirección Financiera, autorizado(a) por el(la) Jefe de la Oficina de Control Interno y/o el(la) Subdirector(a) Financiero respectivamente, cada vez que se realice un arqueo a la caja menor revisan que las operaciones estén debidamente sustentadas, que los registros sean oportunos y adecuados, y que los saldos correspondan. La(s) fuente(s) de información utilizadas es(son) Manual para el manejo y control de cajas menores y la Resolución de constitución de caja menor. En caso de evidenciar observaciones, desviaciones o diferencias, el(la) Profesional encargado(a) del manejo operativo de la caja menor formulará y ejecutará las acciones a las que haya lugar, las cuales deben ser previamente aprobadas por el(la) Delegado(a) por el(la) Ordenador(a) del gasto para el manejo de caja menor. De lo contrario, queda a conformidad el arqueo de caja menor.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Detectivo_x000a_- Detectivo_x000a_- Detectivo_x000a__x000a__x000a__x000a__x000a__x000a__x000a__x000a__x000a__x000a__x000a__x000a__x000a__x000a__x000a_"/>
    <s v="25%_x000a_25%_x000a_1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30%_x000a_30%_x000a_30%_x000a__x000a__x000a__x000a__x000a__x000a__x000a__x000a__x000a__x000a__x000a__x000a__x000a__x000a__x000a_"/>
    <s v="- 1 El mapa de riesgos del proceso Gestión de Servicios Administrativos indica que Subdirector(a) de Servicios Administrativos, autorizado(a) por  el (a) Ordenador(a) del gasto, cada vez que se identifique la materialización del riesgo, inicia la gestión para recuperar los recursos desviados._x000a_- 2 El mapa de riesgos del proceso Gestión de Servicios Administrativos indica que Subdirector(a) de Servicios Administrativos, autorizado(a) por  el (a) Ordenador(a) del gasto, cada vez que se identifique la materialización del riesgo, gestiona ante el corredor de seguros la afectación de la póliza de manejo de la Secretaría Genera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695999999999999E-2"/>
    <s v="Mayor (4)"/>
    <n v="0.8"/>
    <s v="Alto"/>
    <s v="Se determina la probabilidad (Muy baja (1)) ya que las actividades de control preventivas son fuertes y mitigan la mayoría de las causas. El riesgo no disminuye el impact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4 Aplicativo CHIE) Realizar sensibilización del procedimiento a los jefes de las dependencias de la Secretaría General  y/o sus delegados, con énfasis en la prevención de la materialización del riesgo de corrupción.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Soportes del desarrollo de la sensibilización_x000a__x000a__x000a__x000a__x000a__x000a__x000a__x000a__x000a__x000a_________________x000a__x000a__x000a__x000a__x000a__x000a__x000a__x000a__x000a__x000a__x000a_"/>
    <s v="01/02/2022_x000a__x000a__x000a__x000a__x000a__x000a__x000a__x000a__x000a__x000a_________________x000a__x000a__x000a__x000a__x000a__x000a__x000a__x000a__x000a__x000a__x000a_"/>
    <s v="30/07/2022_x000a__x000a__x000a__x000a__x000a__x000a__x000a__x000a__x000a__x000a_________________x000a__x000a__x000a__x000a__x000a__x000a__x000a__x000a__x000a__x000a__x000a_"/>
    <s v="- Reportar 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a la Oficina Asesora de Planeación en el informe de monitoreo en caso que tenga fallo._x000a_- Iniciar la gestión para recuperar los recursos desviados._x000a_- Gestionar ante el corredor de seguros la afectación de la póliza de manejo de la Secretaría General._x000a__x000a__x000a__x000a__x000a__x000a__x000a_- Actualizar el mapa de riesgos Gestión de Servicios Administrativos"/>
    <s v="- Subdirector(a) de Servicios Administrativos_x000a_- Subdirector(a) de Servicios Administrativos._x000a_- Subdirector Servicios Administrativos_x000a__x000a__x000a__x000a__x000a__x000a__x000a_- Subdirector(a) de Servicios Administrativos"/>
    <s v="- Notificación realizada del presunto hecho de Posibilidad de afectación reputacional por pérdida de credibilidad y desconfianza en la administración de la caja menor , debido a desvío de recursos físicos o económicos en la legalización de la adquisición de bienes y servicios imprevistos, urgentes, imprescindibles e inaplazables. al operador disciplinario, y reporte de monitoreo a la Oficina Asesora de Planeación en caso que el riesgo tenga fallo definitivo._x000a_- Comunicación oficial de traslado a la Oficina de Control Interno Disciplinario._x000a_- Comunicación oficial de informe de los hechos al corredor de seguro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riesgo."/>
    <d v="2019-10-30T00:00:00"/>
    <s v="_x000a_Análisis antes de controles_x000a_Análisis de controles_x000a__x000a_Tratamiento del riesgo"/>
    <s v="Se ajustó la calificación de probabilidad de factible a frecuente, lo que redujo su escala de probabilidad de probable a rara vez._x000a_Se ajustaron los controles preventivos y detectivos conforme al procedimiento._x000a_Se ajustaron las fechas de finalización de las acciones"/>
    <d v="2020-03-12T00:00:00"/>
    <s v="Identificación del riesgo_x000a_Análisis antes de controles_x000a__x000a__x000a_Tratamiento del riesgo"/>
    <s v="Se modificaron las causas del riesgo y agentes generadores._x000a_Se modificó la valoración del impacto y se realizó por la valoración de perspectivas_x000a_Se ajustaron las fechas de las acciones y se define plan de mejoramiento para la vigencia_x000a_Se modificó el Plan de contingencia"/>
    <d v="2020-08-28T00:00:00"/>
    <s v="Identificación del riesgo_x000a__x000a_Análisis de controles_x000a__x000a_"/>
    <s v="Una vez analizados los conceptos de tipo de riesgo, se reclasifica el riesgo de operativo a financiero, teniendo en cuenta las definiciones señaladas en la Guía para la administración de riesgos de gestión y corrupción en los procesos. _x000a_Se incluye y ajusta la actividad de control preventiva número 6 y 12 y la actividad detectiva número 14 y 17, conforme con la actualización del procedimiento.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_x000a_Análisis antes de controles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4-30T00:00:00"/>
    <s v="_x000a__x000a_Análisis de controles_x000a__x000a_"/>
    <s v="Se ajusta la actividad 16 como actividad de control, conforme con la actividad 2 de la acción preventiva No. 2 asociada al proceso Gestión de Servicios Administrativos. "/>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frecuencia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3 y 5, de tipo detectivo, que se encuentran documentadas en el procedimiento PR-382 Manejo de Caja Menor, que fue actualizado en enero de 2022 a su versión 02, para su correspondencia exacta en forma de redacción."/>
    <s v=""/>
    <s v="_x000a__x000a__x000a__x000a_"/>
    <s v=""/>
    <s v=""/>
    <s v="_x000a__x000a__x000a__x000a_"/>
    <s v=""/>
  </r>
  <r>
    <s v="Gestión de Servicios Administrativos"/>
    <s v="Disponer de los recursos necesarios para garantizar la prestación de los servicios de apoyo administrativo para el cumplimiento de los objetivos de la Secretaría General de la Alcaldía Mayor de Bogotá D.C, y  la gestión de todas las dependencias que la componen."/>
    <s v="Inicia con la identificación de las necesidades y/o recepción de las solicitudes para la prestación de servicios de apoyo administrativo, la  formulación  del  Plan  Institucional  de  Gestión  Ambiental  –PIGA  y  del  Plan  Estratégico  de  Seguridad  Vial  –PESV.  Continua  con  la gestión a cada uno de los requerimientos y/o necesidades, ejecución de las actividades para la implementación del Plan Institucional de  Gestión  Ambiental  –PIGA  y  del  Plan  Estratégico  de  Seguridad  Vial  –PESV,  finalizando  con  la  verificación  del  cumplimiento  del proceso  y  el  mejoramiento  continuo  del  mismo."/>
    <s v="Subdirector(a) de Servicios Administrativos"/>
    <s v="Apoyo operativo"/>
    <s v="Identificar las necesidades  y recibir las solicitudes de servicios de apoyo administrativo, mantenimiento de las edificaciones, maquinaria y/o equipos "/>
    <s v="Posibilidad de afectación reputacional por ausencia o retrasos  en los mantenimientos de las edificaciones, maquinaria y equipos de la Entidad, debido a decisiones erróneas o no acertadas en la priorización para su intervención"/>
    <x v="0"/>
    <s v="Ejecución y administración de procesos"/>
    <s v="No"/>
    <s v="- Dificultades en el  seguimiento  frente al estado de avance de los contratos de mantenimiento suscritos y en ejecución, pertenecientes al proceso._x000a_- Inadecuada planeación para el mantenimiento_x000a_- Alta rotación de personal y dificultades en la transferencia de conocimiento entre los servidores y/o contratistas que participan en el proceso, en virtud de vinculación, retiro o reasignación de roles._x000a_- Se requiere revisar, ajustar, simplificar actividades y reasignar labores internas, en la información documentada del proceso._x000a__x000a__x000a__x000a__x000a__x000a_"/>
    <s v="- Riesgos de daño a la infraestructura física de la entidad por situaciones de orden público y/o desastres naturales._x000a_- Falta de recursos que podría darse por los recortes presupuestales que influiría notablemente en la sostenibilidad del proceso._x000a_- Los clientes pueden realizar solicitudes fuera del alcance del proceso y hacer evaluaciones subjetivas._x000a__x000a__x000a__x000a__x000a__x000a__x000a_"/>
    <s v="- Detrimento patrimonial_x000a_- Insatisfacción por parte de los usuarios interno y externos_x000a_- Pérdida de confianza por parte de los usuarios internos y externos_x000a_- Incumplimiento de metas establecida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Menor (2)"/>
    <s v="Mayor (4)"/>
    <s v="Menor (2)"/>
    <s v="Moderado (3)"/>
    <s v="Moderado (3)"/>
    <s v="Menor (2)"/>
    <s v="Mayor (4)"/>
    <n v="0.8"/>
    <s v="Alto"/>
    <s v="Se determina la probabilidad (4 Alta)  teniendo en cuenta el número de veces que se ejecuta la actividad clave durante el año. El impacto (4 Mayor) obedece al análisis de las consecuencias de las diferentes perspectivas de acuerdo con la metodología."/>
    <s v="- 1 El procedimiento 2211500-PR-154 &quot;Mantenimiento de las Edificaciones&quot;: indica que el(la) Director(a) Administrativo(a) y Financiero(a) o el (la) Subdirector(a) de Servicios Administrativos , autorizado(a) por el Decreto 140 de 2021, semestralmente  revisa y aprueba la propuesta de la priorización de mantenimiento integral, teniendo en cuenta: Ficha de Identificación y descripción de las condiciones físicas de la infraestructura 42313100-FT-1193 de cada sede, la criticidad técnica y los compromisos misionales de la Entidad. La(s) fuente(s) de información utilizadas es(son)  los lineamientos señalados en condiciones generales del procedimiento. En caso de evidenciar observaciones, desviaciones o diferencias, se debe ajustar la priorización inicial. De lo contrario, se formaliza por medio del Evidencia Reunión 2213100-FT-449 Priorización sedes a intervenir._x000a_- 2 El procedimiento 2211500-PR-154 &quot;Mantenimiento de las Edificaciones&quot;: indica que el profesional o técnico encargado del Sistema  de Gestión de Servicios , autorizado(a) por el(la) Director(a) Administrativo(a) y Financiero(a), cada vez que se reciba una solicitud de mantenimiento puntual verifica que la solicitud de mantenimiento cumpla con los parámetros establecidos, determina la subcategoría del mantenimiento puntual a realizar y asigna la solicitud al Profesional de Zona encargado de la sede. La(s) fuente(s) de información utilizadas es(son)  los lineamientos señalados en condiciones generales del procedimiento. En caso de evidenciar observaciones, desviaciones o diferencias, y que la solicitud no corresponda a mantenimiento puntual , asigna la solicitud en el sistema de Gestión de Servicios al responsable de gestionarla y finaliza el procedimiento, cuando la solicitud no sea clara o no esté completa se contacta al usuario para ajustar o incluir la información. De lo contrario, registra la conformidad de la solicitud en el Sistema  de Gestión de Servicio._x000a_- 3 El procedimiento 2211500-PR-154 &quot;Mantenimiento de las Edificaciones&quot;: indica que el  Profesional de Zona, autorizado(a) por el(la) Director(a) Administrativo(a) y Financiero(a) o el (la) Subdirector(a) de Servicios Administrativos, cada vez que se reciba una solicitud de mantenimiento puntual realiza la visita de verificación del alcance del mantenimiento puntual a la sede a intervenir. La(s) fuente(s) de información utilizadas es(son) la solicitud recibida en el Sistema de Gestión de Servicios. En caso de evidenciar observaciones, desviaciones o diferencias, el Profesional de Zona cuando se trate de  mantenimiento Integral o mediante contrato de obra, modifica el tipo de intervención y cambia el estado a “No resuelta” en el Sistema de Gestión de Servicios; cuando se trate de solicitudes de otras categorías asigna la solicitud al responsable de gestionarla en el Sistema de Gestión de Servicios. De lo contrario, se registra en el Sistema de Gestión de Servicios._x000a_- 4 El procedimiento 4233100-PR-379 &quot;Mantenimiento de maquinaria y equipos&quot; indica que el profesional de la Dirección Administrativa y Financiera, autorizado(a) por el Director Administrativo y Financiero, cada vez que se reciba una solicitud de intervención  verifica que la solicitud corresponda al mantenimiento de maquinaria y equipos y que cumpla con los parámetro establecidos . La(s) fuente(s) de información utilizadas es(son)  los lineamientos señalados en condiciones generales del procedimiento. En caso de evidenciar observaciones, desviaciones o diferencias, asigna la solicitud en el Sistema de Gestión de Servicios al responsable de gestionarla o se contacta con el usuario para ajustar o incluir en el Sistema de Gestión de Servicios. De lo contrario, registra la conformidad de la solicitud._x000a_- 5 El procedimiento 2211500-PR-154 &quot;Mantenimiento de las Edificaciones&quot;: indica que el  Profesional de Zona, autorizado(a) por el(la) Director(a) Administrativo(a) y Financiero(a) o el (la) Subdirector(a) de Servicios Administrativos, cada vez que finalice el mantenimiento integral revisa el mantenimiento ejecutado conforme con lo estipulado en la Ficha Descriptiva Antes - Mantenimiento Integral 4233100-FT-1004. La(s) fuente(s) de información utilizadas es(son)  la Ficha Descriptiva Antes - Mantenimiento Integral 4233100-FT-1004. En caso de evidenciar observaciones, desviaciones o diferencias, las registra en la Bitácora de obra para sus respectivos ajustes. De lo contrario, se firmará el Recibo a Satisfacción 4233100-FT-1192._x000a_- 6 El procedimiento 2211500-PR-154 &quot;Mantenimiento de las Edificaciones&quot;: indica que el  Profesional de Zona, autorizado(a) por el(la) Director(a) Administrativo(a) y Financiero(a) o el (la) Subdirector(a) de Servicios Administrativos, cada vez que finalice el mantenimiento puntual revisa el mantenimiento ejecutado conforme con la solicitud y el alcance en el Sistema de Gestión de Servicios. La(s) fuente(s) de información utilizadas es(son) la solicitud en el Sistema de Gestión de Servicios. En caso de evidenciar observaciones, desviaciones o diferencias, registra en la Bitácora de obra para sus respectivos ajustes. De lo contrario, registra la solución anexando registro fotográfico del mantenimiento realizado en el Sistema de Gestión de Servicios, cambiando el estado de la solicitud a “Resuelto” y se realiza el cierre._x000a_- 7 El procedimiento 4233100-PR-379 &quot;Mantenimiento de maquinaria y equipos&quot; indica que el profesional, autorizado(a) por el Subdirector de Servicios Administrativos, cada vez que se realice un mantenimiento preventivo  revisa que el mantenimiento ejecutado cumpla con lo establecido en el cronograma. La(s) fuente(s) de información utilizadas es(son) el cronograma de mantenimiento preventivo. En caso de evidenciar observaciones, desviaciones o diferencias, solicita por correo electrónico los ajustes pertinentes al contratista. De lo contrario, recibe a satisfacción el Reporte de visita técnica de intervención ._x000a_- 8 El procedimiento 4233100-PR-379 &quot;Mantenimiento de maquinaria y equipos&quot; indica que el profesional, autorizado(a) por el Subdirector de Servicios Administrativos, cada vez que finalice la intervención correctiva revisa el mantenimiento ejecutado. La(s) fuente(s) de información utilizadas es(son) la solicitud en el Sistema de Gestión de Servicios. En caso de evidenciar observaciones, desviaciones o diferencias, solicita los ajustes pertinentes al contratista. De lo contrario, registra la solución en el Sistema de Gestión de Servicios , quedando la solicitud en estado &quot;Resuelto&quot;._x000a__x000a__x000a__x000a__x000a__x000a__x000a__x000a__x000a__x000a__x000a__x000a_"/>
    <s v="- Documentado_x000a_- Documentado_x000a_- Documentado_x000a_- Documentado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reformula la priorización  de los mantenimientos de las edificaciones, maquinaria y equipos._x000a_- 2 El mapa de riesgos del proceso Gestión de Servicios Administrativos indica que profesional de la Dirección Administrativa y Financiera, autorizado(a) por Director(a) Administrativo y Financiero o Subdirector(a)  de Servicios Administrativos, cada vez que se identifique la materialización del riesgo, prioriza los servicios no ejecutados de acuerdo a la criticidad del incumplimiento, ajusta las actividades de los mantenimientos para realizarlos en el menor tiempo posibl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4893567999999998E-2"/>
    <s v="Moderado (3)"/>
    <n v="0.45000000000000007"/>
    <s v="Moderado"/>
    <s v="Se determina la probabilidad (Muy baja 1) ya que las actividades de control preventivas son fuertes y mitigan la mayoría de las causas. El impacto  (moderado 3) ya que las actividades de control  cubren los efectos más significativos, reduciendo el impacto inicial para una valoración después de los controles a (Moderado)."/>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25 Aplicativo CHIE) Realizar socialización del procedimiento a los profesionales responsables de punto y  servidores de apoyo a  la supervisión de contrato de mantenimiento de la Secretaría General, con énfasis en el mantenimiento de las instalaciones de la Entidad._x000a__x000a__x000a__x000a__x000a__x000a__x000a__x000a__x000a__x000a_________________x000a__x000a__x000a__x000a__x000a__x000a__x000a__x000a__x000a__x000a__x000a_"/>
    <s v="- Profesional de la Dirección Administrativa y Financiera_x000a__x000a__x000a__x000a__x000a__x000a__x000a__x000a__x000a__x000a_________________x000a__x000a__x000a__x000a__x000a__x000a__x000a__x000a__x000a__x000a__x000a_"/>
    <s v="- Soportes de la socialización_x000a__x000a__x000a__x000a__x000a__x000a__x000a__x000a__x000a__x000a_________________x000a__x000a__x000a__x000a__x000a__x000a__x000a__x000a__x000a__x000a__x000a_"/>
    <s v="01/04/2022_x000a__x000a__x000a__x000a__x000a__x000a__x000a__x000a__x000a__x000a_________________x000a__x000a__x000a__x000a__x000a__x000a__x000a__x000a__x000a__x000a__x000a_"/>
    <s v="30/09/2022_x000a__x000a__x000a__x000a__x000a__x000a__x000a__x000a__x000a__x000a_________________x000a__x000a__x000a__x000a__x000a__x000a__x000a__x000a__x000a__x000a__x000a_"/>
    <s v="- Reportar el riesgo materializado de Posibilidad de afectación reputacional por ausencia o retrasos  en los mantenimientos de las edificaciones, maquinaria y equipos de la Entidad, debido a decisiones erróneas o no acertadas en la priorización para su intervención en el informe de monitoreo a la Oficina Asesora de Planeación._x000a_- Reformular la priorización  de los mantenimientos de las edificaciones, maquinaria y equipos_x000a_- Priorizar los servicios no ejecutados de acuerdo a la criticidad del incumplimiento ajustando las actividades de los mantenimientos para realizarlos en el menor tiempo posible_x000a__x000a__x000a__x000a__x000a__x000a__x000a_- Actualizar el mapa de riesgos Gestión de Servicios Administrativos"/>
    <s v="- Subdirector(a) de Servicios Administrativos_x000a_- Profesional de la Dirección Administrativa y Financiera, Director(a) Administrativo y Financiero o Subdirector(a)  de Servicios Administrativos_x000a_- Profesional de la Dirección Administrativa y Financiera, Director(a) Administrativo y Financiero o Subdirector(a)  de Servicios Administrativos_x000a__x000a__x000a__x000a__x000a__x000a__x000a_- Subdirector(a) de Servicios Administrativos"/>
    <s v="- Reporte de monitoreo indicando la materialización del riesgo de Posibilidad de afectación reputacional por ausencia o retrasos  en los mantenimientos de las edificaciones, maquinaria y equipos de la Entidad, debido a decisiones erróneas o no acertadas en la priorización para su intervención_x000a_- Acta de reunión o evidencia de reunión con las inconsistencias identificadas_x000a_- Para el caso de edificaciones se realiza una Priorización de mantenimiento integral y para el mantenimiento puntual el Sistema de Gestión de Servicios. En caso de mantenimiento de maquinaria y equipos queda correo electrónico de ajuste de actividades._x000a__x000a__x000a__x000a__x000a__x000a__x000a_- Mapa de riesg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d v="2019-10-30T00:00:00"/>
    <s v="_x000a_Análisis antes de controles_x000a__x000a__x000a_Tratamiento del riesgo"/>
    <s v="Se ajustó la calificación de probabilidad de factible a frecuente,  lo que redujo su escala de probabilidad de posible a rara vez y en consecuencia disminuyó zona resultante de  extrema a alta._x000a_Se ajustaron las fechas de finalización de las acciones"/>
    <d v="2020-03-12T00:00:00"/>
    <s v="Identificación del riesgo_x000a__x000a__x000a__x000a_Tratamiento del riesgo"/>
    <s v="Se modifica la categoría en el nombre del riesgo y su descripción._x000a_Se incluyen los proyectos de inversión posiblemente afectados._x000a_Se ajustan las causas y efectos y se incluyen sus perspectivas._x000a_Se ajusta el Plan de contingencia._x000a_Se ajustan las fechas de las acciones de acuerdo con el aplicativo SIG."/>
    <d v="2020-08-28T00:00:00"/>
    <s v="Identificación del riesgo_x000a__x000a_Análisis de controles_x000a__x000a_Tratamiento del riesgo"/>
    <s v="Se ajusta la categoría del riesgo._x000a_Se realiza el ajuste a las actividades de control preventivas No. 2, 5 y 6, se incluyen las actividades de control detectivo No. 9 y 10. _x000a_Se elimina las actividades de control detectivas asociadas al procedimiento de auditorías internas de gestión PR-006 y al procedimiento de auditorías internas de calidad PR-361. _x000a_Se modificaron las fechas de terminación de las acciones conforme a solicitud de reprogramación efectuada mediante memorando No. 3-2020-17111. "/>
    <d v="2020-12-02T00:00:00"/>
    <s v="Identificación del riesgo_x000a__x000a__x000a__x000a_Tratamiento del riesgo"/>
    <s v="Se realiza la calificación de la probabilidad del riesgo por frecuencia cuya calificación es nunca o no se ha presentado durante los últimos cuatro años, así mismo se registran las evidencias que soportan su elección para la vigencia 2020._x000a_Se incluyó una nueva acción preventiva asociada a la revisión integral del riesgo para la vigencia  2021."/>
    <d v="2021-02-16T00:00:00"/>
    <s v="Identificación del riesgo_x000a__x000a__x000a__x000a_Tratamiento del riesgo"/>
    <s v="Se ajustó en Proyectos de inversión posiblemente afectados, dado que el riesgo no tiene asociación dentro del perfil del Proyecto de inversión &quot;Fortalecimiento de la capacidad institucional de la Secretaría General&quot;._x000a_Se eliminaron las acciones 2020 teniendo en cuenta que ya estaban cerradas y se incluyó la Acción Preventiva No. 2 de 2021."/>
    <d v="2021-07-30T00:00:00"/>
    <s v="_x000a__x000a__x000a__x000a_Tratamiento del riesgo"/>
    <s v="Se eliminó la acción preventiva No. 2 teniendo en cuenta que se cerró el 30 de junio de 2021 y se incluye la acción de mejora 827 registrada en CHIE. "/>
    <d v="2021-12-16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su alcance_x000a_Se define la probabilidad por exposición_x000a_Se ajustó la calificación del impacto_x000a_Se ajustó la redacción y evaluación de los controles según los criterios definidos_x000a_Se incluyeron los controles correctivos _x000a_Se ajustaron las acciones de contingencia"/>
    <d v="2022-08-29T00:00:00"/>
    <s v="_x000a__x000a_Análisis de controles_x000a__x000a_"/>
    <s v="Se actualizaron las actividades de control N° 1, 2, 3, de tipo preventivo y N° 5 y 6, de tipo detectivo, que se encuentran documentadas en el procedimiento PR-154 Mantenimiento de las Edificaciones, que fue actualizado en junio de 2022 a su versión 10, para su correspondencia exacta en forma de redacción."/>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y actos administrativos"/>
    <s v="Posibilidad de afectación reputacional por incumplimiento en la entrega de comunicaciones oficiales y tramite de actos administrativos, debido a errores (fallas o deficiencias) en la gestión, trámite y/o expedición de los mismos"/>
    <x v="0"/>
    <s v="Ejecución y administración de procesos"/>
    <s v="No"/>
    <s v="- Se realiza envío de correspondencia y paquetes a través del personal motorizado de la Unidad de Correspondencia._x000a__x000a__x000a__x000a__x000a__x000a__x000a__x000a__x000a_"/>
    <s v="- Incumplimiento de los tiempos de entrega por parte del prestador de servicio postal._x000a__x000a__x000a__x000a__x000a__x000a__x000a__x000a__x000a_"/>
    <s v="- Reprocesos en la entrega de comunicaciones al usuario final._x000a_- Incumplimiento de las funciones o legal por vencimiento de términos en la entrega de comunicaciones oficiales._x000a_- Presentación de peticiones de la ciudadanía y demás partes interesadas o grupos de interés.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Menor (2)"/>
    <s v="Menor (2)"/>
    <s v="Leve (1)"/>
    <s v="Leve (1)"/>
    <s v="Leve (1)"/>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comunicaciones oficiales 2211600-PR-049 (Act. 4): indica que Operador del sistema, autorizado(a) por el(la) Subdirector(a) de Servicios Administrativos, cada vez que reciba una comunicación verifica los documentos de entrada de la ventanilla física con los siguientes criterios:_x000a_Que la imagen corresponda al número de radicado._x000a_La cantidad de imagen digitalizada que corresponda a los parámetros establecidos en esta actividad tomando una muestra de al menos el 10% de las comunicaciones radicadas para su revisión. La(s) fuente(s) de información utilizadas es(son) los lineamientos del aplicativo SIG y el listado del personal directivo y las dependencias. En caso de evidenciar observaciones, desviaciones o diferencias, solicita los ajustes correspondientes en el aplicativo, mediante correo electrónico. De lo contrario, continua con la verificación de las imágenes digitalizadas, a través del aplicativo SIGA_x000a__x000a_._x000a_- 2 El procedimiento Gestión y trámite de comunicaciones oficiales 2211600-PR-049 (Act. 5):  indica que Coordinador Centro de Correspondencia, autorizado(a) por el(la) Subdirector(a) de Servicios Administrativos, Cada vez que se realice la clasificación Valida la información para clasificar y verificar las comunicaciones según su condición especifica. La(s) fuente(s) de información utilizadas es(son) La fuente de información es la comunicación tramitada. En caso de evidenciar observaciones, desviaciones o diferencias, solicita por medio del aplicativo SIGA la modificación. De lo contrario, continua con la verificación respectiva a través del aplicativo SIGA._x000a_- 3 El procedimiento Gestión y trámite de actos administrativos 2211600-PR-055 (act 1)  indica que el Profesional Universitario y/o Auxiliar Administrativo, autorizado(a) por el (la) Subdirector(a) de Servicios Administrativos, cada vez que se reciba un acto administrativo verifica que éste se encuentra en el formato establecido y debidamente firmado, así como los datos consignados concuerden, no se numera hasta que se haya revisado de manera integra el documento, si lleva anexos dependiendo del acto, serán devueltos a la dependencia que los generó, pero en caso de ser parte del acto administrativo estos se conservarán con el mismo. La(s) fuente(s) de información utilizadas es(son) el acto administrativo. En caso de evidenciar observaciones, desviaciones o diferencias, no recibe el acto administrativo y se informa verbalmente a la dependencia generadora . De lo contrario, deja como evidencia de la verificación realizada el formato Control de entrega y recibo de actos administrativos (2211600-FT-55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Aleatori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dentifica la inconsistencia presentada, devuelve el documento en físico o electrónico a la dependencia productora para su respectivo ajuste, ya sea en físico o por el aplicativo definido para tal fin, se da alcance a la comunicación correspondiente._x000a_- 2 El mapa de riesgos del proceso Gestión documental interna indica que Subdirector(a) de Servicios Administrativos, autorizado(a) por el Director (a) administrativo y financiero, cada vez que se identifique la materialización del riesgo reporta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ntrega de comunicaciones oficiales y tramite de actos administrativos, debido a errores (fallas o deficiencias) en la gestión, trámite y/o expedición de los mismos en el informe de monitoreo a la Oficina Asesora de Planeación._x000a_- Identificar la inconsistencia presentada, se devuelve el documento en físico o electrónico a la dependencia productora para su respectivo ajuste, ya sea en físico o por el aplicativo definido para tal fin, se da alcance a la comunicación correspondiente._x000a_- Reportar la incidencia a la mesa de ayuda de la OTIC si la falla es técnica, para que se realice el respectivo soporte funcional y se realice el ajuste para contar con el sistema con operación normal dando alcance a la comunicación correspondiente.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la entrega de comunicaciones oficiales y tramite de actos administrativos, debido a errores (fallas o deficiencias) en la gestión, trámite y/o expedición de los mismos_x000a_- Formato de devolución de correspondencia 2211600-FT-262 o correo Fuera de Servicio aplicativo SIGA según corresponda_x000a_- Correo electrónico reportando la incidencia a la mesa de ayuda 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_x000a__x000a_"/>
    <d v="2019-11-14T00:00:00"/>
    <s v="Identificación del riesgo_x000a_Análisis antes de controles_x000a_Análisis de controles_x000a_Análisis después de controles_x000a_Tratamiento del riesgo"/>
    <s v="Se ajusto actividad clave de acuerdo al ajuste realizado en la caracterización del proceso._x000a_Se realizo la calificación de la probabilidad del riesgo por frecuencia. 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Riesgo Errores (fallas o deficiencias) en la gestión y trámite de comunicaciones oficiales:_x000a_Se modifico la calificación del control._x000a_Riesgo Interrupciones en la gestión y trámite de comunicaciones oficiales:_x000a_Se incluyen acciones de contingencia._x000a_Riesgo Errores (fallas o deficiencias) en la gestión y trámite de actos administrativos:_x000a_Se modifico la calificación del control y Se incluyen acciones de contingencia."/>
    <d v="2020-03-24T00:00:00"/>
    <s v="Identificación del riesgo_x000a_Análisis antes de controles_x000a_Análisis de controles_x000a_Análisis después de controles_x000a_Tratamiento del riesgo"/>
    <s v="Se definen las perspectivas para los efectos de los riesgos ya identificados._x000a_Se incluyen para los riesgos valorados por frecuencia las evidencias faltantes de la vigencia 2016-2019 y las evidencias de la vigencia 2020._x000a_Riesgo Errores (fallas o deficiencias) en la gestión y trámite de comunicaciones oficiales:_x000a_Se incorporó la siguiente amenaza: “Desconocimiento del impacto que genera la formulación, diseño, ejecución, implementación y demás fases de proyectos institucionales, en el proceso de gestión documental”, teniendo en cuenta las necesidades del proceso. Se incluye la causa externa: &quot;Desconocimiento del propósito, el funcionamiento, los productos y servicios que ofrece el proceso por parte de los usuarios del proceso. Calificación de Impacto: Se cambia la calificación de la perspectiva de “cumplimiento” de insignificante a menor. Análisis de controles: Se cambia la calificación del control preventivo. y se incluye una nueva actividad de control preventivo y detectivo. En el análisis después de controles, cambió la escala de probabilidad de probable a posible manteniéndose en zona resultante Alta pero cambiando la posición del cuadrante de (4,4) a (3,3). Acciones: Se eliminó la acción preventiva No. 30 porque ya se encuentra cerrada en el aplicativo. Se reprograma la fecha de finalización a 30 de abril de 2020 de la actividad 1 de la AM #49. Se incluyen acciones derivadas de la materialización del riesgo. Se incluye tres nuevas acciones en el plan de contingencia. _x000a_Riesgo Interrupciones en la gestión y trámite de comunicaciones oficiales: Se eliminaron dos causas y incluyeron dos causas adicionales asociadas al contexto estratégico. Se incluye una nueva acción para la fortalecer las actividades del control del PR-049, asociado al riesgo. Se incluye una nueva actividad asociada a la activación de un plan de contingencia por falta de recursos humano, dentro del plan de contingencia del riesgo._x000a_Riesgo Errores (fallas o deficiencias) en la gestión y trámite de actos administrativos: Se incluyó el riesgo estratégico asociado: Falta de apropiación del modelo de gestión por procesos de la entidad, que genera insatisfacción a los grupos de valor de la Secretaria General. Causas: Se eliminó la siguiente causa: Conocimiento parcial de objetivos y metas del proceso a mediano y largo plazo, teniendo en cuenta que no aplica al riesgo. Efectos: se actualiza el efecto: de &quot;Pérdida de obligatoriedad del acto administrativo&quot; por &quot;Pérdida de los efectos estipulados en el acto administrativo&quot;. En Probabilidad por frecuencia:  Se cambió la calificación de probabilidad al siguiente criterio: Se presentó al menos una vez en los últimos 2 años, lo que cambió la calificación en la escala de probabilidad de probable a posible._x000a_En el análisis de controles:  Se cambió de No a SI, la calificación en el diseño del control en lo relacionado con la información en la pregunta: ¿es confiables para la ejecución?, en consecuencia, el resultado pasó de ser débil a fuerte. En el análisis después de controles:  la valoración después de controles, cambió de Alta a Moderada. Tratamiento del Riesgo: en las actividades que no presentaron solidez fuerte se elimina la acción asociada a la actividad que había generado resultado débil en el diseño del control, teniendo en cuenta que se fortaleció con el cumplimiento de la actividad. En las actividades definidas para fortalecer la gestión del riesgo se elimina la Acción Preventiva N° 31, teniendo en cuenta que ya se cumplió y se reprograma la actividad 1 de la AP#45."/>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_x000a_"/>
    <d v="2021-02-22T00:00:00"/>
    <s v="Identificación del riesgo_x000a_Análisis antes de controles_x000a_Análisis de controles_x000a_Análisis después de controles_x000a_Tratamiento del riesgo"/>
    <s v="Se unifican los riesgos: Errores (fallas o deficiencias) en la gestión y trámite de comunicaciones oficiales, Interrupciones en la gestión y trámite de comunicaciones oficiales y Errores (fallas o deficiencias) en la gestión y trámite de actos administrativos bajo el riesgo &quot;Errores (fallas o deficiencias) en la gestión, trámite y/o expedición de comunicaciones oficiales&quot;, teniendo en cuenta que se encontraba definido de forma operativa y los tres tipos de documento tienen la misma clasificación de comunicación oficial dando cumplimiento a la función de la dependencia. _x000a_Se ajusta el nombre del riesgo, la explicación del riesgo, los riesgos estratégicos asociados, se replantean causas internas, externas y efectos contemplando las definidas para cada uno de los riesgos a unificar. _x000a_Se realiza análisis antes de controles frente a probabilidad e impacto, conservando la trazabilidad de cada uno de los riesgos a unificar, en este sentido se ajusta la explicación de la valoración obtenida._x000a_Se unifican y se definen actividades de control preventivas y detectivas para evitar la materialización del riesgo, se realiza la evaluación respectiva frente al diseño, ejecución y solidez._x000a_Se ajusta la explicación obtenida después de controles._x000a_Se ajusta la opción de manejo de &quot;reducir&quot; a &quot;aceptar&quot; el riesgo, teniendo en cuenta que no se ha materializado de forma recurrente, se cuenta con controles fuertes, se ha realizado seguimiento permanente y luego de valorado después de controles se ubica en una zona resultante baja._x000a_Se ajustan las acciones del plan de contingencia de acuerdo con la unificación de los riesgos, puntualizando las actividades a desarrollar en caso de presentarse un evento de materialice el riesgo."/>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ajustan los controles preventivos y detectivos._x000a_Se incluyeron los controles correctivos.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transferencias documentales. "/>
    <s v="Posibilidad de afectación reputacional por Incumplimiento en el plan de transferencias, debido a errores (fallas o deficiencias)  en la gestión y tramite de las transferencias documentales"/>
    <x v="0"/>
    <s v="Ejecución y administración de procesos"/>
    <s v="No"/>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Falta de coordinación entre los gobiernos locales, distrital y nacional._x000a_- Cambios de estructura organizacional que afecten el desempeño del proceso de gestión documental._x000a__x000a__x000a__x000a__x000a__x000a__x000a__x000a_"/>
    <s v="- Perdida de información y documentos._x000a_- Represamiento de archivos en las dependencias._x000a_- Sanciones administrativas a los jefes de las dependencias._x000a_- Reprocesos administrativos y perdida de recursos._x000a_- Incumplimiento de transferencias secundarias al Archivo de Bogotá._x000a_- Perdida financiera por la necesidad de celebrar contrato.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edia (3)"/>
    <n v="0.6"/>
    <s v="Menor (2)"/>
    <s v="Leve (1)"/>
    <s v="Menor (2)"/>
    <s v="Leve (1)"/>
    <s v="Menor (2)"/>
    <s v="Menor (2)"/>
    <s v="Menor (2)"/>
    <n v="0.4"/>
    <s v="Moderado"/>
    <s v="La valoración del riesgo antes de controles por la técnica de exposición arrojó un nivel medio, toda vez que existe la posibilidad de que suceda , sin embargo, dentro de la escala de impacto se ubicó en menor, en consecuencia el riesgo se ubica en la zona resultante &quot;Moderado&quot;."/>
    <s v="- 1 El procedimiento Gestión y trámite de  transferencias documentales 4233100-PR-376 (Act. 3): indica que el auxiliar administrativo, autorizado(a) por el (la) Subdirector(a) de Servicios Administrativos, cada vez que recibe  hace la revisión previa verifica que los documentos a transferir, corresponden a lo registrado en el FUID (Formato Único de Inventario Documental). La(s) fuente(s) de información utilizadas es(son) el FUID . En caso de evidenciar observaciones, desviaciones o diferencias, devuelve la transferencia a la dependencia y deja el registro respectivo en la evidencia de reunión. De lo contrario, deja como evidencia del seguimiento y la verificación realizada a la transferencia documental Evidencia de reunión (2213100-FT-449) ._x000a_- 2 El procedimiento Gestión y trámite  transferencias documentales 4233100-PR-376 (Act. 5):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el FUID . En caso de evidenciar observaciones, desviaciones o diferencias, devuelve la transferencia a la dependencia, mediante el aplicativo SIGA. De lo contrario, deja como evidencia de la verificación realizada Acta de aprobación transferencia documental primaria (4233100-FT-1180)._x000a_- 3 El procedimiento Gestión y trámite de transferencias documentales 4233100-PR-376 (Act. 3):  indica que el Auxiliar Administrativo, autorizado(a) por el(la) Subdirector(a) de Servicios Administrativos, cada vez que se  hace la revisión previa verifica que el FUID corresponda completamente con los documentos recibidos y/o entregados. La(s) fuente(s) de información utilizadas es(son) el cuadro de clasificación documental e inventario documental. En caso de evidenciar observaciones, desviaciones o diferencias, ordena y organiza nuevamente la comunicación. De lo contrario, deja como evidencia del seguimiento y la verificación realizada a la transferencia documental Evidencia de reunión (2213100-FT-449)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solicita a la dependencia realizar la transferencia documental.._x000a_- 2 El mapa de riesgos del proceso Gestión documental interna indica que Subdirector(a) de Servicios Administrativos, autorizado(a) por el Director (a) administrativo y financiero, cada vez que se identifique la materialización del riesgo ajusta el cronograma de transferencias documentale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el plan de transferencias, debido a errores (fallas o deficiencias)  en la gestión y tramite de las transferencias documentales en el informe de monitoreo a la Oficina Asesora de Planeación._x000a_- Solicitar a la dependencia realizar la transferencia documental._x000a_- Ajustar el cronograma de transferencias documentales.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Incumplimiento en el plan de transferencias, debido a errores (fallas o deficiencias)  en la gestión y tramite de las transferencias documentales_x000a_- Memorando de solicitud de Transferencia documental_x000a_- Cronograma de Transferencias documentales ajustad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ó el nombre del riesgo, teniendo en cuenta que se separó el tema _x000a_Se ajusto actividad clave de acuerdo al ajuste realizado a la caracterización del proceso por el cambio de nombre del procedimient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Se incluyó punto de control asociado en el procedimiento &quot;Gestión y trámite de transferencias documentales&quot; 4233100-PR-376 Versión 01.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Se definen las perspectivas para los efectos ya identificados._x000a_Valoración de la Probabilidad: Se incluyen las evidencias faltantes de la vigencia 2016-2019 y las evidencias de la vigencia 2020._x000a_Se eliminó 1 causa que no aplica al riesgo._x000a_Se cambia la calificación de la frecuencia, lo que disminuye el resultado de valoración dentro de la escala de probabilidad de casi seguro a posible, lo que cambió la zona resultante de Alta a Moderada._x000a_Se eliminó la acción preventiva No. 30 porque ya se encuentra cerrada en el aplicativo._x000a_Se reprogramó acción preventiva 43"/>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_x000a_Tratamiento del riesgo"/>
    <s v="Se ajusta la opción de tratamiento del riesgo de &quot;reducir&quot; a &quot;aceptar&quot;, teniendo en cuenta que las actividades de control preventivas y detectivas fueron evaluadas como fuertes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Consulta y préstamo de documentos."/>
    <s v="Posibilidad de afectación reputacional por inconsistencias en los documentos, debido a errores (fallas o deficiencias) en la recepción de documentos prestados"/>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Pérdida de información y documentos._x000a_- Interrupciones en la operación del proceso._x000a_- Quejas por no disponibilidad de documentos._x000a_- Ocultamiento de información._x000a_- Reemplazo no autorizado de documentos.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Menor (2)"/>
    <s v="Leve (1)"/>
    <s v="Leve (1)"/>
    <s v="Menor (2)"/>
    <s v="Leve (1)"/>
    <s v="Menor (2)"/>
    <n v="0.4"/>
    <s v="Moderado"/>
    <s v="La valoración del riesgo antes de controles por la técnica de exposición arrojó un nivel bajo, toda vez que existe la posibilidad de que suceda , sin embargo, dentro de la escala de impacto se ubicó en menor, en consecuencia el riesgo se ubica en la zona resultante &quot;Moderado&quot;."/>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2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_x000a_- 3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registro en el aplicativo SIGA  de la revisión realizada a los documentos prestados._x000a_- 4 El procedimiento Consulta y préstamo de documentos 2211600-PR-050 (Act.6) indica que el responsable de archivo de gestión o de archivo central, autorizado(a) por el jefe de la dependencia, cada vez que se realice la devolución de un documentos verifica el estado, la foliación,  hoja de control si aplica e integridad de los documentos prestados. La(s) fuente(s) de información utilizadas es(son) el Inventario documental. En caso de evidenciar observaciones, desviaciones o diferencias, realiza la devolución del expediente a la dependencia solicitando la aclaración de las modificaciones realizadas. De lo contrario, deja registro en el aplicativo SIGA de la verificación realizada sobre el estado de los documentos devueltos .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Detectivo_x000a_- Detectivo_x000a__x000a__x000a__x000a__x000a__x000a__x000a__x000a__x000a__x000a__x000a__x000a__x000a__x000a__x000a__x000a_"/>
    <s v="25%_x000a_25%_x000a_1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30%_x000a_30%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informa al solicitante y se realiza el respectivo ajuste.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7.0559999999999998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documentos, debido a errores (fallas o deficiencias) en la recepción de documentos prestados en el informe de monitoreo a la Oficina Asesora de Planeación._x000a_- Informar al solicitante la inconsistencia identificada y en caso que aplique se solicitara los respectivos ajustes.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documentos, debido a errores (fallas o deficiencias) en la recepción de documentos prestados_x000a_- Correo electrónico informando la inconsistencia identificada con relación al (los) documento (s) prestado (s)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control preventivo en calificación_x000a_Se ajustó la valoración obtenida antes y después de controles, de acuerdo con el resultado obtenido._x000a_Se ajustó la descripción de las actividades de control de acuerdo al ajuste realizado en los puntos de control de los procedimientos. Así mismo, se incluyó en la actividad de control la Acción Correctiva N° 29._x000a_Se ajustaron las fechas de terminación de las acciones acorde con las fechas del aplicativo SIG.  _x000a_Se incluyen acciones de contingencia."/>
    <d v="2020-03-24T00:00:00"/>
    <s v="Identificación del riesgo_x000a_Análisis antes de controles_x000a__x000a_Análisis después de controles_x000a_Tratamiento del riesgo"/>
    <s v="Identificación del riesgo: Se definen las perspectivas para los efectos ya identificados._x000a__x000a_Análisis antes de controles: Valoración de la probabilidad: En la escala de probabilidad por frecuencia se cambió la calificación  a: “Se presentó al menos una vez en los últimos 2 años”, lo que cambia el resultado en la escala de probabilidad de probable a posible. así mismo, Se incluyen las evidencias faltantes de la vigencia 2016-2019 y las evidencias de la vigencia 2020._x000a_Se ajusta la explicación de la valoración obtenida antes de controles._x000a__x000a__x000a_Análisis después de controles: Escala de probabilidad:  cambia de probable a improbable, en consecuencia la valoración después de controles cambió la ubicación del riesgo de zona extrema a zona alta y se ajusta la explicación de la valoración obtenida después de controles._x000a__x000a_Tratamiento del riesgo:  _x000a_En las actividades que no presentaron solidez fuerte:  Se elimina la acción asociada a la acción correctiva 29 y se incluyen nuevas acciones._x000a_En las actividades definidas para fortalecer la gestión del riesgo:  Se elimina la Acción Preventiva N° 32 de la actividad de control defectiva, teniendo en cuenta que ya se cumplió y se crea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Análisis antes de controles_x000a__x000a_Análisis después de controles_x000a_"/>
    <s v="Se realizó análisis a la valoración inicial del riesgo y ajuste en las perspectivas de información pasando de catastrófico a mayor, teniendo como resultado valoración antes de controles extrema._x000a_Se revisó la valoración después de controles que efectivamente se encontraba en moderada por lo anterior el proceso define reducir el riesgo._x000a_Se  ajusta acción de tratamiento para la vigencia, de acuerdo con lo registrado en el aplicativo SIG. _x000a_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Actualizar instrumentos archivísticos."/>
    <s v="Posibilidad de afectación reputacional por inconsistencias en los instrumentos archivísticos, debido a errores (fallas o deficiencias) en la aplicación de los lineamientos  para su actualización "/>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Cambios de estructura organizacional que afecten el desempeño del proceso de gestión documental._x000a__x000a__x000a__x000a__x000a__x000a__x000a__x000a__x000a_"/>
    <s v="- Sanciones por parte de cualquier ente de control o regulador._x000a_- Interrupciones en la operación del proceso._x000a_- No disponibilidad de documentos._x000a_- Pérdida de credibilidad._x000a_- Incumplimiento de normatividad._x000a_- Sobrecostos por reprocesos.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Menor (2)"/>
    <s v="Leve (1)"/>
    <s v="Menor (2)"/>
    <n v="0.4"/>
    <s v="Bajo"/>
    <s v="La valoración del riesgo antes de controles por la técnica de exposición arrojó un nivel muy bajo, toda vez que es mínima la posibilidad de que suceda, sin embargo, dentro de la escala de impacto se ubicó en menor, en consecuencia el riesgo se ubica en la zona resultante &quot;Bajo&quot;."/>
    <s v="- 1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 2 EL procedimiento Actualización de Tablas de Retención Documental 2211600-PR-048 (Act.1) indica que el profesional universitario, autorizado(a) por el(a) Subdirector(a) de Servicios Administrativos, cada vez que se solicite actualización de Tabla de Retención Documental verifica si la modificación de ésta, afecta la producción documental y por tanto es procedente la actualización. La(s) fuente(s) de información utilizadas es(son) la Tabla de retención documental TRD. En caso de evidenciar observaciones, desviaciones o diferencias, remite memorando indicando si se actualiza o no la TRD. De lo contrario, da respuesta a la solicitud de actualización mediante Memorando (2211600-FT-011).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realiza el respectivo ajuste en el instrumento archivístico.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8.3999999999999991E-2"/>
    <s v="Menor (2)"/>
    <n v="0.30000000000000004"/>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onsistencias en los instrumentos archivísticos, debido a errores (fallas o deficiencias) en la aplicación de los lineamientos  para su actualización  en el informe de monitoreo a la Oficina Asesora de Planeación._x000a_- Realizar el respectivo ajuste en el instrumento archivístico._x000a__x000a__x000a__x000a__x000a__x000a__x000a__x000a_- Actualizar el mapa de riesgos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Posibilidad de afectación reputacional por inconsistencias en los instrumentos archivísticos, debido a errores (fallas o deficiencias) en la aplicación de los lineamientos  para su actualización _x000a_- Instrumento ajustado (TRD)_x000a_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Análisis de controles_x000a__x000a_Tratamiento del riesgo"/>
    <s v="Identificación del riesgo: _x000a_Causas Internas y externas: Se identificaron dos agentes generadores de riesgo, uno interno y otro externo_x000a_Efectos: Se definen las perspectivas para los efectos ya identificados._x000a__x000a_Análisis antes de controles: _x000a_Valoración de la Probabilidad: Se incluyen las evidencias faltantes de la vigencia 2016-2019 y las evidencias de la vigencia 2020._x000a__x000a_Tratamiento del Riesgo: _x000a_Se eliminó la acción preventiva no.30, porque ya se encuentra cerrada en el aplicativo y  Se reprogramó la acción de mejora no. 48"/>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relaciona en acciones de tratamiento la acción de mejora N° 48, la cual fue cerrada en el aplicativo SIG el 30 de enero de 2021._x000a_"/>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cambió la opción de manejo del riesgo a &quot;aceptar&quot;.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Elaborar certificados de información laboral con destino a bonos pensionales."/>
    <s v="Posibilidad de afectación reputacional por expedición de certificaciones  inconsistentes, debido a errores (fallas o deficiencias) en la elaboración de documentos con información laboral para bonos pensionales"/>
    <x v="0"/>
    <s v="Ejecución y administración de procesos"/>
    <s v="No"/>
    <s v="- No existe una apropiación frente a la cultura de la gestión documental por parte de los servidores públicos y demás personas involucradas con la entidad._x000a__x000a__x000a__x000a__x000a__x000a__x000a__x000a__x000a_"/>
    <s v="- Los usuarios desconocen la Entidad que debe gestionar los tramites de acuerdo con su solicitud.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3. Consolidar una gestión pública eficiente, a través del desarrollo de capacidades institucionales, para contribuir a la generación de valor público."/>
    <s v="- -- Ningún trámite y/o procedimiento administrativo_x000a__x000a_"/>
    <s v="- Ningún otro proceso en el Sistema de Gestión de Calidad_x000a__x000a__x000a__x000a_"/>
    <s v="- No aplica_x000a__x000a__x000a__x000a_"/>
    <s v="Baja (2)"/>
    <n v="0.4"/>
    <s v="Leve (1)"/>
    <s v="Menor (2)"/>
    <s v="Leve (1)"/>
    <s v="Leve (1)"/>
    <s v="Leve (1)"/>
    <s v="Leve (1)"/>
    <s v="Menor (2)"/>
    <n v="0.4"/>
    <s v="Moderado"/>
    <s v="La valoración del riesgo antes de controles por la técnica de exposición arrojó un nivel bajo, toda vez que existe la posibilidad de que suceda, sin embargo, dentro de la escala de impacto se ubicó en menor, en consecuencia el riesgo se ubica en la zona resultante &quot;Moderado&quot;."/>
    <s v="- 1 El procedimiento Elaboración de certificados de información laboral con destino a bonos pensionales 2211600-PR-297 (Act.1) indica que El profesional universitario de la Subdirección de servicios administrativos, autorizado(a) por el(a) Subdirector(a) de Servicios Administrativos, cada vez que se reciba una solicitud de certificación de información  verifica coincidencia de los datos suministrados por el ex-funcionario. La(s) fuente(s) de información utilizadas es(son)  el inventario documental del SISE o bases de datos . En caso de evidenciar observaciones, desviaciones o diferencias, solicita completitud de la información mediante Oficio (2211600-FT-012). De lo contrario, expide la respectiva certificación y la remite al solicitante a través del canal por el cual ingreso la solicitud._x000a_- 2 El procedimiento Elaboración de certificados de información laboral con destino a bonos pensionales 2211600-PR-297 (Act.6) indica que el profesional especializado de la Subdirección de servicios administrativos, autorizado(a) por el(a) Subdirector(a) de Servicios Administrativos, cada vez que se consolide la información de un exfuncionario verifica la conformidad de la información del exfuncionario registrada CETIL. La(s) fuente(s) de información utilizadas es(son) el correo electrónico de revisión y las nóminas. En caso de evidenciar observaciones, desviaciones o diferencias, solicita completitud o corrección de la información mediante Correo electrónico. De lo contrario, expide la respectiva certificación y la remite al solicitante a través del canal por el cual ingreso la solicitu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Subdirector(a) de Servicios Administrativos, autorizado(a) por el Director (a) administrativo y financiero, cada vez que se identifique la materialización del riesgo ajusta la información de la certificación para bono pensional._x000a_- 2 El mapa de riesgos del proceso Gestión documental interna indica que Subdirector(a) de Servicios Administrativos, autorizado(a) por el Director (a) administrativo y financiero, cada vez que se identifique la materialización del riesgo notificar al peticionari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22500000000000003"/>
    <s v="Bajo"/>
    <s v="El proceso estima que el riesgo se ubica en una zona baja, debido a que los controles establecidos son los adecuados y la calificación de los criterios es satisfactoria, ubicando el riesgo en la escala de probabilidad más baja con un impacto menor,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expedición de certificaciones  inconsistentes, debido a errores (fallas o deficiencias) en la elaboración de documentos con información laboral para bonos pensionales en el informe de monitoreo a la Oficina Asesora de Planeación._x000a_- Ajustar la información de la certificación para bono pensional_x000a_- Notificar al peticionario_x000a__x000a__x000a__x000a__x000a__x000a__x000a_- Actualizar el mapa de riesgos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Posibilidad de afectación reputacional por expedición de certificaciones  inconsistentes, debido a errores (fallas o deficiencias) en la elaboración de documentos con información laboral para bonos pensionales_x000a_- Comunicación oficial de alcance con ajuste a la certificación._x000a_- Oficio notificando al peticionario_x000a__x000a__x000a__x000a__x000a__x000a__x000a_- Mapa de riesg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_x000a_Se ajustaron las fechas de terminación de las acciones acorde con las fechas del aplicativo SIG.  _x000a_Se incluyen acciones de contingencia."/>
    <d v="2020-03-24T00:00:00"/>
    <s v="Identificación del riesgo_x000a__x000a__x000a_Análisis después de controles_x000a_Tratamiento del riesgo"/>
    <s v="Identificación del riesgo: _x000a_Se definen las perspectivas para los efectos ya identificados._x000a_Se agregó un riesgo estratégico asociado al riesgo._x000a_Se incluyó una causa externa y una interna_x000a__x000a_Análisis antes de controles: _x000a_Valoración de la Probabilidad: Se incluyen las evidencias faltantes de la vigencia 2016-2019 y las evidencias de la vigencia 2020._x000a__x000a_Tratamiento del riesgo:_x000a_Se eliminó la acción de mejora no. 23, por que ya se encuentra cerrada en el sistema y se incluye una nueva acción."/>
    <d v="2020-08-31T00:00:00"/>
    <s v="_x000a__x000a_Análisis de controles_x000a_Análisis después de controles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ó la explicación de la valoración obtenida después de controles .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d v="2021-02-22T00:00:00"/>
    <s v="_x000a__x000a__x000a__x000a_Tratamiento del riesgo"/>
    <s v="Se ajusta la opción de tratamiento del riesgo de &quot;reducir&quot; a &quot;aceptar&quot;, teniendo en cuenta que las actividades de control preventivas y detectivas fueron evaluadas como fuertes, el riesgo no se ha materializado y luego de valorado después de controles se ubica en una zona resultante baja."/>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a la calificación del impacto._x000a_Se ajusta la redacción y evaluación de los controles según los criterios definidos._x000a_Se incluyeron los controles correctivos._x000a_Se ajusta la redacción de las acciones de contingencia."/>
    <s v=""/>
    <s v="_x000a__x000a__x000a__x000a_"/>
    <s v=""/>
    <s v=""/>
    <s v="_x000a__x000a__x000a__x000a_"/>
    <s v=""/>
    <s v=""/>
    <s v="_x000a__x000a__x000a__x000a_"/>
    <s v=""/>
    <s v=""/>
    <s v="_x000a__x000a__x000a__x000a_"/>
    <s v=""/>
  </r>
  <r>
    <s v="Gestión Documental Interna"/>
    <s v="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
    <s v="Inicia con la identificación de necesidades en materia archivística en la Secretaría General, la gestión de la documentación producida y recibida con fin de facilitar el acceso y finaliza con la atención a consultas de la información."/>
    <s v="Subdirector(a) de Servicios Administrativos"/>
    <s v="Apoyo operativo"/>
    <s v="Gestionar y tramitar las comunicaciones oficiales, transferencias documentales, actos administrativos, consulta y préstamo de documentos."/>
    <s v="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x v="1"/>
    <s v="Ejecución y administración de procesos"/>
    <s v="Sí"/>
    <s v="- Dificultad en la articulación de actividades comunes a las dependencias._x000a_- No existe una apropiación frente a la cultura de la gestión documental por parte de los servidores públicos y demás personas involucradas con la entidad._x000a__x000a__x000a__x000a__x000a__x000a__x000a__x000a_"/>
    <s v="- Cambios de estructura organizacional que afecten el desempeño del proceso de gestión documental._x000a_- Altos costos de la tecnología.  _x000a__x000a__x000a__x000a__x000a__x000a__x000a__x000a_"/>
    <s v="- Pérdida de credibilidad del proceso y de la Entidad._x000a_- Uso indebido e inadecuado de información de la Secretaría General._x000a_- Sanciones disciplinarias, fiscales y penales._x000a_- Pérdida de información de la entidad.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Catastrófico (5)"/>
    <s v="Menor (2)"/>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 2 El procedimiento Consulta y préstamo de documentos 2211600-PR-050 (Act.5) indica que el responsable de archivo de gestión o de archivo central, autorizado(a) por el jefe de la dependencia, cada vez que se preste una carpeta o un expediente verifica los tiempos establecidos para la devolución de la carpeta o expediente . La(s) fuente(s) de información utilizadas es(son) el registro de préstamos en el aplicativo y el Formato solicitud de documentos. En caso de evidenciar observaciones, desviaciones o diferencias, solicita la devolución de la carpeta o expediente mediante Memorando (2211600-FT-011). De lo contrario, deja como evidencia de la revisión realizada a los documentos prestados el aplicativo SIGA.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Gestión documental interna indica que Profesional encargado del área de Gestión documental_x0009_, autorizado(a) por Subdirector(a) de Servicios Administrativos, cada vez que se identifique la materialización del riesgo reporta al Subdirector de servicios administrativos para que se tomen las medidas pertinentes.._x000a_- 2 El mapa de riesgos del proceso Gestión documental interna indica que Subdirector(a) de Servicios Administrativos, autorizado(a) por el Director (a) administrativo y financiero, cada vez que se identifique la materialización del riesgo reporta a la Oficina de Control Interno Disciplinario, para que se inicie el respectivo proceso al funcionario implicado.._x000a_- 3 El mapa de riesgos del proceso Gestión documental interna indica que Subdirector(a) de Servicios Administrativos, autorizado(a) por el Director (a) administrativo y financiero, cada vez que se identifique la materialización del riesgo notifica a la instancia o autoridad competente para que se tomen las medidas pertinent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8.3999999999999991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75 Aplicativo CHIE) Realizar sensibilización cuatrimestral sobre el manejo y custodia de los documentos conforme a los lineamientos establecidos en el proceso_x000a__x000a__x000a__x000a__x000a__x000a__x000a__x000a__x000a__x000a_________________x000a__x000a__x000a__x000a__x000a__x000a__x000a__x000a__x000a__x000a__x000a_"/>
    <s v="- Profesional Especializado (Subdirección de Servicios Administrativos)_x000a__x000a__x000a__x000a__x000a__x000a__x000a__x000a__x000a__x000a_________________x000a__x000a__x000a__x000a__x000a__x000a__x000a__x000a__x000a__x000a__x000a_"/>
    <s v="- Evidencias de sensibilizaciones realizadas_x000a__x000a__x000a__x000a__x000a__x000a__x000a__x000a__x000a__x000a_________________x000a__x000a__x000a__x000a__x000a__x000a__x000a__x000a__x000a__x000a__x000a_"/>
    <s v="15/02/2022_x000a__x000a__x000a__x000a__x000a__x000a__x000a__x000a__x000a__x000a_________________x000a__x000a__x000a__x000a__x000a__x000a__x000a__x000a__x000a__x000a__x000a_"/>
    <s v="30/11/2022_x000a__x000a__x000a__x000a__x000a__x000a__x000a__x000a__x000a__x000a_________________x000a__x000a__x000a__x000a__x000a__x000a__x000a__x000a__x000a__x000a__x000a_"/>
    <s v="- Reportar 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a la Oficina Asesora de Planeación en el informe de monitoreo en caso que tenga fallo._x000a_- Reportar al Subdirector de servicios administrativos para que se tomen las medidas pertinentes._x000a_- Reportar a la Oficina de Control Interno Disciplinario, para que se inicie el respectivo proceso al funcionario implicado._x000a_- Notificar a la instancia o autoridad competente para que se tomen las medidas pertinentes._x000a__x000a__x000a__x000a__x000a__x000a_- Actualizar el mapa de riesgos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Posibilidad de afectación reputacional por sanciones de ente de control o ente regulador, debido a uso indebido de información privilegiada durante el manejo de los documentos que se tramitan en el área de Gestión Documental con el fin de obtener beneficios propios o de terceros al operador disciplinario, y reporte de monitoreo a la Oficina Asesora de Planeación en caso que el riesgo tenga fallo definitivo._x000a_- Correo electrónico informando el acto de corrupción_x000a_- Memorando informando el acto de corrupción_x000a_- Oficio informando el acto de corrupción_x000a__x000a__x000a__x000a__x000a__x000a_- Mapa de riesgo  Gestión Documental Interna, actualizado."/>
    <d v="2019-05-08T00:00:00"/>
    <s v="Identificación del riesgo_x000a_Análisis antes de controles_x000a_Análisis de controles_x000a_Análisis después de controles_x000a_Tratamiento del riesgo"/>
    <s v="Creación del riesgo"/>
    <d v="2019-11-14T00:00:00"/>
    <s v="Identificación del riesgo_x000a_Análisis antes de controles_x000a_Análisis de controles_x000a_Análisis después de controles_x000a_Tratamiento del riesgo"/>
    <s v="Se ajusto actividad clave de acuerdo al ajuste realizado a la caracterización del proceso._x000a_Se realizo la calificación de la probabilidad del riesgo por frecuencia._x000a_Se ajustó la valoración obtenida antes y después de controles, de acuerdo con el resultado obtenido._x000a_Se ajustó la descripción de las actividades de control de acuerdo al ajuste realizado en los puntos de control de los procedimientos. Así mismo se replantearon las acciones asociadas a las actividades de control preventivo._x000a_Se ajustaron las fechas de terminación de las acciones acorde con las fechas del aplicativo SIG.  Así mismo, se actualizó la información de acciones de acuerdo con las acciones registradas en el aplicativo SIG._x000a_Se incluyen acciones de contingencia."/>
    <d v="2020-03-24T00:00:00"/>
    <s v="Identificación del riesgo_x000a_Análisis antes de controles_x000a__x000a__x000a_Tratamiento del riesgo"/>
    <s v="Identificación del riesgo: _x000a_Se definieron las perspectivas para los efectos ya identificados y se calificaron_x000a_Se eliminó un efecto operativo y se incluyó uno de información_x000a__x000a_Análisis antes de controles: _x000a_Valoración de la Probabilidad: Se incluyen las evidencias faltantes de la vigencia 2016-2019 y las evidencias de la vigencia 2020_x000a__x000a_Tratamiento del riesgo:_x000a_Se eliminaron las actividades de la  AP# 32  por que  ya se  cumplió y  se encuentra  cerrada en al aplicativo._x000a_Se elimina la  actividad #2  de la AM#21 , por que ya se cumplió. "/>
    <d v="2020-08-31T00:00:00"/>
    <s v="_x000a__x000a_Análisis de controles_x000a__x000a_Tratamiento del riesgo"/>
    <s v="Se ajustaron las actividades preventivas y detectivas acorde con la última actualización realizada a los procedimientos del proceso._x000a_Se retiraron las actividades detectivas asociadas a los procedimientos de Auditorias de gestión y auditorías de calidad._x000a_Se ajustaron las fechas de finalización de las acciones, teniendo en cuenta la información reportada en el aplicativo SIG y en los seguimientos, cierre y reprogramación remitidos mediante memorando a la Oficina Asesora de Planeación."/>
    <d v="2020-12-03T00:00:00"/>
    <s v="_x000a__x000a__x000a__x000a_Tratamiento del riesgo"/>
    <s v="Se actualizaron las fechas de finalización de las acciones acorde con el aplicativo SIG y los memorandos de solicitud de cierre y reprogramación."/>
    <s v="22/02/20221"/>
    <s v="_x000a__x000a__x000a__x000a_Tratamiento del riesgo"/>
    <s v="Se  ajusta acción de tratamiento para la vigencia, de acuerdo con lo registrado en el aplicativo SIG."/>
    <d v="2021-12-10T00:00:00"/>
    <s v="Identificación del riesgo_x000a_Análisis antes de controles_x000a_Análisis de controles_x000a_Análisis después de controles_x000a_Tratamiento del riesgo"/>
    <s v="Se actualiza el contexto de la gestión del proceso._x000a_Se ajusta la identificación del riesgo._x000a_Se ajustó la redacción y evaluación de los controles según los criterios definidos._x000a_Se incluyeron los controles correctivos.._x000a_Se ajustaron las acciones de contingencia._x000a_Se definieron acciones de tratamiento."/>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Tramitar las Situaciones administrativas solicitadas"/>
    <s v="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x v="0"/>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Pérdida de credibilidad por parte de los usuarios del procedimiento de Gestión de Situaciones Administrativas.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Alta (4)"/>
    <n v="0.8"/>
    <s v="Leve (1)"/>
    <s v="Menor (2)"/>
    <s v="Leve (1)"/>
    <s v="Leve (1)"/>
    <s v="Leve (1)"/>
    <s v="Leve (1)"/>
    <s v="Menor (2)"/>
    <n v="0.4"/>
    <s v="Moderado"/>
    <s v="El proceso estima que el riesgo se ubica en una zona moderada, debido a que la frecuencia con la que se realizó la actividad clave asociada al riesgo se presentó 1666 veces en el último año, sin embargo, ante su materialización, podrían presentarse efectos significativos, en la imagen de la entidad a nivel local."/>
    <s v="- 1 El Procedimiento 2211300-PR-168 - Gestión de Situaciones Administrativas indica que el Profesional Especializado o Profesional Universitario y Técnico Operativo de la Dirección de Talento Humano, autorizado(a) por el/la Directora/a Técnico/a de Talento Humano, cada vez que se reciba solicitud para gestionar una situación administrativa revisa el cumplimiento de los requerimientos establecidos en la normatividad vigente en la materia para cada tipo de situación administrativa. La(s) fuente(s) de información utilizadas es(son) la normatividad vigente aplicable a las situaciones administrativas. En caso de evidenciar observaciones, desviaciones o diferencias, se solicita al/a la solicitante dar completitud o alcance en los documentos allegados para gestionar la situación administrativa a través de 2211600-FT-011 Memorando de solicitud de completitud o alcance de información para la gestión de situación administrativa, para cuando la situación administrativa es de un/a servidor/as público/a de la Secretaría General o 2211600-FT-012 Oficio de solicitud de completitud o alcance de información para la gestión de situación administrativa, para los casos en los que la solicitud corresponde a un integrante del Gabinete Distrital o Correo Electrónico de solicitud de completitud o alcance de información para la gestión de situación administrativa, para cualquiera de los dos casos. De lo contrario, se genera Acto Administrativo 4203000-FT-997 Resolución que concede al/a la solicitante la situación administrativa solicitada._x000a_- 2 El Procedimiento 2211300-PR-168 - Gestión de Situaciones Administrativas indica que el Profesional Especializado o Profesional Universitario de la Dirección de Talento Humano, autorizado(a) por el/la Directora/a Técnico/a de Talento Humano, cada vez que se proyecte un Acto Administrativo que concede una situación administrativa a un/a servidor/a público/a de la Secretaría General o a un/a integrante del Gabinete Distrital hacen una verificación cruzada del cumplimiento del cumplimiento de los requisitos frente al tipo de situación administrativa a conceder a través del Acto Administrativo proyectado y los datos del/de la solicitante . La(s) fuente(s) de información utilizadas es(son) solicitud de gestión de situación administrativa con sus soportes, proyecto de Acto Administrativo por el cual se concede una situación administrativa a un/a servidor/a público/a de la Secretaría General o a un/a integrante del Gabinete Distrital y la normatividad vigente aplicable a las situaciones administrativas. En caso de evidenciar observaciones, desviaciones o diferencias, las registra en el campo de observaciones de la Matriz de Control de Situaciones Administrativas. De lo contrario, se expide el Acto Administrativo 4203000-FT-997 Resolución por el cual se concede una situación administrativa a un/a servidor/a público/a de la Secretaría General o a un/a integrante del Gabinete Distrit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concede una situación administrativa a un/a servidor/a público/a de la Secretaría General o a un/a integrante del Gabinete Distrital.._x000a_- 2 El mapa de riesgos del proceso de Gestión Estratégica de Talento Humano indica que el/la  Alcalde/sa Mayor de Bogotá, D.C., o el/la Secretario/a General, autorizado(a) por El Decreto que establece las atribuciones del Alcalde/sa Mayor de Bogotá, D.C, y  por el Manual Específico de Funciones y Competencias Laborales, respectivamente, cada vez que se identifique la materialización del riesgo suscribe Acto Administrativo por medio del cual se rectifica o aclara contenido de Acto Administrativo  por el cual se concede una situación administrativa a un/a servidor/a público/a de la Secretaría General o a un/a integrante del Gabinete Distrital.._x000a_- 3 El mapa de riesgos del proceso de Gestión Estratégica de Talento Humano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33599999999999997"/>
    <s v="Leve (1)"/>
    <n v="0.16875000000000001"/>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as baja, y ante su materialización, podrían disminuirse los efectos, aplicando las acciones de contingencia."/>
    <s v="Reducir"/>
    <s v="- (AP# 1103 Aplicativo CHIE) Alinear actividades y puntos de control del procedimiento 2211300-PR-168 Gestión de Situaciones Administrativas con los controles preventivos y detectivos definidos en el mapa de riesgo del proceso de Gestión Estratégica de Talento Humano._x000a_- (AP# 1103 Aplicativo CHIE) Alinear actividades y puntos de control del procedimiento 2211300-PR-168 Gestión de Situaciones Administrativ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68 Gestión de Situaciones Administrativas actualizado._x000a_- Procedimiento 2211300-PR-168 Gestión de Situaciones Administrativ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 en el informe de monitoreo a la Oficina Asesora de Planeación._x000a_- Reportar a la directora/a de Talento Humano el error o falla en el Acto Administrativo expedido _x000a_- Proyectar Acto Administrativo por medio del cual se rectifica o aclara contenido de Acto Administrativo  por el cual se concede una situación administrativa a un/a servidor/a público/a de la Secretaría General o a un/a integrante del Gabinete Distrital._x000a_- Suscribir Acto Administrativo por medio del cual se rectifica o aclara contenido de Acto Administrativo  por el cual se concede una situación administrativa a un/a servidor/a público/a de la Secretaría General o a un/a integrante del Gabinete Distrital._x000a_- Comunicar a las partes interesadas el Acto Administrativo por medio del cual se rectifica o aclara contenido de Acto Administrativo  por el cual se concede una situación administrativa a un/a servidor/a público/a de la Secretaría General o a un/a integrante del Gabinete Distrit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Alcalde/sa Mayor de Bogotá, D.C. o Secretario/a General según corresponda_x000a_- Auxiliar Administrativo de la Subdirección de Servicios Administrativos_x000a__x000a__x000a__x000a__x000a_- Director(a) Técnico(a) de Talento Humano"/>
    <s v="- Reporte de monitoreo indicando la materialización del riesgo de Posibilidad de afectación reputacional por queja o reclamo por parte de miembros del Gabinete Distrital, Jefes de Oficina de Control Interno y servidores de la Secretaría General de la Alcaldía Mayor de Bogotá, D.C., debido a errores (fallas o deficiencias) en la expedición de los actos administrativos para el trámite de las comisiones y situaciones administrativas del Gabinete Distrital, Jefes de Oficina de Control Interno y servidores de la Secretaría General de la Alcaldía Mayor de Bogotá, D.C._x000a_- Correo electrónico de notificación de error en Acto Administrativo  por el cual se concede una situación administrativa a un/a servidor/a público/a de la Secretaría General o a un/a integrante del Gabinete Distrital._x000a_- Acto Administrativo por medio del cual se rectifica o aclara contenido de Acto Administrativo  por el cual se concede una situación administrativa a un/a servidor/a público/a de la Secretaría General o a un/a integrante del Gabinete Distrital proyectado._x000a_- Acto Administrativo por medio del cual se rectifica o aclara contenido de Acto Administrativo  por el cual se concede una situación administrativa a un/a servidor/a público/a de la Secretaría General o a un/a integrante del Gabinete Distrital suscrito._x000a_- Correo electrónico de comunicación de Acto Administrativo por medio del cual se rectifica o aclara contenido de Acto Administrativo  por el cual se concede una situación administrativa a un/a servidor/a público/a de la Secretaría General o a un/a integrante del Gabinete Distrit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Análisis de controles_x000a_Análisis después de controles_x000a_"/>
    <s v="Se ajustó la actividad clave, la categoría del riesgo, se seleccionó el proyecto “1125 Fortalecimiento y modernización de la gestión pública distrital” que se puede ver afectado si se materializa el riesgo, se diligencian las perspectivas de los efectos de riesgos, se ajusta el nivel antes de controles por la materialización del riesgo en el mes de marzo, se ajustan los controles preventivos y detectivos y se ajusta la descripción después de controles. "/>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la desvinculación de los/as servidores/as de la Secretaría General con seguridad jurídica de acuerdo a las causal de retiro."/>
    <s v="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x v="0"/>
    <s v="Ejecución y administración de procesos"/>
    <s v="No"/>
    <s v="- Insuficiencia en términos de completitud y oportunidad en la entrega de información relacionada con las solicitudes allegadas a los procedimientos de Gestión Estratégica de Talento Humano para adelantar las gestiones o actividades a que haya lugar._x000a_- Fallas en la revisión de las solicitudes allegadas a los procedimientos del proceso de Gestión Estratégica de Talento Humano, frente a los marcos normativos y procedimentales aplicables._x000a__x000a__x000a__x000a__x000a__x000a__x000a__x000a_"/>
    <s v="- Cambios improvistos en las solicitudes allegadas a los procedimientos de Gestión Estratégica de Talento Humano que genere variaciones en los gestiones a surtir para satisfacer la solicitud del peticionario.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 Sanciones económicas a favor del/de la exservidor/a de acuerdo al fallo judici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enor (2)"/>
    <s v="Leve (1)"/>
    <s v="Leve (1)"/>
    <s v="Leve (1)"/>
    <s v="Leve (1)"/>
    <s v="Leve (1)"/>
    <s v="Menor (2)"/>
    <n v="0.4"/>
    <s v="Moderado"/>
    <s v="El proceso estima que el riesgo se ubica en una zona moderada, debido a que la frecuencia con la que se realizó la actividad clave asociada al riesgo se presentó 120 veces en el último año, sin embargo, ante su materialización, podrían presentarse efectos significativos, en el pago de sanciones económicas a favor del/de la exservidor/a de acuerdo fallos judiciales._x0009__x0009_"/>
    <s v="- 1 El procedimiento 2211300-PR-221 - Gestión Organizacional indica que El Profesional Especializado o Profesional Universitario de la Dirección de Talento Humano, autorizado(a) por El/la Director/a Técnica/a de Talento Humano, cada vez que se produzca la desvinculación de un/a servidor de la Secretaría General de la Alcaldía Mayor de Bogotá, D.C.  verifica que cumpla con la entrega de los documentos soporte, para hacer un análisis jurídico y normativo de los mismos. La(s) fuente(s) de información utilizadas es(son) la declaratoria de insubsistencia del nombramiento en los empleos de libre nombramiento y remoción, la declaratoria de insubsistencia del nombramiento como consecuencia del resultado no satisfactorio en la evaluación del desempeño laboral de un empleado de carreara administrativa, renuncia regularmente aceptada, retiro por haber obtenido la pensión la pensión de jubilación o vejez, invalidez absoluta, edad de retiro forzoso, destitución, como consecuencia de proceso disciplinario, declaratorio de la vacancia del empleo en el caso de abandono del mismo, revocatorio del nombramiento por no acreditar los requisitos para el desempeño del empleo, orden o decisión judicial, supresión del empleo o certificado de defunción. En caso de evidenciar observaciones, desviaciones o diferencias, se debe notificar al/a la servidor/a que presenta carta de renuncia o al/a la que allega los documentos que motivan la desvinculación, a través de correo electrónico, Memorando 2211600-FT-011, solicitando alcance sobre los documentos presentados . De lo contrario, queda como evidencia registro de la desvinculación del/de la servidor/a en la Base de Datos en Excel - Desvinculaciones._x000a_- 2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 3 El procedimiento 2211300-PR-221 - Gestión Organizacional indica que el/la Director/a Técnico/a de Talento Humano, autorizado(a) por el Manual Específico de Funciones y Competencias Laborales, cada vez que se produzca la desvinculación de un/a servidor de la Secretaría General de la Alcaldía Mayor de Bogotá, D.C.  revisa que el Acto Administrativo de desvinculación cumpla con las condiciones relacionadas con la causal que la genera. La(s) fuente(s) de información utilizadas es(son) el proyecto de Acto Administrativo de desvinculación y los soportes a que hay lugar de acuerdo a la causal de desvinculación del/de la servidor/a. En caso de evidenciar observaciones, desviaciones o diferencias, se procede de las siguientes formas según corresponda: 1) se notifica a través de correo electrónico al Profesional Especializado o Profesional Universitario de la Dirección de Talento Humano responsable de su proyección para que se realice/n el/los ajustes/ a que haya/n lugar, o 2) se solicita alcance o aclaración a través de correo electrónico o 2211600-FT-011 Memorando dirigido al/a la servidor/a sobre las diferencias y observaciones identificadas. De lo contrario, se proyecta Acto Administrativo 4203000-FT-997 Resolución  por medio de la cual se desvincula un/a servidor/a de la Secretaría General de la Alcaldía Mayor de Bogotá, D.C..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Gestión Estratégica de Talento Humano indica que el Profesional Especializado o Profesional Universitario de Talento Humano, autorizado(a) por el/la Directora/a Técnico/a de Talento Humano, cada vez que se identifique la materialización del riesgo proyecta Acto Administrativo por medio del cual se rectifica o aclara contenido de Acto administrativo por el cual se acepta la renuncia de un/a servidor/a de la Secretaría General o se desvincula a un servido/a de la Secretaría General._x000a_- 2 El mapa de riesgos del proceso de Gestión Estratégica de Talento Humano indica que el/la Secretario/a General, autorizado(a) por el  Manual Específico de Funciones y Competencias Laborales, cada vez que se identifique la materialización del riesgo suscribe Acto Administrativo por medio del cual se rectifica o aclara contenido de Acto administrativo por el cual se acepta la renuncia de un/a servidor/a de la Secretaría General o se desvincula a un servido/a de la Secretaría General._x000a_- 3 El mapa de riesgos del proceso de Gestión Estratégica de Talento Human indica que el Auxiliar Administrativo de la Subdirección de Servicios Administrativos, autorizado(a) por el/la Subdirector/a Técnico/a de Servicios Administrativos, cada vez que se identifique la materialización del riesgo comunica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512"/>
    <s v="Leve (1)"/>
    <n v="0.16875000000000001"/>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 en el informe de monitoreo a la Oficina Asesora de Planeación._x000a_- Reportar a la directora/a de Talento Humano el error o falla en el Acto Administrativo por medio del cual se acepta la renuncia de un/a servidor/a de la Secretaría General o se desvincula a un servido/a de la Secretaría General expedido._x000a_- Proyectar Acto Administrativo por medio del cual se rectifica o aclara contenido de Acto administrativo por el cual se acepta la renuncia de un/a servidor/a de la Secretaría General o se desvincula a un servido/a de la Secretaría General._x000a_- Suscribir Acto Administrativo por medio del cual se rectifica o aclara contenido de Acto administrativo por el cual se acepta la renuncia de un/a servidor/a de la Secretaría General o se desvincula a un servido/a de la Secretaría General._x000a_- Comunicar a las partes interesadas el Acto Administrativo por medio del cual se rectifica o aclara contenido de Acto administrativo por el cual se acepta la renuncia de un/a servidor/a de la Secretaría General o se desvincula a un servido/a de la Secretaría General.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Secretario/a General _x000a_- Auxiliar Administrativo de la Subdirección de Servicios Administrativos_x000a__x000a__x000a__x000a__x000a_- Director(a) Técnico(a) de Talento Humano"/>
    <s v="- Reporte de monitoreo indicando la materialización del riesgo de Posibilidad de afectación económica (o presupuestal) por un fallo judicial a favor del/de la ex servidor/a público/a, debido a errores (fallas o deficiencias) en la expedición de los actos administrativos de desvinculación de servidores/as públicos/as de la Secretaría General de la Alcaldía Mayor de Bogotá, D.C._x000a_- Correo electrónico de notificación de error en Acto Administrativo por medio del cual se acepta la renuncia de un/a servidor/a de la Secretaría General o se desvincula a un servido/a de la Secretaría General._x000a_- Acto Administrativo por medio del cual se rectifica o aclara contenido de Acto Administrativo por medio del cual se acepta la renuncia de un/a servidor/a de la Secretaría General o se desvincula a un servido/a de la Secretaría General proyectado._x000a_- Acto Administrativo por medio del cual se rectifica o aclara contenido de Acto Administrativo por medio del cual se acepta la renuncia de un/a servidor/a de la Secretaría General o se desvincula a un servido/a de la Secretaría General suscrito._x000a_- Correo electrónico de comunicación de Acto Administrativo por medio del cual se acepta la renuncia de un/a servidor/a de la Secretaría General o se desvincula a un servido/a de la Secretaría General.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d v="2019-10-31T00:00:00"/>
    <s v="_x000a__x000a_Análisis de controles_x000a__x000a_"/>
    <s v="Se incluye un control detectivo relacionado con evidenciar la materialización del riesgo a través del Subcomité de Autocontrol."/>
    <d v="2020-03-31T00:00:00"/>
    <s v="Identificación del riesgo_x000a_Análisis antes de controles_x000a__x000a_Análisis después de controles_x000a_"/>
    <s v="1. El proyecto de inversión posiblemente afectado por la materialización del riesgo, es el proyecto 1125 fortalecimiento y modernización de la gestión pública distrital._x000a_2. Se diligencia la columna de perspectivas en la identificación de efectos._x000a_3. Se ajusta la explicación de la valoración del riesgo antes y después de controle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Estratégico de Talento Humano"/>
    <s v="Posibilidad de afectación reputacional por quejas interpuestas por los/as servidores/as públicos/as de la entidad, debido a incumplimiento parcial de compromisos  en la ejecución de las actividades establecidas en el Plan Estratégico de Talento Humano"/>
    <x v="0"/>
    <s v="Ejecución y administración de procesos"/>
    <s v="Sí"/>
    <s v="- Fallas en la realización de seguimiento a las acciones planeadas._x000a_- Cambios presupuestales por contingencias de la entidad._x000a__x000a__x000a__x000a__x000a__x000a__x000a__x000a_"/>
    <s v="- Incumplimiento por parte de proveedores externos para el desarrollo de las actividades contenidas en el Plan Estratégico de Talento Humano._x000a_- Variaciones, declaración de estados de emergencia nacional, cambios inesperados en el contexto político, normativo y legal, que afecten  la operación de la Entidad y la prestación del servicio._x000a__x000a__x000a__x000a__x000a__x000a__x000a__x000a_"/>
    <s v="- Posibles hallazgos por parte de entes de control._x000a_- Incumplimiento en las metas de la dependencia_x000a_- Afectación de la ejecución presupuestal de la Secretaría General_x000a_- Perdida de credibilidad por los/as servidores/as públicos/as de la entidad.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Leve (1)"/>
    <s v="Menor (2)"/>
    <s v="Leve (1)"/>
    <s v="Leve (1)"/>
    <s v="Leve (1)"/>
    <s v="Menor (2)"/>
    <s v="Menor (2)"/>
    <n v="0.4"/>
    <s v="Moderado"/>
    <s v="El proceso estima que el riesgo se ubica en una zona moderada, debido a que la frecuencia con la que se realizó la actividad clave asociada al riesgo se presentó 315 veces en el último año, sin embargo, ante su materialización, podrían presentarse efectos significativos, en la imagen de la entidad a nivel local."/>
    <s v="- 1 El procedimiento 2211300-PR-163 - Gestión de Bienestar e Incentivos indica que el Profesional Especializado o Profesional Universitario de Talento Humano, autorizado(a) por el/la Directora/a Técnico/a de Talento Humano, mensualmente verifica la información que responde a la ejecución de lo planeado dentro del cronograma del Plan Institucional de Bienestar Social e Incentivos –PIB y causas de no cumplimiento para plantear acciones de mejora y las remite al/a la Director/a Técnico/a de Talento Humano o a quien este/a disponga por competencia para su respectiva verificación.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Bienestar e Incentivos a través de correo electrónico para atender la observación, desviación o diferencia identificada. De lo contrario, queda como evidencia ficha de indicador de gestión Implementación del Plan Institucional de Bienestar Social e Incentivos –PIB._x000a_- 2 El procedimiento PR-164 - Gestión de la Formación y la Capacitación indica que el Profesional Especializado o Profesional Universitario de Talento Humano, autorizado(a) por el/la Directora/a Técnico/a de Talento Humano, mensualmente verifica la ejecución de lo planeado dentro del cronograma del Plan Institucional de Capacitación - PIC y causas de no cumplimiento para plantear acciones de mejora y las remite al/a la Director/a Técnico/a de Talento Humano o a quien este disponga por competencia para su respectiva verificación.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de las sesiones desarrolladas a través de herramientas de comunicación y colaborativas de encuentros, capacitaciones y demás espacios celebrados con los/as servidores públicos de la entidad, evaluaciones de conocimiento, informes sobre el alcance e impacto de los objetivos propuestas en la actividad.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la Formación y la Capacitación a través de correo electrónico para atender la observación, desviación o diferencia identificada. De lo contrario, queda como evidencia ficha de indicador de gestión Implementación del Plan Institucional de Capacitación –PIC_x000a_._x000a_- 3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4 El procedimiento 4232000-PR-372 - Gestión de Peligros, Riesgos y Amenazas indica que el Profesional Especializado o Profesional Universitario de Talento Humano, autorizado(a) por el(la) Director(a) Técnico(a) de Talento Humano, mensualmente verifica la ejecución de lo planeado dentro del cronograma del Plan de Seguridad y Salud en el Trabajo y causas de no cumplimiento para plantear acciones de mejora y las remite al/a la Director/a Técnico/a de Talento Humano o a quien este disponga por competencia para su respectiva verificación. La(s) fuente(s) de información utilizadas es(son) el cronograma del Plan de Salud y Seguridad en el Trabajo. En caso de evidenciar observaciones, desviaciones o diferencias, el/la Director/a Técnico/a de Talento Humano o quien este designe por competencia, debe notificar a través de correo electrónico al Profesional Especializado o Profesional Universitario líder del procedimiento de Gestión de Peligros, Riesgos y Amenazas a través de correo electrónico para atender la observación, desviación o diferencia identificada. De lo contrario, queda como evidencia ficha de indicador de gestión Ejecución del Plan de Seguridad y Salud en el Trabajo_x000a_.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2211300-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Sin documentar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nalizan  la pertinencia sobre la reprogramación en la próxima vigencia de la/s actividad/es del Plan Estratégico de Talento Humano no cumplidas._x000a_- 2 El mapa de riesgos del proceso de Gestión Estratégica de Talento Humano indica que el/ 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reprograman  la/s actividad/es no ejecutadas del Plan Estratégico de Talento Humano en la siguiente vigencia, en caso que aplique de acuerdo al resultados de los análisis al respecto._x000a__x000a__x000a__x000a__x000a__x000a__x000a__x000a_"/>
    <s v="- Documentado_x000a_- Documentado_x000a__x000a__x000a__x000a__x000a__x000a__x000a__x000a_"/>
    <s v="- Continua_x000a_- Aleatori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22500000000000003"/>
    <s v="Bajo"/>
    <s v="El proceso estima que el riesgo se ubica en una zona baja, debido a que los controles establecidos son adecuados, sin embargo la calificación del criterio de documentación de un control preventivo y de un control detectivo no es satisfactoria, ubicando el riesgo en la escala de probabilidad ma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4232000-PR-372 - Gestión de Peligros, Riesgos y Amenazas       actualizado_x000a_- Procedimiento 4232000-PR-372 - Gestión de Peligros, Riesgos y Amenaza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incumplimiento parcial de compromisos  en la ejecución de las actividades establecidas en el Plan Estratégico de Talento Humano en el informe de monitoreo a la Oficina Asesora de Planeación._x000a_- Reportar al/ a la Director/a Técnico/a de Talento Humano la no ejecución alguna de las actividades que se establecieron en el Plan Estratégico de Talento Humano de la vigencia_x000a_- Analizar la pertinencia sobre la reprogramación en la próxima vigencia de la/s actividad/es del Plan Estratégico de Talento Humano no cumplidas. _x000a_- Reprogramar la/s actividad/es no ejecutadas del Plan Estratégico de Talento Humano en la siguiente vigencia, en caso que aplique de acuerdo al resultados de los análisis al respecto._x000a__x000a__x000a__x000a__x000a__x000a_- Actualizar el mapa de riesgos Gestión Estratégica de Talento Humano"/>
    <s v="- Director(a) Técnico(a) de Talento Humano_x000a_- Profesional Especializado o Profesional Universitario de Talento Humano. _x000a_- Director/a Técnico/a de Talento Humano y Profesional Especializado o Profesional Universitario de Talento Humano._x000a_- Director/a Técnico/a de Talento Humano y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as servidores/as públicos/as de la entidad, debido a incumplimiento parcial de compromisos  en la ejecución de las actividades establecidas en el Plan Estratégico de Talento Humano_x000a_- Correo electrónico por el cual se reporta al/a la Director/a Técnico de Talento Humano o Acta de Subcomité de Autocontrol o Informe de Ejecución de, ya sea el Plan Anual de Vacantes, Plan de Previsión de Recursos Humano, Plan Institucional de Capacitación - PIC, Plan Institucional de Bienestar Social e Incentivos - PIB y Plan de Seguridad y Salud en el Trabajo._x000a_- Evidencia de reunión o soporte que evidencie análisis sobre la pertinencia a la reprogramación de la actividad del Plan Estratégico de Talento Humano no realizada en la anterior vigencia._x000a_- Plan Estratégico de Talento Humano adoptado._x000a__x000a__x000a__x000a__x000a__x000a_- Mapa de riesg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d v="2020-03-31T00:00:00"/>
    <s v="Identificación del riesgo_x000a_Análisis antes de controles_x000a_Análisis de controles_x000a_Análisis después de controles_x000a_"/>
    <s v="1. El proyecto de inversión posiblemente afectado por la materialización del riesgo, es el proyecto 1125 fortalecimiento y modernización de la gestión pública distrital._x000a_2. Se incluye el riesgo estratégico “Incumplimiento o atraso en los programas, proyectos y gestión de la Secretaria General”. _x000a_3. Se diligencia la columna de perspectivas en la identificación de efectos._x000a_4. Se ajusta la explicación de la valoración del riesgo obtenido después de controles._x000a_5. Se modifica el control preventivo: &quot;El procedimiento 2211300-PR-164 Gestión del conocimiento y la innovación indica que El profesional especializado o profesional universitario de la Dirección de Talento Humano, autorizado(a) por el (la) Director(a) Técnico(a) de Talento Humano, bimestralmente verifique la ejecución de lo planeado y causas de no cumplimiento para plantear acciones de mejora.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quot; Cambiando la frecuencia de bimestralmente a mensualmente conforme a la actividad No.12. del procedimiento._x000a_6. Se incluyen nuevas acciones preventivas y detectivas."/>
    <d v="2020-12-04T00:00:00"/>
    <s v="_x000a__x000a_Análisis de controles_x000a__x000a_"/>
    <s v="Se modifica el control preventivo: &quot;El procedimiento 2211300-PR-163 - Gestión de Bienestar en Incentivos indica que el Profesional Especializado o Profesional Universitario y el(la) Auxiliar Administrativo de la Dirección de Talento Humano, autorizado(a) por el(la) Director(a) Técnico(a) de Talento Humano, mensualmente consolida la información que responde a la ejecución de las actividades contenidas en el cronograma del Plan Institucional de Bienestar Social e Incentivos - PIB, las cuales están contempladas como fuentes de información verificables. La(s) fuente(s) de información utilizadas es(son) el mismo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 Teams y demás medios audiovisuales que evidencien la ejecución de encuentros, capacitaciones y demás espacios celebrados con los/as servidores/as públicos/as de la Entidad. En caso de evidenciar observaciones, desviaciones o diferencias, se debe notificar al Director(a) Técnico(a) de Talento Humano y realizar re programación de actividades. Queda como evidencia listas de asistencia, evaluación de actividades, informes solicitados por la dirección, entre otros.&quot;, especificando las fuentes de información verificable en términos de la ejecución del Plan Institucional de Bienestar Social e Incentivos - PIB. La solicitud se realizó a través del memorando No 3-2020-28413."/>
    <d v="2021-02-22T00:00:00"/>
    <s v="Identificación del riesgo_x000a_Análisis antes de controles_x000a_Análisis de controles_x000a_Análisis después de controles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_x000a_"/>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Anual de Vacantes y el Plan de Previsión de Recursos Humanos."/>
    <s v="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x v="1"/>
    <s v="Fraude interno"/>
    <s v="No"/>
    <s v="- Conflicto de intereses._x000a_- Desconocimiento de los principios y valores institucionales._x000a_- Aplicación errónea en algunos casos  de criterios o instrucciones para la realización_x000a_de actividades._x000a_- Amiguismo._x000a__x000a__x000a__x000a__x000a__x000a_"/>
    <s v="- Presiones o motivaciones individuales, sociales o colectivas, que inciten a la realizar conductas contrarias al deber ser._x000a__x000a__x000a__x000a__x000a__x000a__x000a__x000a__x000a_"/>
    <s v="- Detrimento de los principios de la función pública._x000a_- Pérdida de legitimidad de la Administración Distrital._x000a_- Pérdida de imagen institucional._x000a_- Propicia escenarios de conflictos._x000a_- Investigaciones disciplinarias, fiscales y/o penales._x000a_- Sanciones disciplinarias._x000a_- Incumplimiento de las metas y objetivos de la dependencia._x000a_- Pago de indemnizaciones como resultado de demandas._x000a_- Generación de reprocesos y desgaste administrativo.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oderado (3)"/>
    <s v="Mayor (4)"/>
    <s v="Moderado (3)"/>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221 - Gestión Organizacional indica que el/la Director/a Técnico/a de Talento Humano, autorizado(a) por el  Manual Específico de Funciones y Competencias Laborales,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de Funciones y Competencias Laborales y la Base Excel - Planta Secretaría General. En caso de evidenciar observaciones, desviaciones o diferencias, se debe notificar a través de correo electrónico o documentos de revisión del proyecto de Plan Anual de Vacantes y Plan de Previsión de Recursos Humanos al Profesional Especializado o Profesional Universitario responsable de su formulación para que adelante los ajustes a que haya lugar. De lo contrario, queda como evidencia correo electrónico o documentos de revisión del proyecto de Plan Anual de Vacantes y Plan de Previsión de Recursos Humanos._x000a_- 2 El procedimiento 2211300-PR-221 - Gestión Organizacional indica que El Profesional Especializado o Profesional Universitario de la Dirección de Talento Humano, autorizado(a) por el/la Director/a Técnico/a de Talento Humano, cada vez que se va/n a realizar nombramiento/s de aspirante/s a un empleo de la entidad verifica a través del formato 2211300-FT-809 Evaluación del Perfil, el cumplimiento de los requisitos establecidos en el perfil del empleo a proveer de acuerdo con el Manual de Funciones y Competencias Laborales vigente. La(s) fuente(s) de información utilizadas es(son) el Manual de Funciones y Competencias Laborales vigente y los soportes de la hoja de vida del/de la aspirante al cargo vacante o la historia laboral del/de la servidor/a que aspira al nombramiento en un empleo de la Secretaría General de la Alcaldía Mayor de Bogotá, D.C.. En caso de evidenciar observaciones, desviaciones o diferencias, se debe notificar al/a la servidor/a o instancia según corresponda a través de Memorando 2211600-FT-011 comunicación con las razones del porqué de la no continuación con el proceso de nombramiento (para los casos de encargos)  u oficio 2211600-FT-012  comunicación solicitando exclusión de elegibles cuando el/la aspirante a vincular hace parte de  una lista de elegibles producto de un concurso de méritos. De lo contrario, queda como evidencia la Evaluación perfil 2211300-FT-809 diligenciado._x000a_- 3 El procedimiento 2211300-PR-221 - Gestión Organizacional indica que el Profesional Especializado o Profesional Universitario o Técnico Operativo de la Dirección de Talento Humano, autorizado(a) por el/la Director/a Técnico/a de Talento Humano, previo al nombramiento de un/a aspirante a un empleo de la entidad verifica la completitud e idoneidad de los documentos soporte de la hoja de vida del/de la aspirante al cargo vacante, conforme a los requisitos definidos en el formato  2211300-FT-874 Lista de Chequeo. La(s) fuente(s) de información utilizadas es(son) los soportes allegados por el/la aspirante a vinculación en la entidad y el formato 2211300-FT-874 Lista de Chequeo. En caso de evidenciar observaciones, desviaciones o diferencias, se debe notificar a través de correo electrónico dirigido al/a la aspirante a vincular para garantizar la completitud de los documentos o a la Oficina de Control Interno Disciplinario a través de 2211600-011 Memorando, en los casos en los que las observaciones estén relacionadas con la veracidad de los soportes allegados, para que se adelanten los trámites a que haya lugar. De lo contrario, queda como evidencia Lista de chequeo 2211300-FT-874 diligenciado, Hoja de Ruta - Novedad de Ingreso 2211300-FT-159 diligenciada._x000a_- 4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deberá dar alcance al informe sobre la gestión adelantada desde el procedimiento de Gestión Organizacional a través de correo electrónico. De lo contrario, queda como evidencia Acta subcomité de autocontrol 2210112-FT-281 que incluye el informe de la gestión adelantada desde el procedimiento de Gestión Organizacional._x000a_- 5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Detectivo_x000a_- Detectivo_x000a__x000a__x000a__x000a__x000a__x000a__x000a__x000a__x000a__x000a__x000a__x000a__x000a__x000a__x000a_"/>
    <s v="25%_x000a_25%_x000a_25%_x000a_1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30%_x000a_30%_x000a__x000a__x000a__x000a__x000a__x000a__x000a__x000a__x000a__x000a__x000a__x000a__x000a__x000a__x000a_"/>
    <s v="- 1 El mapa de riesgos del proceso de Gestión Estratégica de Talento Humano indica que el/la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2.1167999999999999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5 Aplicativo CHIE) Actualizar mensualmente la información de la planta de personal de la entidad en la que se encuentran temas relacionados con: 1) ubicación de los/as servidores/as dentro de la planta de la entidad, 2) propósito y funciones esenciales de cada uno de los empleos que conforman la planta de la entidad y 3) vacantes definitivas y temporales de la planta de la entidad. _x000a_- (AP# 1106 Aplicativo CHIE) Expedir la certificación de cumplimiento de requisitos mínimos con base en la información contenida en los soportes (certificaciones académicas o laborales) aportados por el aspirante en su hoja de vida o historia laboral._x000a_- (AP# 1106 Aplicativo CHIE) Expedir la certificación de cumplimiento de requisitos mínimos con base en la información contenida en los soportes (certificaciones académicas o laborales) aportados por el aspirante en su hoja de vida o historia laboral._x000a__x000a__x000a__x000a__x000a__x000a__x000a__x000a_________________x000a__x000a__x000a__x000a__x000a__x000a__x000a__x000a__x000a__x000a__x000a_"/>
    <s v="- Profesional de la Dirección de Talento Humano autorizado por el(la) Director(a) de Talento Humano._x000a_- Director/a Técnico/a de Talento Humano_x000a_- Director/a Técnico/a de Talento Humano_x000a__x000a__x000a__x000a__x000a__x000a__x000a__x000a_________________x000a__x000a__x000a__x000a__x000a__x000a__x000a__x000a__x000a__x000a__x000a_"/>
    <s v="- Base de Datos de la planta de personal de la entidad actualizada._x000a_- Certificación de cumplimiento de requisitos mínimos proyectada y revisada por los Profesionales de la Dirección de Talento._x000a_- Certificación de cumplimiento de requisitos mínimos proyectada y revisada por los Profesionales de la Dirección de Talento.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1/12/2022_x000a_31/12/2022_x000a_31/12/2022_x000a__x000a__x000a__x000a__x000a__x000a__x000a__x000a_________________x000a__x000a__x000a__x000a__x000a__x000a__x000a__x000a__x000a__x000a__x000a_"/>
    <s v="- Reportar 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a la Oficina Asesora de Planeación en el informe de monitoreo en caso que tenga fallo._x000a_- Aplicar las medidas que determine la Oficina de Control Interno Disciplinario y/o ente de control  frente a la materialización del riesgo &quot;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_x0009__x0009__x0009__x0009__x0009__x0009__x0009__x0009__x0009__x0009__x0009__x0009__x000a__x000a__x000a__x000a__x000a__x000a__x000a__x000a_- Actualizar el mapa de riesgos Gestión Estratégica de Talento Humano"/>
    <s v="- Director(a) Técnico(a) de Talento Humano_x000a_- Director/a Técnico/a de Talento Humano y Profesional Especializado o Profesional Universitario de Talento Humano._x000a__x000a__x000a__x000a__x000a__x000a__x000a__x000a_- Director(a) Técnico(a) de Talento Humano"/>
    <s v="- Notificación realizada del presunto hecho de Posibilidad de afectación reputacional por perdida de credibilidad de las partes involucradas e interesadas en los procesos de poblamiento de la planta de la entidad, debido a decisiones ajustadas a intereses propios o de terceros para la vinculación intencional de una persona sin cumplir los requisitos mínimos de un cargo con el fin de obtener un beneficio al que no haya lugar al operador disciplinario, y reporte de monitoreo a la Oficina Asesora de Planeación en caso que el riesgo tenga fallo definitivo._x000a_- Soportes de la aplicación de las medidas determinadas por la Oficina de Control Interno Disciplinario y/o ente de control._x000a__x000a_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d v="2019-10-31T00:00:00"/>
    <s v="_x000a__x000a_Análisis de controles_x000a__x000a_Tratamiento del riesgo"/>
    <s v="Se adicionan actividades de prevención que se realizan mensualmente dentro del procedimiento._x000a_Se cambia la acción después de los controles conforme al Informe de la Oficina de Control Interno por nuevas. "/>
    <d v="2020-03-31T00:00:00"/>
    <s v="Identificación del riesgo_x000a_Análisis antes de controles_x000a__x000a__x000a_"/>
    <s v="1. Se escoge sólo una (1) actividad clave “Ejecutar el Plan Anual de Vacantes y el Plan de Previsión de Recursos Humanos” por el riesgo, teniendo en cuenta la actividad clave que más se asocia al riesgo, y se eliminan: &quo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a_2. El proyecto de inversión posiblemente afectado por la materialización del riesgo, es el proyecto 1125 fortalecimiento y modernización de la gestión pública distrital._x000a_3. Se diligencia la columna de perspectivas en la identificación de efectos._x000a_4. Se Incluye un control detectivo: “El procedimiento 2211300-PR-221 - Gestión Organizacional indica que el Profesional Especializado o Profesional Universitario de Talento Humano, autorizado(a) por el(la) Director(a) Técnico(a) de Talento Humano, bimestralmente en los subcomités de autocontrol valida el seguimiento al envío de las certificaciones de cumplimiento de requisitos mínimos para vinculación de personal, a la Oficina de Control Interno. La(s) fuente(s) de información utilizadas es(son) Base Excel - Planta de personal. En caso de evidenciar observaciones, desviaciones o diferencias, se debe notificar al Director(a) Técnico(a) de Talento Humano y realizar el informe. Queda como evidencia acta del subcomité de autocontrol”. _x000a_5. Se incluyen en el SIG nuevas acciones preventivas para el año 2020 para fortalecer la gestión del riesgo según la valoración.         _x000a_6. Se ajusta el plan contingente."/>
    <d v="2020-07-13T00:00:00"/>
    <s v="Identificación del riesgo_x000a__x000a__x000a__x000a_"/>
    <s v="En el caso de este riesgo y utilizando como referente el numeral “6.3.13 Tipo de Riesgos” contenido en el documento GS-079 Guía para la administración de Riesgos de Gestión y Corrupción en los Procesos V01, se considera que este riesgo sea recategorizado bajo la tipología “Imagen … están relacionados con la percepción y la confianza por parte de los clientes y partes interesadas, hacia la institución”, puesto que su materialización dejaría impactos negativos que afectan directamente la trasparencia y por ende percepción de la comunidad hacía el proceso y por ende la entidad."/>
    <d v="2021-12-04T00:00:00"/>
    <s v="_x000a__x000a__x000a__x000a_Tratamiento del riesgo"/>
    <s v="Se definen acciones de tratamiento a implementar para el riesgo en la vigencia 2021."/>
    <d v="2021-02-22T00:00:00"/>
    <s v="Identificación del riesgo_x000a__x000a_Análisis de controles_x000a__x000a_Tratamiento del riesgo"/>
    <s v="Se retiraron los controles detectivos de auditorías, se realizó reprogramación de las fechas de inicio de las acciones de tratamiento definidas para la vigencia 2021 y se modificó la asociación del riesgo a proyectos de inversión que se pueden afectar posiblemente tras la materialización del riesgo. "/>
    <d v="2021-04-16T00:00:00"/>
    <s v="_x000a__x000a__x000a__x000a_Tratamiento del riesgo"/>
    <s v="Se incluyó acción de tratamiento a implementar en el marco a la actualización del procedimiento 2211300-PR-221.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ajustó la redacción y evaluación de los controles según los criterios definidos._x000a_Se incluyeron los controles correctivos._x000a_Se ajustaron las acciones de contingencia.  _x000a_Se definieron las acciones de tratamiento."/>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
    <x v="1"/>
    <s v="Fraude interno"/>
    <s v="No"/>
    <s v="- Conflicto de intereses._x000a_- Desconocimiento de los principios y valores institucionales._x000a_- Amiguismo._x000a_- Abuso de los privilegios de acceso a la información para la liquidación de nómina por la solicitud y/o aceptación de dádivas_x000a__x000a__x000a__x000a__x000a__x000a_"/>
    <s v="- Presiones o motivaciones individuales, sociales o colectivas, que inciten a la realizar conductas contrarias al deber ser._x000a__x000a__x000a__x000a__x000a__x000a__x000a__x000a__x000a_"/>
    <s v="- Desviación de los recursos públicos _x000a_- Detrimento patrimonial_x000a_- Investigaciones disciplinarias, fiscales y/o penales_x000a_- Generación de reprocesos y desgaste administrativo.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ayor (4)"/>
    <s v="Mayor (4)"/>
    <s v="Menor (2)"/>
    <s v="Leve (1)"/>
    <s v="Leve (1)"/>
    <s v="Leve (1)"/>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_x0009_"/>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Director/a Técnico/a de Talento Humano o quien se designe por competencia, autorizado(a) por el  Manual Específico de Funciones y Competencias Laborales y por el Director/a Técnico/a de Talento Humano, respectivamente, cada vez que se identifique la materialización del riesgo realiza la liquidación de la nómina por otro responsable diferente al que presuntamente haya generado la materialización del riesgo de corrupción respecto al desvío de recursos físicos o económicos durante la liquidación de nómina para otorgarse beneficios propios o a tercero._x000a_- 2 El mapa de riesgos del proceso de Gestión Estratégica de Talento Humano indica que Director/a Técnico/a  de Talento Humano y Profesional Especializado o Profesional Universitario de Talento Humano, autorizado(a) por el Manual Específico de Funciones y Competencias Laborales y por el Director/a Técnico/a de Talento Humano, respectivamente, cada vez que se identifique la materialización del riesgo aplican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_x000a_- 3 El mapa de riesgos del proceso de Gestión Estratégica de Talento Humano indica que el Profesional Especializado o Profesional Universitario Dirección de Talento Humano, autorizado(a) por el Manual Específico de Funciones y Competencias Laborales , cada vez que se identifique la materialización del riesgo realiza el requerimiento  al/a la servidor/a  sobre la devolución del dinero adicional reconocido en los pagos de nómina  y las demás acciones a que haya lugar para efectiva la recuperación del diner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8143999999999997E-2"/>
    <s v="Mayor (4)"/>
    <n v="0.8"/>
    <s v="Alto"/>
    <s v="El proceso estima que el riesgo se ubica en una zona alta, debido a que los controles establecidos son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7 Aplicativo CHIE) Proyectar para firma de la Subsecretaría Corporativa, la solicitud que se realiza a la Subdirección Financiera, para la expedición del Registro Presupuestal acompañado de los respectivos soportes firmados y aprobados por los responsables._x000a_- (AP# 1107 Aplicativo CHIE) Proyectar para firma de la Subsecretaría Corporativa, la solicitud que se realiza a la Subdirección Financiera, para la expedición del Registro Presupuestal acompañado de los respectivos soportes firmados y aprobados por los responsables._x000a__x000a__x000a__x000a__x000a__x000a__x000a__x000a__x000a_________________x000a__x000a__x000a__x000a__x000a__x000a__x000a__x000a__x000a__x000a__x000a_"/>
    <s v="- Profesional Especializado o Profesional Universitario de Talento Humano._x000a_- Profesional Especializado o Profesional Universitario de Talento Humano._x000a__x000a__x000a__x000a__x000a__x000a__x000a__x000a__x000a_________________x000a__x000a__x000a__x000a__x000a__x000a__x000a__x000a__x000a__x000a__x000a_"/>
    <s v="- Memorando en el cual se solicita el registro presupuestal a la Subdirección Financiera._x000a_- Memorando en el cual se solicita el registro presupuestal a la Subdirección Financiera.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1/12/2022_x000a_31/12/2022_x000a__x000a__x000a__x000a__x000a__x000a__x000a__x000a__x000a_________________x000a__x000a__x000a__x000a__x000a__x000a__x000a__x000a__x000a__x000a__x000a_"/>
    <s v="- Reportar 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a la Oficina Asesora de Planeación en el informe de monitoreo en caso que tenga fallo._x000a_- Realizar la liquidación de la nómina por otro responsable diferente al que presuntamente haya generado la materialización del riesgo de corrupción respecto al desvío de recursos físicos o económicos durante la liquidación de nómina para otorgarse beneficios propios o a terceros._x000a_- Aplicar las medidas que determine la Oficina de Control Interno Disciplinario y/o ente de control  frente a la materialización del riesgo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_x000a_- Realizar el requerimiento  al/a la servidor/a  sobre la devolución del dinero adicional reconocido en los pagos de nómina  y las demás acciones a que haya lugar para efectiva la recuperación del dinero._x000a__x000a__x000a__x000a__x000a__x000a_- Actualizar el mapa de riesgos Gestión Estratégica de Talento Humano"/>
    <s v="- Director(a) Técnico(a) de Talento Humano_x000a_- Director/a Técnico/a de Talento Humano o quien se designe por competencia._x000a_- Director/a Técnico/a y Profesional Especializado o Profesional Universitario de Talento Humano._x000a_- Director/a Técnico/a de Talento Humano_x000a__x000a__x000a__x000a__x000a__x000a_- Director(a) Técnico(a) de Talento Humano"/>
    <s v="- Notificación realizada del presunto hecho de Posibilidad de afectación económica (o presupuestal) por reconocimientos adicionales a los servidores por conceptos de nómina reflejados en las cuentas contables, debido a desvío de recursos físicos o económicos durante la liquidación de nómina para otorgarse beneficios propios o a terceros.  al operador disciplinario, y reporte de monitoreo a la Oficina Asesora de Planeación en caso que el riesgo tenga fallo definitivo._x000a_- Soportes de la reliquidación de la nómina que presenta presunta materialización del riesgo de corrupción._x000a_- Soportes de la aplicación de las medidas determinadas por la Oficina de Control Interno Disciplinario y/o ente de control._x000a_- Soportes de requerimiento y de las acciones a que haya lugar para la recuperación de los recursos._x000a__x000a__x000a__x000a__x000a__x000a_- Mapa de riesg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d v="2019-10-31T00:00:00"/>
    <s v="Identificación del riesgo_x000a__x000a_Análisis de controles_x000a__x000a_Tratamiento del riesgo"/>
    <s v="Se incluye la nueva causa &quot;Fallas en la conectividad con los servidores de la Entidad&quot; según la actualización de la DOFA del proceso._x000a_Se adicionan actividades de prevención que se realizan mensualmente dentro del procedimiento._x000a_Se cambia la acción después de los controles conforme el Informe de la Oficina de Control Interno por nuevas."/>
    <d v="2020-03-31T00:00:00"/>
    <s v="Identificación del riesgo_x000a_Análisis antes de controles_x000a__x000a__x000a_"/>
    <s v="Se selecciona el proyecto de inversión al que le impactaría este riesgo el proyecto es el 1125, se escoge una actividad clave, se diligencia la columna de perspectiva en la identificación de efectos, se incluyen en el Sistema Integrado de Gestión nuevas acciones preventivas para la vigencia 2020, con el fin de fortalecer la valoración del riesgo según la valoración, se ajusta el plan contingente."/>
    <d v="2020-07-13T00:00:00"/>
    <s v="Identificación del riesgo_x000a__x000a__x000a__x000a_"/>
    <s v="En el caso de este riesgo y utilizando como referente la el numeral “6.3.13 Tipo de Riesgos” contenido en el documento GS-079 Guía para la administración de Riesgos de Gestión y Corrupción en los Procesos V01, se considera que este riesgo sea recategorizado bajo la tipología “Financieros … se relacionan con el manejo de los recursos de la entidad que incluyen: la ejecución presupuestal, la elaboración de los estados financieros, los pagos, los manejos de excedentes de tesorería y el manejo sobre los bienes”, puesto que su materialización dejaría como impacto una afectación económica y tenerlo enmarcado como un riesgo operativo solamente lo enmarcaría en fallas de o novedades de los sistemas de información, lo cual no es coherente la estructura del riesgo el cual indica: “Desvío de recursos físicos o económicos…]."/>
    <d v="2020-12-04T00:00:00"/>
    <s v="Identificación del riesgo_x000a__x000a_Análisis de controles_x000a__x000a_Tratamiento del riesgo"/>
    <s v="Se ajusta el nombre del riesgo con el ánimo de ajustarlo a acciones netamente contenidas en el marco de la anticorrupción, eliminando las posibles fallas tecnológicas del sistema y/o plataforma utilizada para la liquidación de la nómina. _x000a_Se realiza una reasignación de causas internas de su materialización, dejando como única posible causa tecnológica el Abuso de los privilegios de acceso a la información para la liquidación de nómina por la solicitud y/o aceptación de dádivas, sustentando esta causa en su relación directa con el conflicto de intereses._x000a_Se ajusta actividad de control: &quot;2211300-PR-177 Actividad 4: Verificar la nómina con los reportes (verificación de valores detallados de nómina vs. valor total de nómina)&quot; indica que Profesional de Talento Humano , autorizado(a) por Director (a) de Talento Humano y Profesional de Talento Humano. , Mensualmente El profesional de nómina dentro de su informe de gestión, rendirá cuenta trimestralmente d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 Una vez realizada la inclusión de la figura  del(de la) Subsecretario(a) Corporativa(a) como responsable de recibir la notificación de la presentación de novedades o materialización sobre el riesgo, la actividad queda así: &quot;2211300-PR-177 Actividad 4: Verificar la nómina con los reportes (verificación de valores detallados de nómina vs. valor total de nómina) indica que Profesional de Talento Humano, autorizado(a) por Director (a) de Talento Humano y Profesional de Talento Humano, Mensualmente El profesional de nómina dentro de su informe de gestión, rendirá cuenta trimestralmente del indicador implementado. La(s) fuente(s) de información utilizadas es(son) Informes de PERNO mensuales. En caso de evidenciar observaciones, desviaciones o diferencias, se debe notificar al Director(a) Técnico(a) de Talento Humano y este a la vez al(la) Subsecretario(a) Corporativo(a) y realizar la actividad. Queda como evidencia Informes mensuales radicados a la Oficina Asesora de Planeación._x000a_Se definen acciones de tratamiento a implementar para el riesgo en la vigencia 2021. "/>
    <d v="2021-02-22T00:00:00"/>
    <s v="Identificación del riesgo_x000a__x000a_Análisis de controles_x000a__x000a_Tratamiento del riesgo"/>
    <s v="Se retiró el control detectivo de auditorías de gestión, se realizó reprogramación de las fechas de inicio de las acciones de tratamiento definidas para la vigencia 2021, se modificó la asociación del riesgo a proyectos de inversión que se pueden afectar posiblemente tras la materialización del riesgo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Tratamiento del riesgo"/>
    <s v="_x000a_Se actualizó el contexto de la gestión del proceso._x000a_Se ajustó la identificación del riesgo. 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Se definieron las acciones de tratamiento._x000a_"/>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Formular el Plan Estratégico de Talento Humano"/>
    <s v="Posibilidad de afectación reputacional por quejas interpuestas por los/as servidores/as públicos/as de la entidad, debido a decisiones erróneas o no acertadas al analizar y formular el Plan Estratégico de Talento Humano."/>
    <x v="0"/>
    <s v="Ejecución y administración de procesos"/>
    <s v="Sí"/>
    <s v="- Fallas en la revisión de las solicitudes allegadas a los procedimientos del proceso de Gestión Estratégica de Talento Humano, frente a los marcos normativos y procedimentales aplicables._x000a_- Solicitudes poco viables al momento de diligenciar las encuestas de necesidades que hacen parte de los planes que conforman el Plan Estratégico de Talento Humano._x000a_- Aplicación errónea en algunos casos  de criterios o instrucciones para la realización_x000a_de actividades._x000a__x000a__x000a__x000a__x000a__x000a__x000a_"/>
    <s v="- Falta de claridad en los lineamientos emitidos por parte de las Entidades que actúan como proveedores para el desarrollo de los planes que conforman el Plan Estratégico de Talento Humano._x000a__x000a__x000a__x000a__x000a__x000a__x000a__x000a__x000a_"/>
    <s v="- Perdida de credibilidad por los/as servidores/as públicos/as de la entidad._x000a_- Generar hallazgos por parte de un ente de control._x000a_- Incumplimiento en las metas de la dependencia_x000a_- Afectación de la ejecución presupuestal de la Secretaría General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Baja (2)"/>
    <n v="0.4"/>
    <s v="Leve (1)"/>
    <s v="Menor (2)"/>
    <s v="Leve (1)"/>
    <s v="Leve (1)"/>
    <s v="Leve (1)"/>
    <s v="Menor (2)"/>
    <s v="Menor (2)"/>
    <n v="0.4"/>
    <s v="Moderado"/>
    <s v="El proceso estima que el riesgo se ubica en una zona moderada, debido a que la frecuencia con la que se realizó la actividad clave asociada al riesgo se presentó 5 veces en el último año, sin embargo, ante su materialización, podrían presentarse efectos significativos, en la imagen de la entidad a nivel local."/>
    <s v="- 1 El procedimiento 2211300-PR-163 - Gestión de Bienestar en Incentivos indica que El/la Director/a Técnico/a de Talento Humano, autorizado(a) por el/la Secretario/a General, anualmente revisa que el Plan Institucional de Bienestar Social e Incentivos –PIB formulado para la vigencia cumpla con la normatividad vigente en materia de bienestar al igual que con las necesidades de bienestar priorizadas para la vigencia y demás elementos utilizados como insumos para su formulación. La(s) fuente(s) de información utilizadas es(son) la información tabulada de la encuesta de necesidades de bienestar, la plataforma y planeación estratégica de la Entidad, la caracterización de la población y la normatividad vigente en materia de bienestar de servidores/a del sector público. En caso de evidenciar observaciones, desviaciones o diferencias, se deben notificar al Profesional Especializado o Profesional Universitario de Talento Humano responsable de la formulación del Plan Institucional de Bienestar Social e Incentivos - PIB , a través de correo electrónico o del documento de revisión del proyecto del Plan Institucional de Bienestar Social e Incentivos - PIB. De lo contrario, queda como evidencia correo electrónico o documento de revisión del proyecto de Plan Institucional de Bienestar Social e Incentivos - PIB._x000a_- 2 El procedimiento PR-164 - Gestión de la Formación y la Capacitación indica que El/la Director/a Técnico/a de Talento Humano, autorizado(a) por el/la Secretario/a General, anualmente verifica que el Plan Institucional de Capacitación - PIC formulado para la vigencia cumpla con la normatividad vigente en materia de capacitación al igual que con las necesidades priorizadas para la vigencia y demás fuentes de información utilizadas como insumos para su formulación. La(s) fuente(s) de información utilizadas es(son) resultados obtenidos mediante la aplicación de encuestas individuales y colectivas (diagnóstico de necesidades de aprendizaje organizacional elaborado mediante la aplicación de instrumento determinado), Plataforma y planeación estratégica de la entidad, lineamientos dispuestos por el MIPG desde la política de Gestión Estratégica de Talento Humano, informe de gestión sobre la ejecución del Plan Institucional de Capacitación –PIC de la vigencia anterior, informe final emitido por el proceso de Gestión del Desempeño sobre los resultados obtenidos en los procesos de evaluación aplicados en la de la vigencia anterior, resultados de auditorías internas, propuestas realizadas por la Comisión de Personal frente a los procesos de formación y capacitación y caracterización de la población de la entidad.. En caso de evidenciar observaciones, desviaciones o diferencias, se deben notificar al Profesional Especializado o Profesional Universitario de Talento Humano responsable de la formulación del Plan Institucional de Capacitación  - PIC , a través de correo electrónico o del documento de revisión del proyecto del proyecto del Plan Institucional de Capacitación - PIC. De lo contrario, queda como evidencia correo electrónico o documento de revisión del proyecto del Plan Institucional de Capacitación  - PIC._x000a_- 3 El procedimiento 2211300-PR-221 - Gestión Organizacional indica que El/la Director/a Técnico/a de Talento Humano, autorizado(a) por el/la Secretario/a General, anualmente verifica que la formulación del Plan Anual de Vacantes y el Plan de Previsión de Recursos Humanos estén conforme a la normatividad vigente (Resolución por la cual se adopta el Manual Especifico de Funciones y Competencias Laborales de la entidad). La(s) fuente(s) de información utilizadas es(son) La Resolución por la cual se adopta el Manual Especifico de Funciones y Competencias Laborales y la Base de Excel - Planta Secretaría General . En caso de evidenciar observaciones, desviaciones o diferencias, se debe notificar al Profesional Especializado o Profesional Universitario responsable de su formulación, a través de correo electrónico o del documento de revisión del proyecto del Plan Anual de Vacantes y del Plan de Previsión de Recursos Humanos, para que adelante los ajustes a que haya lugar. De lo contrario, queda como evidencia correo electrónico o documentos de revisión del proyecto del Plan Anual de Vacantes y Plan de Previsión de Recursos Humanos._x000a_- 4 El procedimiento 4232000-PR-372 - Gestión de Peligros, Riesgos y Amenazas indica que El/la Director/a Técnico/a de Talento Humano, autorizado(a) por el/la Secretario/a General, anualmente verifica que la formulación del Plan de Seguridad y Salud en el Trabajo esté formulado con base a los estándares mínimos del Sistema de Gestión de Seguridad y Salud en el Trabajo  y la normativa vigente en la materia. La(s) fuente(s) de información utilizadas es(son) el diagnóstico de cumplimiento sobre los estándares mínimos de Seguridad y Salud en el Trabajo y la normatividad vigente en la materia. En caso de evidenciar observaciones, desviaciones o diferencias, se debe notificar al Profesional Especializado o Profesional Universitario responsable de su formulación, a través de correo electrónico o del documento de revisión del proyecto del Plan de Seguridad y Salud en el Trabajo,  para que adelante los ajustes a que haya lugar. De lo contrario, queda como evidencia correo electrónico o documentos de revisión del proyecto del Plan de Seguridad y Salud en el Trabajo._x000a_- 5 El procedimiento 2211300-PR-163 - Gestión de Bienestar e Incentivos indica que el Profesional Especializado o Profesional Universitario de Talento Humano, autorizado(a) por el/la Directora/a Técnico/a de Talento Humano, bimestralmente verifica la ejecución de las actividades programadas en el Plan Institucional de Bienestar Social e Incentivos - PIB y proyecta el informe a presentar a través del Subcomité de Autocontrol. La(s) fuente(s) de información utilizadas es(son) el cronograma del Plan de Bienestar Social e Incentivos - PIB, actas de reunión el cual actúa como referente de validación, registros de asistencia a capacitaciones, reuniones y/o actividades, certificaciones de capacitación a servidores/as, encuestas de satisfacción, artes en los cuales se socializan temas de interés a los/as servidores/as, registros fotográficos, videos, memorias, grabaciones por medio de la herramientas colaborativas y de comunicación que evidencien la ejecución de encuentros, capacitaciones y demás espacios celebrados con los/as servidores/as públicos/as de la entidad. En caso de evidenciar observaciones, desviaciones o diferencias, se deben consignar en el informe del Plan Institucional de Bienestar Social e Incentivos –PIB que quedará incluido en el formato 2210112-FT-281  Subcomité de autocontrol y notificar al Director/a Técnico/a de Talento Humano a través del subcomité de autocontrol de la dependencia. De lo contrario, queda como evidencia el Acta subcomité de autocontrol 2210112-FT-281 Subcomité de Autocontrol, que incluye el informe de Plan Institucional de Bienestar Social e Incentivos - PIB.._x000a_- 6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7 El procedimiento 4232000-PR-372 - Gestión de Peligros, Riesgos y Amenazas indica que el Profesional Especializado o Profesional Universitario de Talento Humano, autorizado(a) por el(la) Director(a) Técnico(a) de Talento Humano, Bimestralmente a través del subcomité de autocontrol, verifica el cumplimiento de la ejecución del Plan de Salud y Seguridad en el Trabajo. La(s) fuente(s) de información utilizadas es(son) el informe de gestión del Plan de Salud y Seguridad en el Trabajo. En caso de evidenciar observaciones, desviaciones o diferencias, se deben consignar en el informe de ejecución del Plan de Seguridad y Salud en el Trabajo que quedará incluido en el 2210112-FT-281 Acta  Subcomité de autocontrol y notificar al Director/a Técnico/a de Talento Humano a través del subcomité de autocontrol de la dependencia. De lo contrario, queda como evidencia Acta subcomité de autocontrol 2210112-FT-281 Subcomité de Autocontrol, que incluye el informe de Plan de Seguridad y Salud en el Trabajo._x000a_- 8 El procedimiento PR-164 - Gestión de la Formación y la Capacitación indica que el Profesional Especializado o Profesional Universitario de Talento Humano, autorizado(a) por el/la Directora/a Técnico/a de Talento Humano, bimestralmente verifica la ejecución de las actividades programadas en el Plan Institucional de Capacitación y proyecta el informe a presentar a través del Subcomité de Autocontrol. La(s) fuente(s) de información utilizadas es(son) el cronograma del Plan Institucional de Capacitación, actas de reunión, registros de asistencia a capacitaciones y/o reuniones, certificaciones de capacitación a empleados, encuestas de satisfacción, artes en los cuales se socializan temas de interés a los/as servidores/as, fotografías, videos , memorias, grabaciones por medio de la herramienta Teams y demás medios audiovisuales que evidencian la ejecución de encuentros, capacitaciones y demás espacios celebrados con los/as servidores públicos de la entidad, evaluaciones de conocimiento, informes sobre el alcance e impacto de los objetivos propuestas en la actividad. En caso de evidenciar observaciones, desviaciones o diferencias, se deben consignar en el informe del Plan Institucional de Capacitación –PIC que quedará incluido en el acta del subcomité de autocontrol 2210112-FT-281 y notificar al Director/a Técnico/a de Talento Humano a través del subcomité de autocontrol de la dependencia. De lo contrario, queda como evidencia Acta subcomité de autocontrol 2210112-FT-281 , que incluye el informe de Plan Institucional de Capacitación._x000a__x000a__x000a__x000a__x000a__x000a__x000a__x000a__x000a__x000a__x000a__x000a_"/>
    <s v="- Documentado_x000a_- Documentado_x000a_- Documentado_x000a_- Sin documentar_x000a_- Documentado_x000a_- Documentado_x000a_- Documentado_x000a_- Documentado_x000a__x000a__x000a__x000a__x000a__x000a__x000a__x000a__x000a__x000a__x000a__x000a_"/>
    <s v="- Continua_x000a_- Continua_x000a_- Continua_x000a_- Continua_x000a_- Continua_x000a_- Continua_x000a_- Continua_x000a_- Continua_x000a__x000a__x000a__x000a__x000a__x000a__x000a__x000a__x000a__x000a__x000a__x000a_"/>
    <s v="- Con registro_x000a_- Con registro_x000a_- Con registro_x000a_- Con registro_x000a_- Con registro_x000a_- Con registro_x000a_- Con registro_x000a_- Con registro_x000a__x000a__x000a__x000a__x000a__x000a__x000a__x000a__x000a__x000a__x000a__x000a_"/>
    <s v="- Preventivo_x000a_- Preventivo_x000a_- Preventivo_x000a_- Preventivo_x000a_- Detectivo_x000a_- Detectivo_x000a_- Detectivo_x000a_- Detectivo_x000a__x000a__x000a__x000a__x000a__x000a__x000a__x000a__x000a__x000a__x000a__x000a_"/>
    <s v="25%_x000a_25%_x000a_25%_x000a_25%_x000a_15%_x000a_15%_x000a_15%_x000a_15%_x000a__x000a__x000a__x000a__x000a__x000a__x000a__x000a__x000a__x000a__x000a__x000a_"/>
    <s v="- Manual_x000a_- Manual_x000a_- Manual_x000a_- Manual_x000a_- Manual_x000a_- Manual_x000a_- Manual_x000a_- Manual_x000a__x000a__x000a__x000a__x000a__x000a__x000a__x000a__x000a__x000a__x000a__x000a_"/>
    <s v="15%_x000a_15%_x000a_15%_x000a_15%_x000a_15%_x000a_15%_x000a_15%_x000a_15%_x000a__x000a__x000a__x000a__x000a__x000a__x000a__x000a__x000a__x000a__x000a__x000a_"/>
    <s v="40%_x000a_40%_x000a_40%_x000a_40%_x000a_30%_x000a_30%_x000a_30%_x000a_30%_x000a__x000a__x000a__x000a__x000a__x000a__x000a__x000a__x000a__x000a__x000a__x000a_"/>
    <s v="- 1 El mapa de riesgos del proceso de Gestión Estratégica de Talento Humano indica que Director/a Técnico/a de Talento Humano, autorizado(a) por el  Manual Específico de Funciones y Competencias Laborales, cada vez que se identifique la materialización del riesgo modifica el Plan Estratégico de Talento Humano subsanando los errores identificados._x000a_- 2 El mapa de riesgos del proceso de Gestión Estratégica de Talento Humano indica que Secretario/a General, autorizado(a) por el Manual Específico de Funciones y Competencias Laborales, cada vez que se identifique la materialización del riesgo adopta por Resolución el Plan Estratégico de Talento Humano modificado._x000a_- 3 El mapa de riesgos del proceso de Gestión Estratégica de Talento Humano indica que Profesional Especializado o Profesional Universitario de la Dirección de Talento Humano, autorizado(a) por el/la Director/a Técnico/a de Talento Humano, cada vez que se identifique la materialización del riesgo socializa a la entidad el Plan Estratégico de Talento Humano modific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1.2446783999999999E-2"/>
    <s v="Leve (1)"/>
    <n v="0.16875000000000001"/>
    <s v="Bajo"/>
    <s v="El proceso estima que el riesgo se ubica en una zona baja, debido a que los controles establecidos son adecuados, sin embargo la calificación del criterio de documentación de un  control preventivo no es satisfactoria, ubicando el riesgo en la escala de probabilidad más baja, y ante su materialización, podrían disminuirse los efectos, aplicando las acciones de contingencia."/>
    <s v="Reducir"/>
    <s v="- (AP# 1104 Aplicativo CHIE) Alinear actividades y puntos de control del procedimiento   4232000-PR-372 - Gestión de Peligros, Riesgos y Amenazas  con los controles preventivos y detectivos definidos en el mapa de riesgo del proceso de Gestión Estratégica de Talento Humano._x000a_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_x000a__x000a__x000a__x000a__x000a__x000a__x000a__x000a__x000a__x000a__x000a__x000a__x000a__x000a__x000a__x000a__x000a__x000a__x000a__x000a_________________x000a__x000a__x000a__x000a__x000a__x000a__x000a__x000a__x000a__x000a__x000a_"/>
    <s v="- Procedimiento 4232000-PR-372 Gestión de Peligros, Riesgos y Amenazas actualizado.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0/06/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as servidores/as públicos/as de la entidad, debido a decisiones erróneas o no acertadas al analizar y formular el Plan Estratégico de Talento Humano. en el informe de monitoreo a la Oficina Asesora de Planeación._x000a_- Reportar el riesgo materializado de Decisiones erróneas o no acertadas al analizar y formular el Plan Estratégico de Talento Humano de inmediato al(la) director(a) de talento humano._x000a_- Modificar el Plan Estratégico de Talento Humano subsanando los errores identificados._x000a_- Adoptar por Resolución el Plan Estratégico de Talento Humano modificado._x000a_- Socializar a la entidad el Plan Estratégico de Talento Humano modificado._x000a__x000a__x000a__x000a__x000a_- Actualizar el mapa de riesgos Gestión Estratégica de Talento Humano"/>
    <s v="- Director(a) Técnico(a) de Talento Humano_x000a_- Profesional Especializado o Profesional Universitario de Talento Humano_x000a_- Director/a Técnico/a de Talento Humano_x000a_- Secretario/a General_x000a_- Profesional Especializado o Profesional Universitario de Talento Humano_x000a__x000a__x000a__x000a__x000a_- Director(a) Técnico(a) de Talento Humano"/>
    <s v="- Reporte de monitoreo indicando la materialización del riesgo de Posibilidad de afectación reputacional por quejas interpuestas por los/as servidores/as públicos/as de la entidad, debido a decisiones erróneas o no acertadas al analizar y formular el Plan Estratégico de Talento Humano._x000a_- Correo electrónico por el cual se reporta al/a la Director/a Técnico de Talento Humano la materialización del riesgo en ocasión a decisión errónea en la formulación, ya sea en el Plan Anual de Vacantes, Plan de Previsión de Recursos Humano, Plan Institucional de Capacitación - PIC, Plan Institucional de Bienestar Social e Incentivos - PIB y Plan de Seguridad y Salud en el Trabajo._x000a_- Proyecto del Plan Estratégico de Talento Humano modificado._x000a_- Plan Estratégico de Talento Humano modificado adoptado y Resolución de adopción del plan.  _x000a_- Evidencia de reunión o soporte que evidencie la socialización del Plan Estratégico de Talento Humano modificado y adoptado.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d v="2022-02-08T00:00:00"/>
    <s v="_x000a__x000a__x000a__x000a_Tratamiento del riesgo"/>
    <s v="Se ajustó la redacción  de la acción de tratamiento, incluyendo &quot;y detectivos&quot; quedando así unificada en su totalidad con la acción registrada en la ficha de riesgo No 3 y con la respectiva acción preventiva a registrar en la herramienta Chie.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la estrategia para la atención de las relaciones individuales y colectivas de trabajo"/>
    <s v="Posibilidad de afectación reputacional por pérdida de confianza por parte de los/as trabajadores/as y las organizaciones sindicales, debido a incumplimiento parcial de compromisos durante la ejecución de la estrategia para la atención individual y colectivas de trabajo"/>
    <x v="0"/>
    <s v="Ejecución y administración de procesos"/>
    <s v="No"/>
    <s v="- Fallas en la realización de seguimiento a las acciones planeadas._x000a_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Posibles hallazgos por parte de entes de control._x000a_- Afectación de la imagen institucional_x000a_- Pago de indemnizaciones como resultado de demandas.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Menor (2)"/>
    <s v="Menor (2)"/>
    <s v="Leve (1)"/>
    <s v="Leve (1)"/>
    <s v="Leve (1)"/>
    <s v="Leve (1)"/>
    <s v="Menor (2)"/>
    <n v="0.4"/>
    <s v="Bajo"/>
    <s v="El proceso estima que el riesgo se ubica en una zona baja, debido a que la frecuencia con la que se realizó la actividad clave asociada al riesgo se presentó 2 veces en el último año, sin embargo, ante su materialización, podrían presentarse efectos significativos, en la imagen de la entidad a nivel local."/>
    <s v="- 1 El procedimiento 2211300-PR-174 - Gestión de Relaciones Laborales indica que El/la Secretario/a General o quienes este/a designe por competencia, autorizado(a) por el Manual Específico de Funciones y Competencias Laborales, cada dos años en el marco de la negociación de los acuerdos laborales verifica la pertinencia y el alcance de los compromisos a adquirir en la mesa de negociación celebrada con las organizaciones sindicales . La(s) fuente(s) de información utilizadas es(son) el acuerdo laboral proyectado. En caso de evidenciar observaciones, desviaciones o diferencias, se informan durante el desarrollo de la mesa de negociación con las organizaciones sindicales registrándolas en el acta de acuerdos y no acuerdos laborales. De lo contrario, queda como evidencia acuerdo laboral pactado._x000a_- 2 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cada vez que lo determinen las autoridades pertinentes (Secretario/a General, Subsecretario/a Corporativo, Director/a Técnico/a de Talento Humano, Trabajadores/as, Organizaciones Sindicales) verifica la oportunidad y pertinencia de las acciones implementadas en el marco del cumplimiento de los acuerdos laborales. La(s) fuente(s) de información utilizadas es(son) las actuaciones administrativas y Actos Administrativos 4203000-FT-997 Resolución expedidos en el marco al cumplimiento de lo establecido en el acuerdo laboral. En caso de evidenciar observaciones, desviaciones o diferencias, se debe notificar a través de correo electrónico al/a la Secretario/a General, al/a la Subsecretario/a Corporativa/o y al/a la Director/a Técnico/a de Talento Humano. De lo contrario, queda como evidencia informe de avances sobre el acuerdo laboral._x000a__x000a__x000a__x000a__x000a__x000a__x000a__x000a__x000a__x000a__x000a__x000a__x000a__x000a__x000a__x000a__x000a__x000a_"/>
    <s v="- Sin documentar_x000a_- Sin documentar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Gestión Estratégica de Talento Humano indica que Secretario/a General, al/a la Subsecretario/a Corporativo/a y al/a la Director/a Técnico de Talento Humano, autorizado(a) por el Manual Específico de Funciones y Competencias Laborales, cada vez que se identifique la materialización del riesgo determina las acciones a realizar y nuevas fechas para dar cumplimiento a la/s actividad/es de la estrategia para la atención individual y colectivas de trabajo que presenta/n incumplimiento. ._x000a_- 2 El mapa de riesgos del proceso de Gestión Estratégica de Talento Humano indica que Director/a Técnico/a y Profesional Especializado o Profesional Universitario de Talento Humano, autorizado(a) por el Manual Específico de Funciones y Competencias Laborales respectivamente, cada vez que se identifique la materialización del riesgo implementa las acciones definidas para dar cumplimiento a la/s actividad/es de la estrategia para la atención individual y colectivas de trabajo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8.3999999999999991E-2"/>
    <s v="Menor (2)"/>
    <n v="0.22500000000000003"/>
    <s v="Bajo"/>
    <s v="El proceso estima que el riesgo se ubica en una zona baja, debido a que los controles establecidos son adecuados. Sin embargo, la calificación del criterio de documentación del control preventivo y del control detectivo no es satisfactoria, ubicando el riesgo en la escala de probabilidad más baja, y ante su materialización, podrían disminuirse los efectos, aplicando las acciones de contingencia."/>
    <s v="Reducir"/>
    <s v="- (AP# 1108 Aplicativo CHIE) Alinear actividades y puntos de control del procedimiento 2211300-PR-174 Gestión de Relaciones Laborales con los controles preventivo y detectivo definidos en el mapa de riesgos del proceso de Gestión Estratégica de Talento Humano._x000a_- (AP# 1108 Aplicativo CHIE) Alinear actividades y puntos de control del procedimiento 2211300-PR-174 Gestión de Relaciones Laborales con los controles preventivo y detectivo definidos en el mapa de riesgos del proceso de Gestión Estratégica de Talento Humano._x000a__x000a__x000a__x000a__x000a__x000a__x000a__x000a__x000a__x000a__x000a__x000a__x000a__x000a__x000a__x000a__x000a__x000a__x000a__x000a_________________x000a__x000a__x000a__x000a__x000a__x000a__x000a__x000a__x000a__x000a__x000a_"/>
    <s v="- Director/a Técnico/a de Talento Humano._x000a_- Director/a Técnico/a de Talento Humano._x000a__x000a__x000a__x000a__x000a__x000a__x000a__x000a__x000a__x000a__x000a__x000a__x000a__x000a__x000a__x000a__x000a__x000a__x000a__x000a_________________x000a__x000a__x000a__x000a__x000a__x000a__x000a__x000a__x000a__x000a__x000a_"/>
    <s v="- Procedimiento 2211300-PR-174 Gestión de Relaciones Laborales actualizado._x000a_- Procedimiento 2211300-PR-174 Gestión de Relaciones Laborales actualizado._x000a__x000a__x000a__x000a__x000a__x000a__x000a__x000a__x000a__x000a__x000a__x000a__x000a__x000a__x000a__x000a__x000a__x000a__x000a__x000a_________________x000a__x000a__x000a__x000a__x000a__x000a__x000a__x000a__x000a__x000a__x000a_"/>
    <s v="15/02/2022_x000a_15/02/2022_x000a__x000a__x000a__x000a__x000a__x000a__x000a__x000a__x000a__x000a__x000a__x000a__x000a__x000a__x000a__x000a__x000a__x000a__x000a__x000a_________________x000a__x000a__x000a__x000a__x000a__x000a__x000a__x000a__x000a__x000a__x000a_"/>
    <s v="30/06/2022_x000a_30/06/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confianza por parte de los/as trabajadores/as y las organizaciones sindicales, debido a incumplimiento parcial de compromisos durante la ejecución de la estrategia para la atención individual y colectivas de trabajo en el informe de monitoreo a la Oficina Asesora de Planeación._x000a_- Reportar a al/a Secretario/a General, al/a la Subsecretario/a Corporativo/a y al/a la Director/a Técnico de Talento Humano el riesgo materializado “Posibilidad de afectación reputacional por vencimiento de los términos establecidos para atender los acuerdos celebrados, debido a incumplimiento parcial de compromisos durante la ejecución de la estrategia para la atención individual y colectivas de trabajo”._x000a_- Determinar las acciones a realizar y nuevas fechas para dar cumplimiento a la/s actividad/es de la estrategia para la atención individual y colectivas de trabajo que presenta/n incumplimiento. _x000a_- Implementar las acciones definidas para dar cumplimiento a la/s actividad/es de la estrategia para la atención individual y colectivas de trabajo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Secretario/a General, al/a la Subsecretario/a Corporativo/a y al/a la Director/a Técnico de Talento Humano_x000a_- Director/a Técnico/a y Profesional Especializado o Profesional Universitario de Talento Humano_x000a__x000a__x000a__x000a__x000a__x000a_- Director(a) Técnico(a) de Talento Humano"/>
    <s v="- Reporte de monitoreo indicando la materialización del riesgo de Posibilidad de afectación reputacional por pérdida de confianza por parte de los/as trabajadores/as y las organizaciones sindicales, debido a incumplimiento parcial de compromisos durante la ejecución de la estrategia para la atención individual y colectivas de trabajo_x000a_- Correo electrónico por el cual se reporta al/a Secretario/a General, al/a la Subsecretario/a Corporativo/a y al/a la Director/a Técnico de Talento Humano la materialización del riesgo en ocasión al incumplimiento parcial de compromisos durante la ejecución de la estrategia para la atención individual y colectivas de trabajo._x000a_- Acta con el registro de las acciones a seguir y programación frente a actividad/es de la estrategia para la atención individual y colectivas de trabajo que presenta/n incumplimiento._x000a_- Evidencias de la implementación de las actividades establecidas para dar cumplimiento a la/s actividad/es de la estrategia para la atención individual y colectivas de trabajo.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0-12-04T00:00:00"/>
    <s v="_x000a__x000a_Análisis de controles_x000a__x000a_"/>
    <s v="Se ajustan actividades de control en términos de segregación de responsabilidades, quedando así: 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anualmente realizan las actuaciones administrativas y proyectan los actos administrativos correspondientes para el cumplimiento de lo acordado. La(s) fuente(s) de información utilizadas es(son) el acuerdo colectivo suscrito. En caso de evidenciar observaciones, desviaciones o diferencias, se debe notificar al Director(a) Técnico(a) de Talento Humano y al(la) Secretario(a) General. Queda como evidencia Actuaciones administrativas y los actos administrativos correspondientes dando cumplimiento a lo acordado con la mesa de negociación._x000a__x000a_El procedimiento 2211300-PR-174 - Gestión de Relaciones Laborales indica que El Profesional Especializado o Profesional Universitario de la Dirección de Talento Humano con el acompañamiento y la supervisión del(la) Director(a) Técnico(a) de Talento Humano, autorizado(a) por el(la) Secretario(a) General y el(la) Subsecretario(a) Corporativa, según lo determine las autoridades pertinentes verifica la oportunidad y pertinencia de las acciones implementadas. La(s) fuente(s) de información utilizadas es(son) el acuerdo colectivo. En caso de evidenciar observaciones, desviaciones o diferencias, se debe notificar al Director(a) Técnico(a) de Talento Humano y al(la) Secretario(a) General. Queda como evidencia las actuaciones administrativas y actos administrativos expedidos."/>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Tratamiento del riesgo"/>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Se definieron las acciones de tratamiento.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Realizar Seguimiento a la Modalidad Laboral de Teletrabajo."/>
    <s v="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x v="0"/>
    <s v="Ejecución y administración de procesos"/>
    <s v="No"/>
    <s v="- Fallas en la realización de seguimiento a las acciones planeadas._x000a_- Desconocimiento de esta modalidad laboral y los beneficios que tiene para los individuos y las entidades_x000a__x000a__x000a__x000a__x000a__x000a__x000a__x000a_"/>
    <s v="- Variaciones, declaración de estados de emergencia nacional, cambios inesperados en el contexto político, normativo y legal, que afecten  la operación de la Entidad y la prestación del servicio._x000a__x000a__x000a__x000a__x000a__x000a__x000a__x000a__x000a_"/>
    <s v="- Afectación en la imagen institucional al no verse promovido el teletrabajo como una modalidad laboral _x000a__x000a_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uy baja (1)"/>
    <n v="0.2"/>
    <s v="Leve (1)"/>
    <s v="Menor (2)"/>
    <s v="Leve (1)"/>
    <s v="Leve (1)"/>
    <s v="Leve (1)"/>
    <s v="Leve (1)"/>
    <s v="Menor (2)"/>
    <n v="0.4"/>
    <s v="Bajo"/>
    <s v="El proceso estima que el riesgo se ubica en una zona baja, debido a que la frecuencia con la que se realizó la actividad clave asociada al riesgo se presentó 1 vez en el último año, sin embargo, ante su materialización, podrían presentarse efectos significativos, en la imagen de la entidad a nivel local."/>
    <s v="- 1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 2 El procedimiento 2211300-PR-221 - Gestión Organizacional indica que El/ la Director/a Técnico/a de Talento Humano, autorizado(a) por el  Manual Específico de Funciones y Competencias Laborales, bimestralmente revisa el estado de la ejecución de las actividades ejecutadas desde el procedimiento de Gestión Organizacional, presentado en el informe de gestión, en el marco del Subcomité de Autocontrol de la dependencia. La(s) fuente(s) de información utilizadas es(son) El Plan Anual de Vacantes, el Plan de Previsión de Recursos Humanos, la normatividad vigente en las materias relacionadas (teletrabajo, pasantías, vinculación y demás aplicables), el informe de la gestión adelantada desde el procedimiento de Gestión Organizacional y el procedimiento 2211300-PR-221 Gestión Organizacional. En caso de evidenciar observaciones, desviaciones o diferencias, el Profesional Especializado o Profesional Universitario responsable de su proyección deberá dar alcance al informe sobre la gestión adelantada desde el procedimiento de Gestión Organizacional a través de correo electrónico. De lo contrario, queda como evidencia el Acta subcomité de autocontrol 2210112-FT-281 que incluye el informe de la gestión adelantada desde el procedimiento de Gestión Organizacional._x000a_- 3 El procedimiento 2211300-PR-221 - Gestión Organizacional indica que el Profesional Especializado o Profesional Universitario de Talento Humano, autorizado(a) por el/la Director/a Técnico/a de Talento Humano, trimestralmente verifica el desarrollo de las actividades propias del teletrabajo a las dependencias donde hayan servidores/as con reconocimiento de teletrabajadores/as, de acuerdo con los criterios definidos en el formato 4232000- FT-1167 Seguimiento Teletrabajo. La(s) fuente(s) de información utilizadas es(son) normatividad que regula la modalidad de teletrabajo y el formato 4232000- FT-1167 Seguimiento Teletrabajo. En caso de evidenciar observaciones, desviaciones o diferencias, se debe dejar evidencia en el formato 4232000-FT-1167 Seguimiento Teletrabajo y validar, por parte de la Mesa Técnica de Apoyo en Teletrabajo, si hay lugar a la terminación del reconocimiento como teletrabajador/a al/a servidor/a Público/a, acción que debe quedar registrada en el Acta 2211600-FT-008 de la sesión de la Mesa Técnica de Apoyo en Teletrabajo. De lo contrario, queda como evidencia el registro Seguimiento Teletrabajo 4232000-FT-1167.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e Gestión Estratégica de Talento Humano indica que Profesional Especializado o Profesional Universitario de Talento Humano, autorizado(a) por el/la Director/a Técnico/a de Talento Humano, cada vez que se identifique la materialización del riesgo determina las acciones a realizar y nuevas fechas para dar cumplimiento a la/s actividad/es relacionadas con la gestión del teletrabajo en la entidad, que presenta/n incumplimiento. ._x000a_- 2 El mapa de riesgos del proceso de Gestión Estratégica de Talento Humano indica que Profesional Especializado o Profesional Universitario de Talento Humano, autorizado(a) por el/la Director/a Técnico/a de Talento Humano, cada vez que se identifique la materialización del riesgo implementa las acciones definidas para dar cumplimiento a la/s actividad/es relacionadas con la gestión del teletrabajo en la entidad, de manera inmediata o progresiva de acuerdo con los nuevos términos establecido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8799999999999991E-2"/>
    <s v="Menor (2)"/>
    <n v="0.22500000000000003"/>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 en el informe de monitoreo a la Oficina Asesora de Planeación._x000a_- Reportar al/a la Director/a Técnico/a de Talento Humano el riesgo materializado del &quot;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quot;_x000a_- Determinar las acciones a realizar y nuevas fechas para dar cumplimiento a la/s actividad/es relacionadas con la gestión del teletrabajo en la entidad, que presenta/n incumplimiento. _x000a_- Implementar las acciones definidas para dar cumplimiento a la/s actividad/es relacionadas con la gestión del teletrabajo en la entidad, de manera inmediata o progresiva de acuerdo con los nuevos términos establecidos._x000a__x000a__x000a__x000a__x000a__x000a_- Actualizar el mapa de riesgos Gestión Estratégica de Talento Humano"/>
    <s v="- Director(a) Técnico(a) de Talento Humano_x000a_- Profesional Especializado o Profesional Universitario de Talento Humano_x000a_- Profesional Especializado o Profesional Universitario de Talento Humano_x000a_- Profesional Especializado o Profesional Universitario de Talento Humano_x000a__x000a__x000a__x000a__x000a__x000a_- Director(a) Técnico(a) de Talento Humano"/>
    <s v="- Reporte de monitoreo indicando la materialización del riesgo de Posibilidad de afectación reputacional por quejas interpuestas por los directivos líderes de las dependencias que cuentan con servidores/as en calidad de teletrabajadores/as y/o por los/as teletrabajadores/as, debido a incumplimiento parcial de compromisos en la implementación, comunicación y seguimiento del teletrabajo en la Secretaría General de la Alcaldía Mayor de Bogotá, D.C._x000a_- Correo electrónico por el cual se reporta al/a la Director/a Técnico de Talento Humano la materialización del riesgo en ocasión  omisión en el reconocimiento, difusión y seguimiento frente a las actuaciones requeridas en el marco del cumplimiento de las metas trazadoras en materia de teletrabajo, debido a incumplimiento parcial de compromisos en la implementación, comunicación y seguimiento del teletrabajo en la Secretaría General de la Alcaldía Mayor de Bogotá, D.C._x000a_- Acta con el registro de las acciones a seguir y programación frente a las actividades relacionadas con la gestión del teletrabajo en la entidad, que presenta/n incumplimiento. _x000a_- Evidencias de la implementación de las actividades establecidas para dar cumplimiento a la/s actividad/es relacionadas con la gestión del teletrabajo en la entidad._x000a__x000a__x000a__x000a__x000a__x000a_- Mapa de riesgo  Gestión Estratégica de Talento Humano, actualizado."/>
    <d v="2020-03-31T00:00:00"/>
    <s v="Identificación del riesgo_x000a_Análisis antes de controles_x000a_Análisis de controles_x000a_Análisis después de controles_x000a_Tratamiento del riesgo"/>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d v="2021-02-22T00:00:00"/>
    <s v="Identificación del riesgo_x000a__x000a_Análisis de controles_x000a__x000a_"/>
    <s v="Se retiraron los controles detectivos de auditorías y se modificó la asociación del riesgo a proyectos de inversión que se pueden afectar posiblemente tras la materialización del riesgo.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Estratégica de Talento Humano"/>
    <s v="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públicos  (as)  que  el  Alcalde  Mayor  nombre  o  designe,  de  conformidad  con  las  competencias  que  asisten  a  la  dependencia."/>
    <s v="La  Gestión  Estratégica  de  Talento  Humano  inicia  con  la  gestión  organizacional  de  los  servidores  públicos  de  la  Entidad  y  la identificación  y  alineación  de  estrategias  para  generar  transformación  cultural  y  organizacional  en  el  logro  de  los  objetivos  y  metas institucionales mediante la implementación de políticas que nos permitan construir capital humano en condiciones de trabajo decente, con  una  visión  estratégica  del  gerenciamiento  del  capital  más  valioso  de  la  entidad  y,  finaliza  con  la  formulación  y  ejecución  de acciones  preventivas,  correctivas  y  de  mejora."/>
    <s v="Director(a) Técnico(a) de Talento Humano"/>
    <s v="Estratégico"/>
    <s v="Ejecutar el Plan para el pago de nómina"/>
    <s v="Posibilidad de afectación económica (o presupuestal) por reconocimientos adicionales a los servidores por conceptos de nómina reflejados en las cuentas contables, debido a errores (fallas o deficiencias) en la liquidación de la nómina"/>
    <x v="0"/>
    <s v="Fallas tecnológicas"/>
    <s v="No"/>
    <s v="- Fallas en los aplicativos implementados para la ejecución de actividades propias de los procedimientos del proceso de Gestión Estratégica de Talento Humano._x000a_- La integración de algunos sistemas con el nuevo Sistema Hacendario BogData todavía presenta debilidades en el flujo de información. _x000a_- Personal no calificado para el desempeño de las funciones del cargo._x000a__x000a__x000a__x000a__x000a__x000a__x000a_"/>
    <s v="- Fallas externas que dificultan la integración con aplicativos de otras entidades._x000a__x000a__x000a__x000a__x000a__x000a__x000a__x000a__x000a_"/>
    <s v="- Desviación de los recursos públicos _x000a_- Detrimento patrimonial_x000a_- Generación de reprocesos y desgaste administrativo._x000a__x000a__x000a__x000a__x000a__x000a__x000a_"/>
    <s v="8. Fomentar la innovación y la gestión del conocimiento, a través del fortalecimiento de las competencias del talento humano de la entidad, con el propósito de mejorar la capacidad institucional y su gestión."/>
    <s v="- -- Ningún trámite y/o procedimiento administrativo_x000a__x000a_"/>
    <s v="- Ningún otro proceso en el Sistema de Gestión de Calidad_x000a__x000a__x000a__x000a_"/>
    <s v="- No aplica_x000a__x000a__x000a__x000a_"/>
    <s v="Media (3)"/>
    <n v="0.6"/>
    <s v="Mayor (4)"/>
    <s v="Mayor (4)"/>
    <s v="Menor (2)"/>
    <s v="Leve (1)"/>
    <s v="Leve (1)"/>
    <s v="Leve (1)"/>
    <s v="Mayor (4)"/>
    <n v="0.8"/>
    <s v="Alto"/>
    <s v="El proceso estima que el riesgo se ubica en una zona alta, debido a que la frecuencia con la que se realizó la actividad clave asociada al riesgo se presentó 48 veces en el último año, sin embargo, ante su materialización, podrían presentarse efectos significativos a nivel financiero por la realización de reconocimientos adicionales a los servidores por conceptos de nómina reflejados en las cuentas contables"/>
    <s v="- 1 El procedimiento 2211300-PR-177 Gestión de Nómina indica que El Profesional Universitario de la Dirección de Talento Humano encargado de realizar el ingreso de las novedades en el Sistema de Personal y Nómina - PERNO, autorizado(a) por el/la Directora/a Técnico/a de Talento Humano, mensualmente verifica que las novedades de nómina correspondan a aquellas contempladas en la normatividad vigente en la materia. La verificación se realiza teniendo en cuenta el tipo de novedad, así:_x000a__x000a_Horas extra: Validar autorización de horas extras emitida por la Subsecretaría Corporativa y Verificar cumplimiento de los requisitos del Formato. _x000a__x000a_Incapacidad, Licencias de Maternidad y Paternidad: Verificar que sea expedida por la instancia competente de acuerdo a la normatividad vigente, que sea legible y que cumpla las demás condiciones de una incapacidad de acuerdo a lo establecido en la normatividad vigente en la materia._x000a__x000a_Ingreso: Verificar que el paquete de documentos aportado por el procedimiento de Gestión Organizacional para el ingreso del/de la nuevo/a servidor/a público/A tenga el acto administrativo de nombramiento y el acta de posesión, las certificaciones de seguridad social, certificación cuenta bancaria, hoja de vida y el formato de bienes y rentas del SIDEAP para la garantizar la captura de la información personal del/de la nuevo/a servidor/a público/a._x000a__x000a_Primas Técnicas: Resolución donde se concede la prima técnica y se verifica la notificación en la base de datos de seguimiento de notificaciones._x000a__x000a_Vacaciones: Se revisa el formato de programación de vacaciones que esté totalmente diligenciado, se revisa que las fechas correspondan al período de vacaciones a disfrutar._x000a__x000a_Retiros: Se revisa el acto administrativo de renuncia o desvinculación._x000a__x000a_Licencias no remunerada: Se revisa e ingresa la información del acto administrativo que concede la licencia._x000a__x000a_Encargos Se revisa el acto administrativo y el acta de posesión (Desde el procedimiento de Gestión de Nómina solo se ingresan al Sistema de Personal y Nómina PERNO los encargos que modifican la asignación básica salarial del/de la servidor/a encargado/a)._x000a__x000a_Interrupción de Encargo: Se verifica el acto administrativo que genera la interrupción del encargo y por ende la variación en los conceptos de nómina._x000a__x000a_Deducibles retención en la fuente: Se revisa formato que se tiene para deducción de dependientes y los anexos según el caso: _x000a__x000a_* Crédito hipotecario se revisa el certificado emitido por el banco. _x000a_* Medicina Prepagada o Plan complementarios: se revisa el certificado emitido por la Entidad competente._x000a__x000a_Cambio de cuenta bancaria: se revisa el certificado emitido por el banco y aportado por el servidor público.  _x000a__x000a_Libranza, AFC, AVP, embargos, afiliaciones cooperativas, Medicina Prepagada: Una vez recibida la solicitud, revisa la capacidad de descuento, que la entidad operadora tenga código interno para entidad operadora de libranzas, el embargo oficio del juzgado._x000a__x000a_.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el Profesional Especializado o Profesional Universitario de Talento Humano encargado del ingreso de las novedades, las registra en el documento de la novedad correspondiente y realiza los ajustes. De lo contrario, quedan las siguientes evidencias de acuerdo a la novedad registrada:_x000a__x000a_Horas extra: Resolución horas extras archivadas en nómina de cada mes._x000a__x000a_Incapacidad: Resoluciones de incapacidades archivadas en nómina de cada mes._x000a__x000a_Ingreso: 2211300-FT-159 Hoja de Ruta- Novedad de Ingreso con el VoBo del Profesional que revisa el ingreso, que es adicionada a la historia laboral de los/as servidores/as públicos/as que ingresan a la entidad y la posición en el Sistema de Personal y Nómina Perno._x000a__x000a_Primas Técnicas: 4203000-FT-997 Resolución Prima Técnica._x000a__x000a_Vacaciones: Resolución Vacaciones reconocidas archivadas en la nómina de cada mes._x000a__x000a_Retiros: 4203000-FT-997  Resolución de retiro._x000a__x000a_Licencia no remunerada: 4203000-FT-997 Resolución por la cual se concede una licencia no remunerada._x000a_                                                                                                                                                    _x000a_Encargos: 4203000-FT-997 Resolución por medio de la cual se hace un encargo a un/a servidor/a._x000a__x000a_Interrupción de Encargo: 4203000-FT-997  Resolución por la cual se da por terminado un encargo a un/a servidor/a._x000a__x000a_Deducibles retenciones en la fuente: Radicado del Sistema de Gestión Documental._x000a__x000a_Cambio de cuenta bancaria: Correo electrónico remitido a la Subdirección Financiera con los soportes. _x000a__x000a_Novedades de Libranza, AFC: Oficios de solicitud y aprobación, así como registros de consignación de AFC, APV y embargos archivados en la serie documental Nómina y Tipo documental Libranzas en el archivo de la entidad._x000a_._x000a_- 2 El procedimiento 2211300-PR-177 Gestión de Nómina indica que El Profesional Universitario de la Dirección de Talento Humano encargado de la revisión de la nómina, autorizado(a) por el/la Directora/a Técnico/a de Talento Humano, cada vez que se realice la liquidación de una nómina confronta  los soportes de las novedades con el informe de liquidación de nómina que emite el Sistema de Personal y Nómina - PERNO. La(s) fuente(s) de información utilizadas es(son) los registros de reporte de las novedades (2211300-FT-143 Reclamación de nómina, 2211300-FT-167 Planilla de horas extras y recargos, 2211300-FT-159 Hoja de Ruta - Novedad de Ingreso, 2211300-FT-141 Programación de vacaciones, 2211300-FT-174 Permisos y Licencias ) y los informes en el sistema de personal y nómina - PERNO. En caso de evidenciar observaciones, desviaciones o diferencias, se debe enviar correo electrónico a soporte de Oficina de Tecnologías de la Información y Comunicaciones - OTIC o al Profesional Especializado o Profesional Universitario de la Dirección de Talento Humano encargado de ingresar la novedad dependiendo del tipo de ajuste requerido conforme a las novedades ingresadas en el sistema de personal y nómina - PERNO. De lo contrario, queda como evidencia el Informe de pre nómina confrontado con las diversas novedades que afectan la liquidación de la nómina procesada._x000a_- 3 El procedimiento 2211300-PR-177 Gestión de Nómina indica que El Profesional Universitario de la Dirección de Talento Humano, autorizado(a) por el/la Directora/a Técnico/a de Talento Humano, mensualmente  coteja los valores totales de la nómina y de las planillas de autoliquidación garantizando que estos estén contenidos dentro de los recursos del presupuesto aprobado para el mes . La(s) fuente(s) de información utilizadas es(son) los informes y el archivo plano generados desde el Sistema de Personal y Nómina - PERNO. En caso de evidenciar observaciones, desviaciones o diferencias, se envían a través de correo electrónico las observaciones a los Profesionales Especializados o Profesionales Universitarios de Talento Humano encargados tanto del ingreso de las novedades como de la revisión de la nómina para que se hagan los ajustes a que hayan lugar. De lo contrario, quedan como evidencia el/los 2211600-FT-011 memorando/s por medio de las cuales se solicita Registro Presupuestal a la Subdirección Financiera con soportes que evidencian igualdad en los valores a dispersar bajo el concepto de nómina ._x000a_- 4 El procedimiento 2211300-PR-221 - Gestión Organizacional indica que el Profesional Especializado o Profesional Universitario de la Dirección de Talento Humano, autorizado(a) por el/la Director/a Técnico/a de Talento Humano, cada vez que se presente solicitud de reconocimiento o incremento de Prima Técnica. verifica que los certificados de estudio y experiencia presentados por el/la peticionario/a cumplan las condiciones para definir el porcentaje a reconocer o incrementar por el concepto de Prima Técnica. La(s) fuente(s) de información utilizadas es(son) los soportes de la hoja de vida o la historia laboral del servidor, la normatividad vigente en la materia, el formato 2211300-FT-169 Prima Técnica y comunicación remitida con la solicitud de incremento. En caso de evidenciar observaciones, desviaciones o diferencias, se debe notificar al/a la peticionario/a a través de Acto Administrativo 4203000-FT-997 por la cual no reconoce/incrementa una prima técnica nivel profesional o asesor o directivo y una comunicación Memorando 2211600-FT-011 dirigida al/a la peticionario/a en los casos de reconocimiento de prima técnica cuando se identifican novedades en las certificaciones allegadas a la Dirección de Talento Humano. De lo contrario, queda como evidencia Liquidador de prima técnica 4232000-FT-1059 diligenciado y Acto Administrativo 4203000-FT-997por la cual no se hace incremento una prima técnica nivel profesional o asesor o directivo  ._x000a_- 5 El procedimiento 2211300-PR-177 Gestión de Nómina indica que el/la Directora/a Técnico/a de Talento Humano, autorizado(a) por el/la Subsecretario/a Corporativo/a, mensualmente revisa y firma el reporte de nómina definitivo generado desde el sistema de personal y nómina - PERNO, para ser socializado a la/al Subsecretario/a Corporativo/a para su firma. La(s) fuente(s) de información utilizadas es(son) informe generado desde el Sistema de Personal y Nómina PERNO. En caso de evidenciar observaciones, desviaciones o diferencias, se notifica a través de correo electrónico las novedades identificadas en el reporte de nómina. De lo contrario, quedan como evidencia los reportes de nómina firmados por el/la Director/a Técnico/a de Talento Humano y el/la Subsecretario/a Corporativo/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porta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2 El mapa de riesgos del proceso de Gestión Estratégica de Talento Humano indica que el Profesional Especializado o Profesional Universitario de la Dirección de Talento Humano, autorizado(a) por el/la Director/a Técnico/a de Talento Humano, cada vez que se identifique la materialización del riesgo realiza la liquidación de nómina que por errores (fallas o deficiencias) durante las etapas de su liquidación generó otorgamiento de beneficios a que no había lugar a servidores/as.._x000a_- 3 El mapa de riesgos del proceso de Gestión Estratégica de Talento Humano indica que el/la Director/a Técnico/a de Talento Humano, autorizado(a) por el Manual Específico de Funciones y Competencias Laborales, cada vez que se identifique la materialización del riesgo realiza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5.4431999999999994E-2"/>
    <s v="Menor (2)"/>
    <n v="0.33750000000000002"/>
    <s v="Bajo"/>
    <s v="El proceso estima que el riesgo se ubica en una zona baja, debido a que los controles establecidos son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reconocimientos adicionales a los servidores por conceptos de nómina reflejados en las cuentas contables, debido a errores (fallas o deficiencias) en la liquidación de la nómina en el informe de monitoreo a la Oficina Asesora de Planeación._x000a_- Reportar ante la instancia competente (OTIC y/o proveedor del sistema de información por medio del cual se gestiona la nómina), la/s novedad/es o inconsistencia/as presentadas y que generaron la materialización del riesgo de Posibilidad de afectación económica (o presupuestal) por reconocimientos adicionales a los servidores por conceptos de nómina reflejados en las cuentas contables, debido a errores (fallas o deficiencias) en la liquidación de la nómina._x000a_- Realizar la liquidación de nómina que por errores (fallas o deficiencias) durante las etapas de su liquidación generó otorgamiento de beneficios a que no había lugar a servidores/as._x000a_- Realizar el requerimiento sobre la devolución del dinero adicional reconocido en los pagos de nómina y las demás acciones a que haya lugar para efectiva la recuperación de los recursos al/a la servidor/a que por errores (fallas o deficiencias) durante las etapas de la liquidación de nómina se le otorgaron beneficios a que no había lugar._x000a__x000a__x000a__x000a__x000a__x000a_- Actualizar el mapa de riesgos Gestión Estratégica de Talento Humano"/>
    <s v="- Director(a) Técnico(a) de Talento Humano_x000a_- Profesional Especializado o Profesional Universitario de la Dirección de Talento Humano._x000a_- Profesional Especializado o Profesional Universitario de la Dirección de Talento Humano._x000a_- Director/a Técnico/a de Talento Humano_x000a__x000a__x000a__x000a__x000a__x000a_- Director(a) Técnico(a) de Talento Humano"/>
    <s v="- Reporte de monitoreo indicando la materialización del riesgo de Posibilidad de afectación económica (o presupuestal) por reconocimientos adicionales a los servidores por conceptos de nómina reflejados en las cuentas contables, debido a errores (fallas o deficiencias) en la liquidación de la nómina_x000a_- Soportes de la reliquidación de la nómina que presenta materialización del riesgo de gestión._x000a_- Soportes de la reliquidación de la nómina que presenta materialización del riesgo de gestión._x000a_- Soportes de requerimiento y de las acciones a que haya lugar para la recuperación de los recursos._x000a__x000a__x000a__x000a__x000a__x000a_- Mapa de riesgo  Gestión Estratégica de Talento Humano, actualizado."/>
    <d v="2020-12-04T00:00:00"/>
    <s v="Identificación del riesgo_x000a_Análisis antes de controles_x000a_Análisis de controles_x000a_Análisis después de controles_x000a_Tratamiento del riesgo"/>
    <s v="Se identifica la necesidad de segregar el riesgo de corrupción contenido en la ficha 5 con el ánimo de tener plena claridad en qué momento corresponde a aspectos y/o causas de orden voluntario (corrupción) para la generación de beneficios propios o a terceros y en qué momento responde a aspectos técnicos (fallas o errores en la plataforma), generándose la necesidad re recategorizar esta última como un riesgo de gestión al interior del proceso de la Dirección Estratégica de Talento Humano._x000a_Se establecen causas internas y externas netamente tecnológicas por obedecer a un riesgo cuya materialización se ocasionaría por fallas en la plataforma y/o sistemas utilizado o de integración  para la liquidación de nómina o que intervengan en este proceso._x000a_Se establecen los efectos tras su materialización, indicando que responden a afectaciones de tipo financiero y operativo. _x000a_Se replican las actividades de controles implementadas para el riesgo de corrupción contenido en la Ficha 5 del mapa de riesgos del proceso de la Dirección Estratégica de Talento Humano._x000a_Se definen acciones de contingencia."/>
    <d v="2021-02-22T00:00:00"/>
    <s v="Identificación del riesgo_x000a__x000a_Análisis de controles_x000a__x000a_Tratamiento del riesgo"/>
    <s v="Se retiró el control detectivo de auditorias de gestión, se modificó la asociación del riesgo a proyectos de inversión que se pueden afectar posiblemente tras la materialización del riesgo, se modificó la opción de manejo del riesgo pasando de “Aceptar” a “Reducir” y se definió la acción de tratamiento correspondiente a Actualizar el Procedimiento 2211300-PR-177 Gestión de Nómina y el mapa de riesgos del proceso Gestión Estratégica de Talento Humano,  con la definición de controles detectivos propios del proceso, frente a la liquidación de la nómina."/>
    <d v="2021-04-16T00:00:00"/>
    <s v="_x000a__x000a__x000a__x000a_Tratamiento del riesgo"/>
    <s v="Se realizó reprogramación en términos de la fecha de terminación de la acción de tratamiento correspondiente actualizar el Procedimiento 2211300-PR-177 Gestión de Nómina y el mapa de riesgos del proceso Gestión Estratégica de Talento Humano, con la definición de controles detectivos propios del proceso, frente a la liquidación de la nómina.  "/>
    <d v="2021-12-13T00:00:00"/>
    <s v="Identificación del riesgo_x000a_Análisis antes de controles_x000a_Análisis de controles_x000a_Análisis después de controles_x000a_"/>
    <s v="Se actualizó el contexto de la gestión del proceso._x000a_Se ajustó la identificación del riesgo. _x000a_Se definió la probabilidad por exposición._x000a_Se ajustó la redacción y evaluación de los controles según los criterios definidos._x000a_Se realizó la eliminación de actividades de control preventivo que no se ejecutan desde el procedimiento Gestión de Nómina y se incluyó control detectivo propio del proceso. _x000a_Se eliminó control detectivo de auditoría. _x000a_Se incluyeron los controles correctivos._x000a_Se ajustaron las acciones de contingencia.  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debido a errores (fallas o deficiencias) en el registro adecuado y oportuno de los hechos económicos de la entidad "/>
    <x v="0"/>
    <s v="Ejecución y administración de procesos"/>
    <s v="N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oderado (3)"/>
    <s v="Menor (2)"/>
    <s v="Leve (1)"/>
    <s v="Moderado (3)"/>
    <s v="Moderado (3)"/>
    <s v="Moderado (3)"/>
    <n v="0.6"/>
    <s v="Moderado"/>
    <s v="El proceso estima que el riesgo se ubica en una zona moderad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a la dependencia manifestando la conformidad de la información.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a la dependencia de aprobación de la información financiera recibida por las dependencias_x000a__x000a_._x000a_- 3 El procedimiento de Gestión Contable 2211400-PR-025 indica que el Profesional de la Subdirección Financiera, autorizado(a) por el Profesional Especializado de la Subdirección Financiera (Contador),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 5 El procedimiento de Gestión Contable 2211400-PR-025 indica que el Profesional de la Subdirección Financiera,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6 El procedimiento de Gestión Contable 2211400-PR-026 indica que el Profesional de la Subdirección Financiera, autorizado(a) por el Subdirector Financiero, mensualmente Valida la conciliación de los saldos contables de acuerdo con:_x000a_a. La información de la Secretaría de Hacienda Distrital - Dirección Distrital de Tesorería_x000a_b. Nómina y aportes patronales_x000a_c. Almacén_x000a_d. Facturación_x000a_e. Cuentas de orden - Presupuesto_x000a_f. Recursos Entregados en Administración_x000a_Realiza seguimiento a los convenios, viáticos, procesos judiciales y cuentas por cobrar coactivas (SICO).. La(s) fuente(s) de información utilizadas es(son) los saldos del estado financiero con corte al período que se informa, y la información suministrada por las dependencias. En caso de evidenciar observaciones, desviaciones o diferencias, se establecen las partidas conciliatorias para ser analizadas en el siguiente periodo por la dependencia que origina la información con el fin de normalizar la operación. De lo contrario, el Profesional de la Subdirección Financiera establece el formato validado de  las  cuentas conciliadas con saldo cero (0).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Preventivo_x000a_- Detectivo_x000a__x000a__x000a__x000a__x000a__x000a__x000a__x000a__x000a__x000a__x000a__x000a__x000a__x000a_"/>
    <s v="25%_x000a_25%_x000a_25%_x000a_25%_x000a_2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40%_x000a_30%_x000a__x000a__x000a__x000a__x000a__x000a__x000a__x000a__x000a__x000a__x000a__x000a__x000a__x000a_"/>
    <s v="- 1 El mapa de riesgos del proceso de Gestión Financiera indica que el profesional especializado, autorizado(a) por el líder de este proceso, cada vez que se identifique la materialización del riesgo realiza los ajustes en los sistemas de información correspondientes._x000a_- 2 El mapa de riesgos del proceso de Gestión Financiera indica que el profesional especializado, autorizado(a) por el líder de este proceso, cada vez que se identifique la materialización del riesgo genera los reportes que reflejen los ajustes._x000a_- 3 El mapa de riesgos del proceso de Gestión Financiera indica que el profesional especializado, autorizado(a) por  el líder de este proceso, cada vez que se identifique la materialización del riesgo analiza el grado de impacto del error presentado y prepara informe al líder del proceso  para toma de decisione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1772799999999995E-2"/>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en el registro adecuado y oportuno de los hechos económicos de la entidad  en el informe de monitoreo a la Oficina Asesora de Planeación._x000a_- Analizar el grado de impacto del error presentado y prepara informe al líder del proceso  para toma de decisiones_x000a_- Realizar los ajustes en los sistemas de información correspondientes._x000a_- Generar los reportes que reflejen los ajustes._x000a__x000a__x000a__x000a__x000a__x000a_- Actualizar el mapa de riesgos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Posibilidad de afectación reputacional por hallazgos y sanciones impuestas por órganos de control, debido a errores (fallas o deficiencias) en el registro adecuado y oportuno de los hechos económicos de la entidad _x000a_- Decisión de realizar el ajuste de acuerdo al grado de complejidad_x000a_- Comprobante contable - aplicativo correspondiente_x000a_- Balance de prueba ajustado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1-02-18T00:00:00"/>
    <s v="Identificación del riesgo_x000a__x000a__x000a__x000a_"/>
    <s v="Se ajusto la acción de proyectos de inversión respecto a la situación vigente"/>
    <d v="2021-09-10T00:00:00"/>
    <s v="_x000a__x000a__x000a_Análisis después de controles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a elaborar y presentar los Estados Financieros."/>
    <s v="Posibilidad de afectación reputacional por  hallazgos y sanciones impuestas por órganos de control  y la secretaria distrital de hacienda, debido a incumplimiento parcial de compromisos en la presentación de Estados Financieros "/>
    <x v="0"/>
    <s v="Ejecución y administración de procesos"/>
    <s v="No"/>
    <s v="- Los funcionarios no son conscientes de la presentación de los estados financieros de la Entidad a la Secretaría Distrital de Hacienda._x000a_- No socializar a  las dependencias la importancia de la entrega oportuna de la información financiera_x000a_- La entrega no oportuna de la información financiera por parte de las dependencias_x000a_- No verificar la oportunidad y la calidad de la entrega de la información financiera por parte de las dependencias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Ningún otro proceso en el Sistema de Gestión de Calidad_x000a__x000a__x000a__x000a_"/>
    <s v="- No aplica_x000a__x000a__x000a__x000a_"/>
    <s v="Baja (2)"/>
    <n v="0.4"/>
    <s v="Leve (1)"/>
    <s v="Mayor (4)"/>
    <s v="Mayor (4)"/>
    <s v="Leve (1)"/>
    <s v="Moderado (3)"/>
    <s v="Mayor (4)"/>
    <s v="Mayor (4)"/>
    <n v="0.8"/>
    <s v="Alto"/>
    <s v="El proceso estima que el riesgo se ubica en Alto, debido a que la frecuencia con la que se realizó la actividad clave asociada al riesgo se presentó 1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de la Subdirección Financiera envía  correo electrónico manifestando la conformidad de la información entregada por las dependencias .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de la Subdirección Financiera envía correo electrónico  de aprobación de la información financiera recibida por parte de las dependencias._x000a_- 3 El procedimiento de Gestión Contable 2211400-PR-026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contador da  Vo. Bo.  al  Balance prueba ._x000a_- 4 El procedimiento de Gestión Contable 2211400-PR-027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  ._x000a_- 5 El procedimiento de Gestión Contable 2211400-PR-025 indica que el Profesional Especializado de la Subdirección Financiera ,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specializado envía  correo electrónico manifestando la conformidad de la información entregada  por las dependencias._x000a_- 6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contador (a)entrega revisados y verificados los documentos gestionados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para realizar la  publicación  de  los estados financieros  en los portales web o micrositios de la Secretaria General a través del formato  4204000-FT-1025.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profesional especializado - contador(a), autorizado(a) por el líder de este proceso, cada vez que se identifique la materialización del riesgo analiza la situación presentada y  busca alternativas con la Secretaría Distrital de Hacienda._x000a_- 2 El mapa de riesgos del proceso de Gestión Financiera indica que el profesional especializado - contador(a), autorizado(a) por el líder de este proceso, cada vez que se identifique la materialización del riesgo presenta los estados financieros ante la Secretaría Distrital de Hacienda de manera extemporánea._x000a_- 3 El mapa de riesgos del proceso de Gestión Financiera indica que el profesional especializado - contador(a), autorizado(a) por el líder de este proceso, cada vez que se identifique la materialización del riesgo establece un cronograma para controlar el cumplimiento de las etapas de consolidación, registro, suscripción y reporte a fin de evitar la ocurrencia del incumplimient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2.5401599999999996E-2"/>
    <s v="Menor (2)"/>
    <n v="0.33750000000000002"/>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y la secretaria distrital de hacienda, debido a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 Establecer un cronograma para controlar el cumplimiento de las etapas de consolidación, registro, suscripción y reporte a fin de evitar la ocurrencia del incumplimiento_x000a__x000a__x000a__x000a__x000a__x000a_- Actualizar el mapa de riesgos Gestión Financiera"/>
    <s v="- Subdirector Financiero_x000a_- Subdirector Financiero - Profesional Especializado (Contador)_x000a_- Subdirector Financiero - Profesional Especializado (Contador)_x000a_- Subdirector Financiero - Profesional Especializado (Contador)_x000a__x000a__x000a__x000a__x000a__x000a_- Subdirector Financiero"/>
    <s v="- Reporte de monitoreo indicando la materialización del riesgo de Posibilidad de afectación reputacional por  hallazgos y sanciones impuestas por órganos de control  y la secretaria distrital de hacienda, debido a incumplimiento parcial de compromisos en la presentación de Estados Financieros _x000a_- Solución conjunta con la Secretaría Distrital de Hacienda_x000a_- Estados Financieros presentados_x000a_- Cronograma  con las etapas de la consolidación, registro, suscripción y reporte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ajusta la explicación de la valoración obtenida antes y después de controles."/>
    <s v="18/02/201"/>
    <s v="Identificación del riesgo_x000a__x000a__x000a__x000a_"/>
    <s v="Se ajusto la acción de proyectos de inversión respecto a la situación vigente"/>
    <d v="2021-09-10T00:00:00"/>
    <s v="_x000a__x000a_Análisis de controles_x000a__x000a_"/>
    <s v="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estionar los Certificados de Disponibilidad Presupuestal y de Registro Presupuestal"/>
    <s v="Posibilidad de afectación reputacional por  hallazgos y sanciones impuestas por órganos de control, debido a errores (fallas o deficiencias) al gestionar los Certificados de Disponibilidad Presupuestal y de Registro Presupuestal"/>
    <x v="0"/>
    <s v="Ejecución y administración de procesos"/>
    <s v="No"/>
    <s v="- Errores involuntarios al transcribir la información de la solicitud del CD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 Falta de articulación entre los Sistemas de Información internos de la Secretaría General lo que genera la doble digitación de información.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Moderado (3)"/>
    <s v="Leve (1)"/>
    <s v="Leve (1)"/>
    <s v="Moderado (3)"/>
    <n v="0.6"/>
    <s v="Alto"/>
    <s v="El proceso estima que el riesgo se ubica en Alto, debido a que la frecuencia con la que se realizó la actividad clave asociada al riesgo se presentó 6382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Certificados de Disponibilidad Presupuestal (CDP) 2211400-PR-332 indica que el Jefe de la Oficina Asesora de Planeación, autorizado(a) por el  Manual Específico de Funciones y Competencias Laborales, cada vez que reciba una solicitud de disponibilidad verifica que en la solicitud de expedición de CDP se tenga coherencia entre el objeto registrado en el plan contractual, la actividad y la meta del respectivo proyecto de inversión. La(s) fuente(s) de información utilizadas es(son) la solicitud de disponibilidad aprobada - Sistema de Gestión Contractual. En caso de evidenciar observaciones, desviaciones o diferencias, informa a la dependencia solicitante para su corrección y trámite mediante correo electrónico. De lo contrario, el Jefe de la Oficina Asesora de Planeación envía la aprobación de la solicitud a través del Sistema de Gestión Contractual ._x000a_- 2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 CDP en el Sistema de información Hacendario SDH (Bogdata)._x000a_- 3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4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al  CRP._x000a_- 5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 6 El procedimiento de Gestión de Certificados de Disponibilidad Presupuestal (CDP) 2211400-PR-332 indica que el Profesional y/o Técnico Operativo de la Subdirección Financiera, autorizado(a) por el Subdirector Financiero, una vez aprobada la solicitud en el Sistema de Gestión Contractual en el Sistema SIPRES verifica que el solicitante sea el responsable del rubro presupuestal, el objeto, el valor, definición del rubro presupuestal, concepto de gasto a afectar y fuente de financiación. La(s) fuente(s) de información utilizadas es(son) información registrada en el Sistema de Gestión Contractual. En caso de evidenciar observaciones, desviaciones o diferencias, se procede a devolver la solicitud de CDP a la dependencia solicitante mediante correo electrónico para su corrección o ajuste. De lo contrario, el Profesional y/o Técnico Operativo de la Subdirección Financiera envía el Archivo digital del   CDP  en el Sistema de información Hacendario SDH (Bogdata)._x000a_- 7 El procedimiento de Gestión de Certificados de Disponibilidad Presupuestal (CDP) 2211400-PR-332 indica que el responsable del Presupuesto, autorizado(a) por el Estatuto Orgánico de Presupuesto Distrital y el  Manual Específico de Funciones y Competencias Laborales, cada vez que se informe la expedición del CDP Revisa que el CDP se encuentra ajustado a los requerimientos presupuestales vigentes:_x000a_a) Objeto _x000a_b) Valor _x000a_c) Rubro_x000a_d) Concepto de gasto a afectar_x000a_e) Fuente de financiación_x000a_. La(s) fuente(s) de información utilizadas es(son) el CDP expedido. En caso de evidenciar observaciones, desviaciones o diferencias, lo devuelve por el Sistema de Información del Presupuesto Distrital al Técnico de la Subdirección Financiera para su ajuste. De lo contrario, el responsable del Presupuesto envía  el CDP firmado electrónicamente._x000a_- 8 El procedimiento de Gestión de Certificados de Registro Presupuestal 2211400-PR-346 indica que el Profesional de la Subdirección Financiera, autorizado(a) por el Subdirector Financiero, cada vez que se reciba una solicitud de Certificado de Registro Presupuestal, verifica que la solicitud del Certificado de Registro Presupuestal cuente con los soportes pertinentes según sea el caso:_x000a_1. Para el caso de nómina y aportes patronales, anexa la Relación de Autorización (RA) junto con las liquidaciones que arroja el Sistema de Autoliquidación de Nómina –PERNO_x000a_2. En el caso de servicios públicos, el Ordenador del Gasto debe remitir el memorando de solicitud de expedición de Registro Presupuestal, junto con la certificación de facturación discriminada por centros de costo y la correspondiente factura a pagar o relación equivalente en caso de cuentas padre_x000a_3. En el caso de resoluciones, estas deben enviarse debidamente numeradas, firmadas y con todos los documentos de soporte_x000a_4. En el caso de contratos y convenios, debe entregarse copia de los mismos posterior a la numeración, fechado y firma de los intervinientes_x000a_Adicionalmente, se revisa en la solicitud:_x000a_1. El valor_x000a_2. El rubro a afectar_x000a_3. El proyecto correspondiente al rubro_x000a_4. Coherencia con los soportes anexos_x000a_5. Si está ajustado a los requerimientos de la norma presupuestal vigente. La(s) fuente(s) de información utilizadas es(son) la solicitud de expedición del Certificado de Registro Presupuestal, la información dispuesta en el Sistema de Gestión Contractual, el soporte SECOP y las características presupuestales de la solicitud. En caso de evidenciar observaciones, desviaciones o diferencias, devuelve al solicitante para su corrección y trámite a través de correo electrónico. De lo contrario, el Profesional de la Subdirección Financiera envía el memorando 2211600-FT-011 con visto bueno  del CRP._x000a_- 9 El procedimiento de Gestión de Certificados de Registro Presupuestal 2211400-PR-346 indica que el responsable del Presupuesto -Subdirector Financiero-, autorizado(a) por el Manual Específico de Funciones y Competencias Laborales, cada vez que se tramita en el Sistema BOGDATA una solicitud de Certificado de Registro Presupuestal, revisa en el Certificado de Registro Presupuestal los siguientes elementos: 1. El valor corresponda, 2. El rubro a afectar, 3. El proyecto correspondiente al rubro, 4. El documento digital previo y 5. Si está ajustado a los requerimientos presupuestales vigentes. La(s) fuente(s) de información utilizadas es(son) el Certificado de Registro Presupuestal expedido a través del SISTEMA DE INFORMACION FINANCIERA DE LA SDH BOGDATA. En caso de evidenciar observaciones, desviaciones o diferencias, anula en el SISTEMA DE INFORMACIÓN FINANCIERA DE LA SDH BOGDATA si está repetido el documento o devuelve en el SISTEMA DE INFORMACIÓN FINANCIERA DE LA SDH BOGDATA e informa mediante correo electrónico al Profesional de la Subdirección Financiera para los ajustes necesarios. De lo contrario, el responsable del Presupuesto -Subdirector Financiero envía el Certificado de Registro Presupuestal expedido y firmado._x000a__x000a__x000a__x000a__x000a__x000a__x000a__x000a__x000a__x000a__x000a_"/>
    <s v="- Documentado_x000a_- Documentado_x000a_- Documentado_x000a_- Documentado_x000a_- Documentado_x000a_- Documentado_x000a_- Documentado_x000a_- Documentado_x000a_- Documentado_x000a__x000a__x000a__x000a__x000a__x000a__x000a__x000a__x000a__x000a__x000a_"/>
    <s v="- Continua_x000a_- Continua_x000a_- Continua_x000a_- Continua_x000a_- Continua_x000a_- Continua_x000a_- Continua_x000a_- Continua_x000a_- Continua_x000a__x000a__x000a__x000a__x000a__x000a__x000a__x000a__x000a__x000a__x000a_"/>
    <s v="- Con registro_x000a_- Con registro_x000a_- Con registro_x000a_- Con registro_x000a_- Con registro_x000a_- Con registro_x000a_- Con registro_x000a_- Con registro_x000a_- Con registro_x000a__x000a__x000a__x000a__x000a__x000a__x000a__x000a__x000a__x000a__x000a_"/>
    <s v="- Preventivo_x000a_- Preventivo_x000a_- Preventivo_x000a_- Preventivo_x000a_- Preventivo_x000a_- Detectivo_x000a_- Detectivo_x000a_- Detectivo_x000a_- Detectivo_x000a__x000a__x000a__x000a__x000a__x000a__x000a__x000a__x000a__x000a__x000a_"/>
    <s v="25%_x000a_25%_x000a_25%_x000a_25%_x000a_25%_x000a_15%_x000a_15%_x000a_15%_x000a_15%_x000a__x000a__x000a__x000a__x000a__x000a__x000a__x000a__x000a__x000a__x000a_"/>
    <s v="- Manual_x000a_- Manual_x000a_- Manual_x000a_- Manual_x000a_- Manual_x000a_- Manual_x000a_- Manual_x000a_- Manual_x000a_- Manual_x000a__x000a__x000a__x000a__x000a__x000a__x000a__x000a__x000a__x000a__x000a_"/>
    <s v="15%_x000a_15%_x000a_15%_x000a_15%_x000a_15%_x000a_15%_x000a_15%_x000a_15%_x000a_15%_x000a__x000a__x000a__x000a__x000a__x000a__x000a__x000a__x000a__x000a__x000a_"/>
    <s v="40%_x000a_40%_x000a_40%_x000a_40%_x000a_40%_x000a_30%_x000a_30%_x000a_30%_x000a_30%_x000a__x000a__x000a__x000a__x000a__x000a__x000a__x000a__x000a__x000a__x000a_"/>
    <s v="- 1 El mapa de riesgos del proceso de Gestión Financiera indica que el profesional , autorizado(a) por el líder de este proceso, cada vez que se identifique la materialización del riesgo informa a la dependencia solicitante el error presentado en la expedición del CDP._x000a_- 2 El mapa de riesgos del proceso de Gestión Financiera indica que el profesional , autorizado(a) por el líder de este proceso, cada vez que se identifique la materialización del riesgo, anula, sustituye, cancela el certificado de CDP.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670175999999997E-2"/>
    <s v="Menor (2)"/>
    <n v="0.33749999999999997"/>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hallazgos y sanciones impuestas por órganos de control, debido a errores (fallas o deficiencias) al gestionar los Certificados de Disponibilidad Presupuestal y de Registro Presupuestal en el informe de monitoreo a la Oficina Asesora de Planeación._x000a_- Informar a la dependencia solicitante el error presentado en la expedición del CDP._x000a_- Anular, sustituir, cancelar el certificado de CDP_x000a__x000a__x000a__x000a__x000a__x000a__x000a_- Actualizar el mapa de riesgos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Posibilidad de afectación reputacional por  hallazgos y sanciones impuestas por órganos de control, debido a errores (fallas o deficiencias) al gestionar los Certificados de Disponibilidad Presupuestal y de Registro Presupuestal_x000a_- Correo electrónico_x000a_- Certificado nuevo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d v="2019-10-28T00:00:00"/>
    <s v="Identificación del riesgo_x000a_Análisis antes de controles_x000a_Análisis de controles_x000a__x000a_Tratamiento del riesgo"/>
    <s v="Se elimina la causa &quot;Las personas que realizan la actividad no cuentan con la experticia suficiente para expedir el CDP y CRP&quot; y se incluye &quot;Errores involuntarios al transcribir la información.&quot;_x000a_Se realizó actualización de la frecuencia debido a la materialización del riesgo, por tanto la valoración antes de controles pasó de &quot;alta&quot; a &quot;extrema&quot;_x000a_En el análisis de controles, se modificó la evaluación del control respecto a su ejecución, pasando de &quot;fuerte&quot; a &quot;moderado&quot;_x000a_En el análisis después de controles, se presentó desplazamiento en la valoración después de controles pasando de &quot;baja&quot; a &quot;moderada&quot;_x000a_Se complemento el plan de contingencia de acuerdo con lo reportado en el monitoreo_x000a_Se implementa una acción preventiva como plan de tratamiento del riesgo."/>
    <d v="2020-03-02T00:00:00"/>
    <s v="Identificación del riesgo_x000a_Análisis antes de controles_x000a__x000a_Análisis después de controles_x000a_Tratamiento del riesgo"/>
    <s v="Se incluyeron las perspectivas para los efectos de la materialización del riesgo._x000a_Se modifica la valoración del riesgo antes de controles, teniendo en cuenta que no se ha materializado durante el año en curso._x000a_Se actualiza la fecha de cierre del plan de mejoramiento del riesgo y se unifican las acciones para el mejoramiento del control no fuerte.._x000a_Se ajusta la explicación de la valoración obtenida antes y después de controles."/>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_x000a_Se incluye una acción para actualizar el procedimiento Gestión de certificados de registro presupuestal (CRP) 4233200-PR-346 respecto al seguimiento mensual a los saldos de CRPs, lo cual no es realizado de forma semanal."/>
    <d v="2021-02-18T00:00:00"/>
    <s v="Identificación del riesgo_x000a__x000a__x000a__x000a_Tratamiento del riesgo"/>
    <s v="Se ajusto la acción de proyectos de inversión respecto a la situación vigente_x000a_Se reprogramaron las actividades asociadas a la acción preventiva # 44_x000a_Se definió la acción preventiva # 26"/>
    <d v="2021-05-03T00:00:00"/>
    <s v="_x000a__x000a__x000a__x000a_Tratamiento del riesgo"/>
    <s v="Se reprogramaron las actividades asociadas a las acciones preventivas #44 y #26"/>
    <d v="2021-07-15T00:00:00"/>
    <s v="_x000a__x000a__x000a__x000a_Tratamiento del riesgo"/>
    <s v="Se reprogramaron las actividades asociadas a las acciones preventivas #44 y #26"/>
    <d v="2021-09-10T00:00:00"/>
    <s v="_x000a__x000a__x000a_Análisis después de controles_x000a_Tratamiento del riesgo"/>
    <s v="Se reprogramaron las actividades asociadas a las acciones preventivas #44 y #26_x000a_Se ajustaron todas las actividades de control de acuerdo con la modificación realizada en el  procedimiento de Gestión de Certificados de Disponibilidad Presupuestal (CDP) 2211400-PR-332 con versión 05 y el procedimiento de Gestión de Certificados de Registro Presupuestal 2211400-PR-346 versión  04"/>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2T00:00:00"/>
    <s v="_x000a__x000a_Análisis de controles_x000a__x000a_"/>
    <s v="En la descripción del Control No. 2 se ajusta el responsable de autorizar la aplicación del control al Subdirector Financiero, por error en la digitación."/>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ia General de conformidad con las normas vigentes"/>
    <s v="Posibilidad de afectación económica (o presupuestal) por sanción moratoria o pago de  intereses, debido a errores (fallas o deficiencias) en el pago oportuno de las obligaciones adquiridas por la Secretaria General            "/>
    <x v="0"/>
    <s v="Ejecución y administración de procesos"/>
    <s v="N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Inconformismo, reclamaciones o quejas esporádicas por el no pago de la obligación._x000a__x000a__x000a__x000a__x000a__x000a_"/>
    <s v="7. Mejorar la oportunidad en la ejecución de los recursos, a través del fortalecimiento de una cultura financiera, para lograr una gestión_x000a_pública efectiva."/>
    <s v="- -- Ningún trámite y/o procedimiento administrativo_x000a__x000a_"/>
    <s v="- Todos los procesos en el Sistema de Gestión de Calidad_x000a__x000a__x000a__x000a_"/>
    <s v="- No aplica_x000a__x000a__x000a__x000a_"/>
    <s v="Muy alta (5)"/>
    <n v="1"/>
    <s v="Leve (1)"/>
    <s v="Leve (1)"/>
    <s v="Menor (2)"/>
    <s v="Leve (1)"/>
    <s v="Leve (1)"/>
    <s v="Menor (2)"/>
    <s v="Menor (2)"/>
    <n v="0.4"/>
    <s v="Alto"/>
    <s v="El proceso estima que el riesgo se ubica en Alto, debido a que la frecuencia con la que se realizó la actividad clave asociada al riesgo se presentó 9600 veces en el último año, sin embargo, ante su materialización, podrían presentarse efectos significativos, relacionados con el incumplimiento de metas y objetivos y la afectación de la imagen a nivel distrital y sanción por parte del ente de control u otro ente regulador."/>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verifica la conformidad de los documentos soporte de pago y solicita a la dependencia los ajustes que se requieran. Una vez subsanado aplica el procedimiento de acuerdo con los lineamientos  impartidos por la secretaria general y  la secretaria de hacienda distrital._x000a_- 2 El mapa de riesgos del proceso de Gestión Financiera indica que el equipo operativo del proceso de Gestión Financiera, autorizado(a) por subdirector financiero, cada vez que se identifique la materialización del riesgo informa  a la dependencia cuando se generen intereses moratorios por cuentas por pagar radicad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22500000000000003"/>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moratoria o pago de  intereses, debido a errores (fallas o deficiencias) en el pago oportuno de las obligaciones adquiridas por la Secretaria General             en el informe de monitoreo a la Oficina Asesora de Planeación._x000a_- verifica la conformidad de los documentos soporte de pago y solicita a la dependencia los ajustes que se requieran. Una vez subsanado aplica el procedimiento de acuerdo con los lineamientos  impartidos por la secretaria general y  la secretaria de hacienda distrital_x000a_- Informar  a la dependencia cuando se generen intereses moratorios por cuentas por pagar radicadas_x000a__x000a__x000a__x000a__x000a__x000a__x000a_- Actualizar el mapa de riesgos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Posibilidad de afectación económica (o presupuestal) por sanción moratoria o pago de  intereses, debido a errores (fallas o deficiencias) en el pago oportuno de las obligaciones adquiridas por la Secretaria General            _x000a_- Documentos soportes y registros en el sistema Bogdata_x000a_- Memorando o correo electrónico informando los intereses moratorios generados_x000a__x000a__x000a__x000a__x000a__x000a__x000a_- Mapa de riesgo  Gestión Financier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Actualización de los riesgos del proceso"/>
    <d v="2020-03-02T00:00:00"/>
    <s v="Identificación del riesgo_x000a_Análisis antes de controles_x000a__x000a_Análisis después de controles_x000a_"/>
    <s v="Se incluyeron las perspectivas para los efectos de la materialización del riesgo._x000a_Se modifica la valoración del riesgo antes de controles, teniendo en cuenta que no se ha materializado durante el año en curso._x000a_Se ajusta la explicación de la valoración obtenida antes y después de controles."/>
    <d v="2020-12-02T00:00:00"/>
    <s v="_x000a_Análisis antes de controles_x000a__x000a__x000a_Tratamiento del riesgo"/>
    <s v="Se actualiza el contexto de la gestión del proceso_x000a_Se ajusta la probabilidad teniendo en cuenta la materialización del riesgo._x000a_Se incluyen soportes para la probabilidad establecida, producto de las auditorías, los seguimientos y la retroalimentación._x000a_Se define una nueva acción para actualizar el procedimiento Gestión de pagos 2211400-PR-333 indicando que el control se realiza a través del Sistema Hacendario Presupuestal y no OPGET."/>
    <d v="2021-02-18T00:00:00"/>
    <s v="Identificación del riesgo_x000a__x000a__x000a__x000a_Tratamiento del riesgo"/>
    <s v="Se ajusto la acción de proyectos de inversión respecto a la situación vigente_x000a_Se programaron las actividades asociadas a la acción preventiva # 16"/>
    <d v="2021-05-03T00:00:00"/>
    <s v="_x000a__x000a__x000a__x000a_Tratamiento del riesgo"/>
    <s v="Se reprogramó la actividad asociada a la acción preventiva #16"/>
    <d v="2021-07-15T00:00:00"/>
    <s v="_x000a__x000a__x000a__x000a_Tratamiento del riesgo"/>
    <s v="Se reprogramó la actividad asociada a la acción preventiva #16"/>
    <d v="2021-09-10T00:00:00"/>
    <s v="_x000a__x000a__x000a_Análisis después de controles_x000a_Tratamiento del riesgo"/>
    <s v="Se ajustaron todas las actividades de control de acuerdo con la modificación realizada en el  procedimiento  2211400-PR-333 Gestión de pagos versión 06_x000a_Se reprogramó la actividad asociada a la acción preventiva #16"/>
    <d v="2021-12-02T00:00:00"/>
    <s v="Identificación del riesgo_x000a_Análisis antes de controles_x000a_Análisis de controles_x000a_Análisis después de controles_x000a_Tratamiento del riesgo"/>
    <s v="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Coordinar las actividades necesarias para garantizar el pago de las obligaciones adquiridas por la Secretaría General, de conformidad con las normas vigentes."/>
    <s v="Posibilidad de afectación reputacional por  hallazgos y sanciones impuestas por órganos de control, debido a realizar cobros indebidos en el pago de las cuentas de cobro, no realizar descuentos o pagar valores superiores en beneficio propio o de un tercero a que no hay lugar  "/>
    <x v="1"/>
    <s v="Ejecución y administración de procesos"/>
    <s v="No"/>
    <s v="- Conflicto de interés._x000a_- Posibilidad que los controles de seguimiento no sean eficientes y permitan filtrar información sobre las características o el pago a realizar._x000a_- Los funcionarios no son conscientes de los efectos legales y disciplinarios que podría tener la presentación de conductas dudosas._x000a_- Información de entrada manipulada para efectuar los pagos._x000a_- Interpretación inadecuada de la normatividad relacionada con las política tributarias, para favorecer intereses propios o particulares._x000a_- Presiones indebidas para tramitar cuentas de cobro.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Registro de hechos económicos no fidedigno._x000a_- Reproceso de actividades para el pago de obligaciones y sus correspondientes registros._x000a_- Estados financieros no razonables._x000a_- Detrimento del presupuesto.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Contratación_x000a_- Procesos de control en el Sistema de Gestión de Calidad_x000a__x000a_"/>
    <s v="- No aplica_x000a__x000a__x000a__x000a_"/>
    <s v="Muy baja (1)"/>
    <n v="0.2"/>
    <s v="Leve (1)"/>
    <s v="Moderado (3)"/>
    <s v="Mayor (4)"/>
    <s v="Moderado (3)"/>
    <s v="Menor (2)"/>
    <s v="Moderado (3)"/>
    <s v="Catastrófico (5)"/>
    <n v="1"/>
    <s v="Extremo"/>
    <s v="El proceso estima que el riesgo se ubica en una zona extremo, debido a que el riesgo no se ha materializado en los últimos cuatro años, sin embargo, ante su materialización, podrían presentarse los efectos significativos, señalados en la encuesta del Departamento Administrativo de la Función Pública."/>
    <s v="- 1 El procedimiento de Gestión de Pagos 2211400-PR-333 indica que el Profesional de la Subdirección Financiera, autorizado(a) por el Subdirector Financiero, cada vez que se reciba una solicitud de pago verifica la solicitud de pago o el acto administrativo correspondiente, de la siguiente manera: _x000a_1. Consulta el turno de la solicitud de pago en la base de control de pagos mensual (servicio de alojamiento de archivos en la nube) y revisa los soportes de la solicitud de pago y que incluya la certificación de cumplimiento debidamente firmada por el(los) supervisor(es), la cual debe detallar claram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_x000a_2. En el caso de personas naturales (contratistas), alimenta la base mensual de pre - liquidación (servicio de alojamiento de archivos en la nube), con la información requerida para la liquidación de la cuenta por pagar._x000a_3. En el caso de resoluciones de ordenación de pago verifica que los soportes estén de conformidad con la información contenida en la misma.. La(s) fuente(s) de información utilizadas es(son) las condiciones contractuales establecidas en el contrato, la forma de pago y la solicitud de pago o de desembolso o de giro y el sistema SECOP. En caso de evidenciar observaciones, desviaciones o diferencias, el aplicativo SISTEMA DE EJECUCIÓN PRESUPUESTAL - SIPRES, se realiza la devolución de la solicitud de pago a la dependencia solicitante indicando la(s) inconsistencia(s) o ajustes requeridos, mediante el aplicativo SISTEMA DE EJECUCIÓN PRESUPUESTAL - SIPRES, correo o memorando electrónico. De lo contrario, el Profesional  registro  la solicitud de pago a liquidación en el aplicativo SISTEMA DE EJECUCIÓN PRESUPUESTAL - SIPRES ._x000a_- 2 El procedimiento de Gestión de Pagos 2211400-PR-333 indica que el Profesional de la Subdirección Financiera, autorizado(a) por el Subdirector Financiero, cada vez que reciba una solicitud de pago para liquidación verifica la conformidad de:_x000a_a. Consecutivo de la certificación de cumplimiento_x000a_b. Registro presupuestal_x000a_c. Calidades tributarias del proveedor, contratista o beneficiario del pago, según sea el caso. La(s) fuente(s) de información utilizadas es(son) la solicitud de pago o de desembolso o de giro, el registro de solicitud de pago a liquidación en el SISTEMA DE EJECUCIÓN PRESUPUESTAL - SIPRES, lo dispuesto el documento 4233200-OT-076 Criterios de Liquidación Tributaria de Órdenes de Pago y la Hoja de cálculo  Servicio de alojamiento de archivos en la nube. En caso de evidenciar observaciones, desviaciones o diferencias, se comunica vía correo electrónico y/o memorando al área respectiva la inconsistencia para hacer las respectivas correcciones. De lo contrario, el Profesional envío a causación  la liquidación del pago en el Sistema de Ejecución Presupuestal - SIPRES ._x000a_- 3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4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 5 El procedimiento de Gestión de Pagos 2211400-PR-333 indica que el Profesional de la Subdirección Financiera, autorizado(a) por el Subdirector Financiero, cada vez que reciba una solicitud de pago para causación verifica los soportes de pago frente al plan de cuentas del Sistema de Información Financiera de la SDH (BOGDATA), las condiciones para pago conforme a la normatividad tributaria vigente y la afectación contable y tributaria, teniendo presente:_x000a_a. Nombre del contratista_x000a_b. Número de documento de identificación_x000a_c. Número de contrato_x000a_d. Periodo de pago_x000a_e. Registro presupuestal a afectar_x000a_f. Concepto o rubro presupuestal_x000a_g. Cuenta bancaria asociada al contrato_x000a_h. Valor a pagar. La(s) fuente(s) de información utilizadas es(son) la solicitud de pago o de desembolso o de giro y el registro de solicitud de pago a liquidación en el SISTEMA DE EJECUCIÓN PRESUPUESTAL - SIPRES, el sistema SECOP, lo dispuesto el documento 4233200-OT-076 Criterios de Liquidación Tributaria de Órdenes de Pago y la Hoja de cálculo  Servicio de alojamiento de archivos en la nube. En caso de evidenciar observaciones, desviaciones o diferencias, se  registra la devolución y/o rechazo Sistema de Ejecución Presupuestal SIPRES. De lo contrario,  el Profesional registro  la causación en el Sistema de Ejecución Presupuestal SIPRES._x000a_- 6 El procedimiento de Gestión de Pagos 2211400-PR-333 indica que el responsable del presupuesto y/o ordenador del gasto, autorizado(a) por el Estatuto Orgánico de Presupuesto Distrital y el  Manual Específico de Funciones y Competencias Laborales, cada vez que se genera un consecutivo y lote de cuentas para pago revisan el consecutivo de la cuenta por pagar que se generó a través del Sistema de Información Financiera de la SDH (BOGDATA) y el lote generado en el mismo Sistema, conforme a las operaciones en el Sistema de información Financiera de la SDH (Bogdata). La(s) fuente(s) de información utilizadas es(son) la información de la cuenta por pagar en el Sistema de Información Financiera de la SDH (Bogdata). En caso de evidenciar observaciones, desviaciones o diferencias, el responsable de presupuesto y/o ordenador del gasto devuelve o anula el consecutivo y/o lote a través del Sistema de Información Financiera de la SDH (BOGDATA). De lo contrario,   el responsable del presupuesto y/o ordenador del gasto  firman digitalmente  el lote en el Sistema de Información Financiera de la SDH (BOGDATA)._x000a__x000a__x000a__x000a__x000a__x000a__x000a__x000a__x000a__x000a__x000a__x000a__x000a__x000a_"/>
    <s v="- Documentado_x000a_- Documentado_x000a_- Documentado_x000a_- Documentado_x000a_- Documentado_x000a_- Documentado_x000a__x000a__x000a__x000a__x000a__x000a__x000a__x000a__x000a__x000a__x000a__x000a__x000a__x000a_"/>
    <s v="- Continua_x000a_- Continua_x000a_- Continua_x000a_- Continua_x000a_- Continua_x000a_- Continua_x000a__x000a__x000a__x000a__x000a__x000a__x000a__x000a__x000a__x000a__x000a__x000a__x000a__x000a_"/>
    <s v="- Con registro_x000a_- Con registro_x000a_- Con registro_x000a_- Con registro_x000a_- Con registro_x000a_- Con registro_x000a__x000a__x000a__x000a__x000a__x000a__x000a__x000a__x000a__x000a__x000a__x000a__x000a__x000a_"/>
    <s v="- Preventivo_x000a_- Preventivo_x000a_- Preventivo_x000a_- Preventivo_x000a_- Detectivo_x000a_- Detectivo_x000a__x000a__x000a__x000a__x000a__x000a__x000a__x000a__x000a__x000a__x000a__x000a__x000a__x000a_"/>
    <s v="25%_x000a_25%_x000a_25%_x000a_25%_x000a_15%_x000a_15%_x000a__x000a__x000a__x000a__x000a__x000a__x000a__x000a__x000a__x000a__x000a__x000a__x000a__x000a_"/>
    <s v="- Manual_x000a_- Manual_x000a_- Manual_x000a_- Manual_x000a_- Manual_x000a_- Manual_x000a__x000a__x000a__x000a__x000a__x000a__x000a__x000a__x000a__x000a__x000a__x000a__x000a__x000a_"/>
    <s v="15%_x000a_15%_x000a_15%_x000a_15%_x000a_15%_x000a_15%_x000a__x000a__x000a__x000a__x000a__x000a__x000a__x000a__x000a__x000a__x000a__x000a__x000a__x000a_"/>
    <s v="40%_x000a_40%_x000a_40%_x000a_40%_x000a_30%_x000a_30%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Solicita ante la Tesorería Distrital la liquidación de los valores no descontados, intereses de mora y sanción (si hay lugar) correspondientes.._x000a_- 2 El mapa de riesgos del proceso de Gestión Financiera indica que el equipo operativo del proceso de Gestión Financiera, autorizado(a) por subdirector financiero, cada vez que se identifique la materialización del riesgo Expide el recibo de código de barras a través del aplicativo de Tesorera Distrital de conceptos varios, generando los valores a consignar.._x000a_- 3 El mapa de riesgos del proceso de Gestión Financiera indica que el equipo operativo del proceso de Gestión Financiera, autorizado(a) por subdirector financiero, cada vez que se identifique la materialización del riesgo Realizar la consignación de los valores pendientes y remitir al expediente de contratación._x000a_- 4 El mapa de riesgos del proceso de Gestión Financiera indica que el equipo operativo del proceso de Gestión Financiera, autorizado(a) por subdirector financiero, cada vez que se identifique la materialización del riesgo Realizar el registro contable de los reintegro.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Muy baja (1)"/>
    <n v="1.2700799999999998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100 Aplicativo CHIE) Realizar seguimiento al avance a oficina de OTIC respecto al desarrollo de las funcionalidades de los aplicativos financieros teniendo en cuenta los requerimientos realizados a los sistemas internos de información derivados de la gestión pagos._x000a_- (AP# 1101 Aplicativo CHIE) Construir una herramienta de validación para la identificación de las cuentas bancarias asociadas a los proveedores que tienen varios contratos suscritos con la Secretaría General_x000a_- (AP# 1102 Aplicativo CHIE) Establecer una herramienta de control del trámite de pagos_x000a__x000a__x000a__x000a__x000a__x000a__x000a__x000a_________________x000a__x000a__x000a__x000a__x000a__x000a__x000a__x000a__x000a__x000a__x000a_"/>
    <s v="- Subdirector Financiero y equipo de pagos_x000a_- Subdirector Financiero y equipo de pagos_x000a_- Subdirector Financiero y equipo de pagos_x000a__x000a__x000a__x000a__x000a__x000a__x000a__x000a_________________x000a__x000a__x000a__x000a__x000a__x000a__x000a__x000a__x000a__x000a__x000a_"/>
    <s v="- Registros de seguimiento al avance en el desarrollo de las funcionalidades de los sistemas internos de información derivados de la gestión de pagos_x000a_- Matriz cuentas bancarias identificadas_x000a_- Matriz Control de Pagos_x000a__x000a__x000a__x000a__x000a__x000a__x000a__x000a_________________x000a__x000a__x000a__x000a__x000a__x000a__x000a__x000a__x000a__x000a__x000a_"/>
    <s v="15/02/2022_x000a_15/02/2022_x000a_15/02/2022_x000a__x000a__x000a__x000a__x000a__x000a__x000a__x000a_________________x000a__x000a__x000a__x000a__x000a__x000a__x000a__x000a__x000a__x000a__x000a_"/>
    <s v="30/06/2022_x000a_30/06/2022_x000a_30/06/2022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a la Oficina Asesora de Planeación en el informe de monitoreo en caso que tenga fallo._x000a_- Solicitar ante la Tesorería Distrital la liquidación de los valores no descontados, intereses de mora y sanción (si hay lugar) correspondientes._x000a_- Expedir el recibo de código de barras a través del aplicativo de Tesorera Distrital de conceptos varios, generando los valores a consignar._x000a_- Realizar la consignación de los valores pendientes y remitir al expediente de contratación._x000a_- Realizar el registro contable de los reintegros._x000a__x000a__x000a__x000a__x000a_- Actualizar el mapa de riesgos Gestión Financiera"/>
    <s v="- Subdirector Financiero_x000a_- Subdirector Financiero_x000a_- Subdirector Financiero_x000a_- Subdirector Financiero_x000a_- Profesional de la Subdirección Financiera_x000a__x000a__x000a__x000a__x000a_- Subdirector Financiero"/>
    <s v="- Notificación realizada del presunto hecho de Posibilidad de afectación reputacional por  hallazgos y sanciones impuestas por órganos de control, debido a realizar cobros indebidos en el pago de las cuentas de cobro, no realizar descuentos o pagar valores superiores en beneficio propio o de un tercero a que no hay lugar   al operador disciplinario, y reporte de monitoreo a la Oficina Asesora de Planeación en caso que el riesgo tenga fallo definitivo._x000a_- Oficio a la Tesorería Distrital solicitando la liquidación de los valores no descontados, intereses de mora y sanción (si hay lugar) correspondientes._x000a_- Recibo de código de barras a través del aplicativo de Tesorera Distrital de conceptos varios._x000a_- Recibo de consignación y oficio o memorando enviado a la Dirección de contratación._x000a_- Registro en el aplicativo contable.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0"/>
    <d v="2021-05-03T00:00:00"/>
    <s v="_x000a__x000a__x000a__x000a_Tratamiento del riesgo"/>
    <s v="Se reprogramaron las actividades asociadas a la acción preventiva #30"/>
    <d v="2021-07-15T00:00:00"/>
    <s v="_x000a__x000a__x000a__x000a_Tratamiento del riesgo"/>
    <s v="Se reprogramaron las actividades asociadas a la acción preventiva #30"/>
    <d v="2021-09-10T00:00:00"/>
    <s v="_x000a__x000a__x000a_Análisis después de controles_x000a_Tratamiento del riesgo"/>
    <s v="Se reprogramaron las actividades asociadas a la acción preventiva #30_x000a_Se ajustaron todas las actividades de control de acuerdo con la modificación realizada en el  procedimiento   2211400-PR-333 Gestión de pagos versión 06"/>
    <d v="2021-12-02T00:00:00"/>
    <s v="Identificación del riesgo_x000a_Análisis antes de controles_x000a_Análisis de controles_x000a_Análisis después de controles_x000a_Tratamiento del riesgo"/>
    <s v="_x000a_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s v=""/>
    <s v="_x000a__x000a__x000a__x000a_"/>
    <s v=""/>
  </r>
  <r>
    <s v="Gestión Financiera"/>
    <s v="Verificar, registrar, controlar y evaluar las operaciones financieras con cargo al presupuesto asignado a la entidad, para garantizar su adecuado manejo y la oportuna y transparente rendición de cuentas."/>
    <s v="Inicia  con  la  verificación  de  las  solicitudes  de  Certificados  de  Disponibilidad  Presupuestal,  continúa  con  la  expedición  del  registro presupuestal del compromiso, con el trámite de pago de las obligaciones adquiridas por la Secretaría General junto con el registro de las  operaciones  económicas  en  la  contabilidad  para  culminar  con  la  presentación  de  los  Estados  Financieros  y  de  la  rendición  de cuentas  ante  organismos  de  control._x000a_Adicionalmente  participa  dentro  del  proceso  de  planeación  en  la  conformación  de  anteproyecto  de  presupuesto  y  en  el  proceso  de contratación  en  la  evaluación  de  indicadores  financieros."/>
    <s v="Subdirector Financiero"/>
    <s v="Apoyo operativo"/>
    <s v="Garantizar el registro adecuado y oportuno de los hechos económicos de la Entidad, que permite elaborar y presentar los estados financieros."/>
    <s v="Posibilidad de afectación reputacional por  hallazgos y sanciones impuestas por órganos de control, debido a uso indebido de información privilegiada para el inadecuado registro de los hechos económicos, con el fin de obtener beneficios propios o de terceros  "/>
    <x v="1"/>
    <s v="Ejecución y administración de procesos"/>
    <s v="Sí"/>
    <s v="- Conflicto de interés._x000a_- No se tienen establecidos controles adecuados para el tratamiento de la información sobre los hechos económicos._x000a_- Los funcionarios no son conscientes de los efectos legales y disciplinarios que podría tener la presentación de conductas dudosas._x000a_- Información de entrada manipulada para registrar los hechos económicos._x000a_- Interpretación inadecuada de la normatividad relacionada con las política contables, para favorecer intereses propios o particulares._x000a__x000a__x000a__x000a__x000a_"/>
    <s v="- Presiones o motivaciones individuales, sociales o colectivas que inciten a realizar conductas contrarias al deber ser._x000a__x000a__x000a__x000a__x000a__x000a__x000a__x000a__x000a_"/>
    <s v="- Perjuicio de la imagen institucional a nivel distrital._x000a_- Sanciones legales y disciplinarias._x000a_- Hallazgos por parte de órganos de control._x000a_- No fenecimiento de la cuenta._x000a_- Registro de hechos económicos no fidedigno._x000a_- Reproceso de actividades para el registro de hechos económicos._x000a_- Estados financieros no razonables._x000a__x000a__x000a_"/>
    <s v="7. Mejorar la oportunidad en la ejecución de los recursos, a través del fortalecimiento de una cultura financiera, para lograr una gestión_x000a_pública efectiva."/>
    <s v="- -- Ningún trámite y/o procedimiento administrativo_x000a__x000a_"/>
    <s v="- Direccionamiento Estratégico_x000a_- Gestión de Recursos Físicos_x000a_- Gestión Estratégica de Talento Humano_x000a_- Contratación_x000a_"/>
    <s v="- No aplica_x000a__x000a__x000a__x000a_"/>
    <s v="Muy baja (1)"/>
    <n v="0.2"/>
    <s v="Moderado (3)"/>
    <s v="Menor (2)"/>
    <s v="Mayor (4)"/>
    <s v="Moderado (3)"/>
    <s v="Menor (2)"/>
    <s v="Menor (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 1 El procedimiento de Gestión Contable 2211400-PR-025 indica que el Profesional de la Subdirección Financiera, autorizado(a) por el Subdirector Financiero, mensualmente verifica que la información entregada por las dependencias a través de los diferentes sistemas de información como: SIPRES, PERNO, SIPROJWEB, SAI/SAE, SICO, FACTURACION, o a través de comunicaciones oficiales como: Correos electrónicos y/o memorandos, cumpla con lo establecido en las normas contables, así:_x000a_1. Que la información remitida este completa, no esté duplicada y corresponda con el mes de reporte._x000a_2. Que estén liquidados correctamente los impuestos._x000a_3. Los consecutivos deben ser secuenciales en los diferentes aplicativos._x000a_4. Las cuentas contables deben estar de acuerdo con la naturaleza de la operación económica._x000a_5. Los saldos de las cuentas por cobrar de incapacidades estén debidamente conciliados._x000a_Adicionalmente, recibe información de la Secretaría Distrital de Hacienda - Dirección Distrital de Tesorería para ser analizada y conciliada (Gastos de Inversión, de Funcionamiento e ingresos). La(s) fuente(s) de información utilizadas es(son) la información entregada por las dependencias a través de los diferentes sistemas de   información como:  SIPRES, PERNO, SIPROJWEB, SAI/SAE, SICO, FACTURACION, o a través de comunicaciones oficiales como:   Correos electrónicos y/o memorandos. En caso de evidenciar observaciones, desviaciones o diferencias, solicita a la dependencia responsable los ajustes necesarios a través de correo electrónico o memorando electrónico. De lo contrario, el  Profesional envía el correo electrónico manifestando la conformidad de la información entregada por las dependencias._x000a_- 2 El procedimiento de Gestión Contable 2211400-PR-025 indica que el Profesional de la Subdirección Financiera, autorizado(a) por el Subdirector Financiero, mensualmente verifica la información financiera recibida por las dependencias que se involucran en el proceso contable, teniendo en cuenta:_x000a_a. La norma y doctrina contable vigente._x000a_b. Las políticas contables de la entidad._x000a_c. La información financiera debe estar actualizada en los aplicativos.. La(s) fuente(s) de información utilizadas es(son) la información financiera recibida por las dependencias que se involucran en el proceso contable. En caso de evidenciar observaciones, desviaciones o diferencias, envía a la dependencia correspondiente un correo electrónico para realizar los ajustes necesarios. De lo contrario, el Profesional envía el correo electrónico de aprobación de la información recibida  a  las dependencias._x000a_- 3 El procedimiento de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 4 El procedimiento de Gestión Contable 2211400-PR-025 indica que el Profesional Especializado de la Subdirección Financiera (Contador), autorizado(a) por el Subdirector Financiero, mensualmente revisa y verifica que los estados financieros cumplan con los lineamientos de la Dirección Distrital de Contabilidad de la Secretaría Distrital de Hacienda. La(s) fuente(s) de información utilizadas es(son) los estados financieros. En caso de evidenciar observaciones, desviaciones o diferencias, devuelve por correo electrónico para las correcciones a que haya lugar. De lo contrario, el profesional elabora y presenta los documentos que son gestionados por parte del Contador  con el(la) Director(a) Administrativo y Financiero con firma del(de la) Secretario(a) General (Estado de situación financiera, Estado de resultados, CGN2015_001 Saldos y movimientos. EXT. Contaduría General de la Nación, GN2015_002 Operaciones recíprocas. EXT. Contaduría General de la Nación y CGN_2016_01 Variaciones trimestrales significativas. EXT. Contaduría General de la Nación) ._x000a_- 5 El procedimiento Gestión Contable 2211400-PR-025 indica que el Profesional Especializado de la Subdirección Financiera (Contador), autorizado(a) por el Subdirector Financiero, mensualmente verifica la coherencia y razonabilidad de los saldos contables presentados en el balance de prueba, y revisa el comparativo de las cifras contra el mismo periodo del año inmediatamente anterior, analizando la afectación de las cuentas conforme al marco normativo contable vigente. La(s) fuente(s) de información utilizadas es(son) los saldos contables presentados en el balance de prueba, y los correspondientes al año anterior. En caso de evidenciar observaciones, desviaciones o diferencias, se informa a través de correo electrónico al profesional de la Subdirección Financiera. De lo contrario, el profesional con funciones de Contador da Vo. Bo. al Balance de prueba  ._x000a__x000a__x000a__x000a__x000a__x000a__x000a__x000a__x000a__x000a__x000a__x000a__x000a__x000a__x000a_"/>
    <s v="- Documentado_x000a_- Documentado_x000a_- Documentado_x000a_- Documentado_x000a_- Documentado_x000a__x000a__x000a__x000a__x000a__x000a__x000a__x000a__x000a__x000a__x000a__x000a__x000a__x000a__x000a_"/>
    <s v="- Continua_x000a_- Continua_x000a_- Continua_x000a_- Continua_x000a_- Continua_x000a__x000a__x000a__x000a__x000a__x000a__x000a__x000a__x000a__x000a__x000a__x000a__x000a__x000a__x000a_"/>
    <s v="- Con registro_x000a_- Con registro_x000a_- Con registro_x000a_- Con registro_x000a_- Con registro_x000a__x000a__x000a__x000a__x000a__x000a__x000a__x000a__x000a__x000a__x000a__x000a__x000a__x000a__x000a_"/>
    <s v="- Preventivo_x000a_- Preventivo_x000a_- Preventivo_x000a_- Preventivo_x000a_- Detectivo_x000a__x000a__x000a__x000a__x000a__x000a__x000a__x000a__x000a__x000a__x000a__x000a__x000a__x000a__x000a_"/>
    <s v="25%_x000a_25%_x000a_25%_x000a_25%_x000a_15%_x000a__x000a__x000a__x000a__x000a__x000a__x000a__x000a__x000a__x000a__x000a__x000a__x000a__x000a__x000a_"/>
    <s v="- Manual_x000a_- Manual_x000a_- Manual_x000a_- Manual_x000a_- Manual_x000a__x000a__x000a__x000a__x000a__x000a__x000a__x000a__x000a__x000a__x000a__x000a__x000a__x000a__x000a_"/>
    <s v="15%_x000a_15%_x000a_15%_x000a_15%_x000a_15%_x000a__x000a__x000a__x000a__x000a__x000a__x000a__x000a__x000a__x000a__x000a__x000a__x000a__x000a__x000a_"/>
    <s v="40%_x000a_40%_x000a_40%_x000a_40%_x000a_30%_x000a__x000a__x000a__x000a__x000a__x000a__x000a__x000a__x000a__x000a__x000a__x000a__x000a__x000a__x000a_"/>
    <s v="- 1 El mapa de riesgos del proceso de Gestión Financiera indica que el equipo operativo del proceso de Gestión Financiera, autorizado(a) por subdirector financiero, cada vez que se identifique la materialización del riesgo realiza los ajustes correspondientes al registro contable indebido, o complementa la información que corresponda a los hechos reales.._x000a_- 2 El mapa de riesgos del proceso de Gestión Financiera indica que el equipo operativo del proceso de Gestión Financiera, autorizado(a) por subdirector financiero, cada vez que se identifique la materialización del riesgo reporta el registro contable para el siguiente period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1.8143999999999997E-2"/>
    <s v="Catastrófico (5)"/>
    <n v="1"/>
    <s v="Extremo"/>
    <s v="El proceso estima que el riesgo se ubica en una zona extrem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8 Aplicativo CHIE) Solicitar a la oficina de OTIC la realización de capacitaciones relacionadas con cada uno de los aplicativos internos financieros_x000a_- (AP# 1099 Aplicativo CHIE) Realizar seguimiento al avance a oficina de OTIC respecto al desarrollo de las funcionalidades de los  aplicativos financieros teniendo en cuenta los requerimientos realizados a los sistemas internos de información derivados de la gestión contable  _x000a__x000a__x000a__x000a__x000a__x000a__x000a__x000a__x000a_________________x000a__x000a__x000a__x000a__x000a__x000a__x000a__x000a__x000a__x000a__x000a_"/>
    <s v="- Subdirector Financiero y equipo contable_x000a_- Subdirector Financiero y equipo contable_x000a__x000a__x000a__x000a__x000a__x000a__x000a__x000a__x000a_________________x000a__x000a__x000a__x000a__x000a__x000a__x000a__x000a__x000a__x000a__x000a_"/>
    <s v="- Solicitud de la capacitación relacionada con cada uno de los aplicativos internos financieros y evidencia de la participación del equipo contable_x000a_- Registros de seguimiento al avance en el desarrollo de las funcionalidades de los sistemas internos de información derivados de la gestión contable  _x000a__x000a__x000a__x000a__x000a__x000a__x000a__x000a__x000a_________________x000a__x000a__x000a__x000a__x000a__x000a__x000a__x000a__x000a__x000a__x000a_"/>
    <s v="15/02/2022_x000a_15/02/2022_x000a__x000a__x000a__x000a__x000a__x000a__x000a__x000a__x000a_________________x000a__x000a__x000a__x000a__x000a__x000a__x000a__x000a__x000a__x000a__x000a_"/>
    <s v="30/06/2022_x000a_30/06/2022_x000a__x000a__x000a__x000a__x000a__x000a__x000a__x000a__x000a_________________x000a__x000a__x000a__x000a__x000a__x000a__x000a__x000a__x000a__x000a__x000a_"/>
    <s v="- Reportar 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a la Oficina Asesora de Planeación en el informe de monitoreo en caso que tenga fallo._x000a_- Realizar los ajustes correspondientes al registro contable indebido, o complementar la información que corresponda a los hechos reales._x000a_- Reportar el registro contable para el siguiente periodo._x000a__x000a__x000a__x000a__x000a__x000a__x000a_- Actualizar el mapa de riesgos Gestión Financiera"/>
    <s v="- Subdirector Financiero_x000a_- Profesional de la Subdirección Financiera_x000a_- Profesional de la Subdirección Financiera_x000a__x000a__x000a__x000a__x000a__x000a__x000a_- Subdirector Financiero"/>
    <s v="- Notificación realizada del presunto hecho de Posibilidad de afectación reputacional por  hallazgos y sanciones impuestas por órganos de control, debido a uso indebido de información privilegiada para el inadecuado registro de los hechos económicos, con el fin de obtener beneficios propios o de terceros   al operador disciplinario, y reporte de monitoreo a la Oficina Asesora de Planeación en caso que el riesgo tenga fallo definitivo._x000a_- Registro contable ajustado en LIMAY._x000a_- Comprobante de contabilidad._x000a__x000a__x000a__x000a__x000a__x000a__x000a_- Mapa de riesgo  Gestión Financiera, actualizado."/>
    <d v="2020-07-01T00:00:00"/>
    <s v="Identificación del riesgo_x000a_Análisis antes de controles_x000a_Análisis de controles_x000a_Análisis después de controles_x000a_Tratamiento del riesgo"/>
    <s v="Nuevo riesgo identificado."/>
    <d v="2020-12-02T00:00:00"/>
    <s v="_x000a_Análisis antes de controles_x000a__x000a__x000a_Tratamiento del riesgo"/>
    <s v="Se incluyen soportes para la probabilidad establecida, producto de las auditorías, los seguimientos y la retroalimentación._x000a_Se reprograma la fecha de terminación para la acción de tratamiento."/>
    <d v="2021-02-18T00:00:00"/>
    <s v="Identificación del riesgo_x000a__x000a__x000a__x000a_Tratamiento del riesgo"/>
    <s v="Se ajusto la acción de proyectos de inversión respecto a la situación vigente_x000a_Se reprogramaron las actividades asociadas a la acción preventiva # 31"/>
    <d v="2021-04-29T00:00:00"/>
    <s v="_x000a__x000a__x000a__x000a_Tratamiento del riesgo"/>
    <s v="Se reprogramaron las actividades asociadas a las acciones preventivas # 44 y #26"/>
    <d v="2021-05-03T00:00:00"/>
    <s v="_x000a__x000a__x000a__x000a_Tratamiento del riesgo"/>
    <s v="Se reprogramaron las actividades asociadas a la acción preventiva #31"/>
    <d v="2021-07-15T00:00:00"/>
    <s v="_x000a__x000a__x000a__x000a_Tratamiento del riesgo"/>
    <s v=" Se reprogramaron las actividades asociadas a la acción preventiva #31"/>
    <d v="2021-09-10T00:00:00"/>
    <s v="_x000a__x000a__x000a_Análisis después de controles_x000a_Tratamiento del riesgo"/>
    <s v="Se reprogramaron las actividades asociadas a la acción preventiva #31_x000a_Se ajustaron todas las actividades de control de acuerdo con la modificación realizada en el  procedimiento  Gestión Contable 2211400-PR-025   con versión 16"/>
    <d v="2021-12-02T00:00:00"/>
    <s v="Identificación del riesgo_x000a_Análisis antes de controles_x000a_Análisis de controles_x000a_Análisis después de controles_x000a_Tratamiento del riesgo"/>
    <s v="Se actualiza el contexto de la gestión del proceso_x000a_Se ajusta la descripción del riesgo, dejándola mas clara y precisa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Jurídica"/>
    <s v="Apoyo operativo"/>
    <s v="Gestionar la defensa judicial y extrajudicial de la Secretaría General de la Alcaldía Mayor de Bogotá, D. C."/>
    <s v="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2 veces). El impacto es leve ya que los efectos de la materialización del riesgo no generan grandes consecuencias."/>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Gestión Jurídica indica que Secretaría Técnica del Comité de Conciliación, autorizado(a) por el Decreto 1069 de 2015, cada vez que se identifique la materialización del riesgo estudia, evalúa y analiza casos concretos, en esta instancia y evidencia si el apoderado requirió insumos necesarios para defender los intereses de la Secretaría General y si preparó adecuada defens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Muy baja (1)"/>
    <n v="5.183999999999999E-2"/>
    <s v="Leve (1)"/>
    <n v="0.15000000000000002"/>
    <s v="Bajo"/>
    <s v="El resultado de la probabilidad es Muy baja, dado que el riesgo no se ha materializado y se tienen 4 controles preventivos. Es impacto es leve ya que se dispone de un control correctivo para disminuir la calific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 en el informe de monitoreo a la Oficina Asesora de Planeación._x000a_- Estudia, evalúa y analiza casos concretos, en esta instancia y evidencia si el apoderado requirió insumos necesarios para defender los intereses de la Secretaría General y si preparó adecuada defensa_x000a__x000a__x000a__x000a__x000a__x000a__x000a__x000a_- Actualizar el mapa de riesgos Gestión Jurídica"/>
    <s v="- Jefe de Oficina Jurídica_x000a_- Comité de Conciliación_x000a__x000a__x000a__x000a__x000a__x000a__x000a__x000a_- Jefe de Oficina Jurídica"/>
    <s v="- Reporte de monitoreo indicando la materialización del riesgo de Posibilidad de afectación económica (o presupuestal) por la interposición de reclamaciones, solicitudes de conciliación, demandas y/o decisiones judiciales adversas a los interés de la Entidad, debido a errores (fallas o deficiencias) durante la ejecución de las diferentes funciones de todas las dependencias de la Secretaría General_x000a_- Recomendaciones para prevenir la recurrencia de la causa que originó el proceso o la sentencia, lo cual se consigna en el acta de Comité de Conciliación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Identificación del riesgo_x000a_Análisis antes de controles_x000a_Análisis de controles_x000a__x000a_"/>
    <s v="Se adicionó el &quot;Incumplimiento en los términos judiciales y extrajudiciales&quot; como causa del riesgo._x000a_Se adicionaron nuevas evidencias que respaldan la no materialización del riesgo.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
    <d v="2020-03-11T00:00:00"/>
    <s v="Identificación del riesgo_x000a__x000a__x000a__x000a_"/>
    <s v="Se incluye la relación con los proyectos de inversión posiblemente afectados (Proyecto 1125) _x000a_Se incluyeron las perspectivas para los efectos "/>
    <d v="2020-08-31T00:00:00"/>
    <s v="_x000a__x000a_Análisis de controles_x000a__x000a_"/>
    <s v="Se elimina el control detectivo asociado con auditorías internas de gestión."/>
    <d v="2021-02-22T00:00:00"/>
    <s v="_x000a__x000a__x000a__x000a_Tratamiento del riesgo"/>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Análisis antes de controles_x000a_Análisis de controles_x000a__x000a_"/>
    <s v="Se ajustó el número de veces que se ejecuta la actividad clave  en un periodo de un año_x000a_Se ajustaron los controles de conformidad con la versión 8 del procedimiento PR-355 &quot;Gestión Jurídica para la Defensa de los Intereses de la Secretaría General&quot;"/>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Jurídica"/>
    <s v="Apoyo operativo"/>
    <s v="Elaborar y revisar los actos administrativos de carácter general."/>
    <s v="Posibilidad de afectación reputacional por interposición de demandas y emisión de decisiones contrarias a los intereses de la Secretaría General, debido a errores (fallas o deficiencias) en la emisión de actos administrativos de carácter general"/>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acto administrativo que puede llegar a generar análisis incompleto.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actos administrativos de carácter general._x000a_- Hallazgos por parte de los Entes de Control._x000a_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Alta (4)"/>
    <n v="0.8"/>
    <s v="Leve (1)"/>
    <s v="Leve (1)"/>
    <s v="Leve (1)"/>
    <s v="Leve (1)"/>
    <s v="Leve (1)"/>
    <s v="Leve (1)"/>
    <s v="Leve (1)"/>
    <n v="0.2"/>
    <s v="Moderado"/>
    <s v="La probabilidad de riesgo se ubica en zona baja, teniendo en cuenta que la actividad clave asociada al riesgo se ejecuta de forma diaria (1108 veces). El impacto es leve ya que los efectos de la materialización del riesgo no generan grandes consecuencias."/>
    <s v="- 1 El procedimiento 4203000-PR-357 &quot;Elaboración o revisión de actos administrativos&quot; (actividad No. 3) indica que el Jefe de la Oficina Jurídica, autorizado(a) por el Manual de Funciones, cada vez que se requiera  revisa el proyecto de acto administrativo e identifica los errores, fallas o deficiencias en el proyecto de acto administrativo y realiza las observaciones y comentarios a que haya lugar. La(s) fuente(s) de información utilizadas es(son) Decreto (Ext), Circular 2211600-FT-020, Directiva, 4203000-FT-998. En caso de evidenciar observaciones, desviaciones o diferencias, se devolverá a través de memorando SIGA a la dependencia solicitante.. De lo contrario, continua con el procedimiento de elaboración o revisión de actos administrativos._x000a_- 2 El procedimiento 4203000-PR-357 &quot;Elaboración o revisión de actos administrativos&quot; (actividad No. 4) indica que Secretario General , autorizado(a) por Manual de Funciones, cada vez que se requiera verifica y firma el proyecto de acto administrativo y continúa con la actividad del ID 5. La(s) fuente(s) de información utilizadas es(son) Decreto (Ext), Circular 2211600-FT-020, Directiva, 4203000-FT-998, Resolución 4203000-FT-997, Revocatoria Directa 4203000-FT-994. En caso de evidenciar observaciones, desviaciones o diferencias, se devuelve al ID 2. De lo contrario, continua con el procedimiento de elaboración o revisión de actos administrativ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ceso Gestión Jurídica indica que Secretario(a) General, autorizado(a) por el Manual de Funciones, cada vez que se identifique la materialización del riesgo devuelve a la Oficina Asesora de Jurídica para que realice los ajustes correspondientes..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8799999999999998"/>
    <s v="Leve (1)"/>
    <n v="0.15000000000000002"/>
    <s v="Bajo"/>
    <s v="El resultado de la probabilidad es Baja, dado que el riesgo no se ha materializado y se tienen 2 controles preventivos. Es impacto es leve ya que se dispone de un control correctivo para disminuir la calific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terposición de demandas y emisión de decisiones contrarias a los intereses de la Secretaría General, debido a errores (fallas o deficiencias) en la emisión de actos administrativos de carácter general en el informe de monitoreo a la Oficina Asesora de Planeación._x000a_- Devuelve a la Oficina de Jurídica para que realice los ajustes correspondientes._x000a__x000a__x000a__x000a__x000a__x000a__x000a__x000a_- Actualizar el mapa de riesgos Gestión Jurídica"/>
    <s v="- Jefe de Oficina Jurídica_x000a_- Secretario(a) General_x000a__x000a__x000a__x000a__x000a__x000a__x000a__x000a_- Jefe de Oficina Jurídica"/>
    <s v="- Reporte de monitoreo indicando la materialización del riesgo de Posibilidad de afectación reputacional por interposición de demandas y emisión de decisiones contrarias a los intereses de la Secretaría General, debido a errores (fallas o deficiencias) en la emisión de actos administrativos de carácter general_x000a_- Acto Administrativo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ajustó la redacción del control preventivo acorde con lo documentado en el procedimiento de &quot;Elaboración y revisión de actos administrativ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Análisis de controles_x000a__x000a_"/>
    <s v="Se ajusto el número de veces que se ejecuta la actividad clave  en un periodo de un año_x000a_Se ajustaron los controles de conformidad con la nueva versión del procedimiento 4203000-PR-357 &quot;Elaboración o revisión de actos administrativos&quot;"/>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Jurídica"/>
    <s v="Apoyo operativo"/>
    <s v="Emitir los conceptos jurídicos y absolver las consultas que en materia jurídica sean competencia de la Secretaría General, o que surjan en desarrollo de sus funciones."/>
    <s v="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x v="0"/>
    <s v="Ejecución y administración de procesos"/>
    <s v="No"/>
    <s v="- Disposición y consulta de la normatividad, falta un normograma integral con  la totalidad y clasificación de las normas._x000a_- Confusión entre normas y directrices a nivel institucional como Secretaría General y directrices a nivel Distrital._x000a_- Falta de información allegada dentro de los antecedentes del conceptos y/o consultas que puede llegar a generar análisis incompleto._x000a_- Divergencias en lo resuelto por los operadores judiciales en casos análogos que generan inseguridad jurídica.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_x000a_- Afectación reputacional por decisiones adversas que identificaron falta de información en la emisión de los conceptos y/o consultas._x000a_- Hallazgos por parte de los Entes de Control._x000a_- Necesidad de la emisión de concepto y/o consulta que unifique criterios.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Baja (2)"/>
    <n v="0.4"/>
    <s v="Leve (1)"/>
    <s v="Leve (1)"/>
    <s v="Leve (1)"/>
    <s v="Leve (1)"/>
    <s v="Leve (1)"/>
    <s v="Leve (1)"/>
    <s v="Leve (1)"/>
    <n v="0.2"/>
    <s v="Bajo"/>
    <s v="La probabilidad de riesgo se ubica en zona baja, teniendo en cuenta que la actividad clave asociada al riesgo se ejecuta de forma mensual (18 veces). El impacto es leve ya que los efectos de la materialización del riesgo no generan grandes consecuencias."/>
    <s v="- 1 El procedimiento  4203000-PR-354 &quot;Emisión de Conceptos Jurídicos&quot; (actividad No. 6) indica que el Jefe de la Oficina Jurídica, autorizado(a) por el Manual de Funciones, cada vez que se proyecte un concepto  los antecedentes, la normativa y jurisprudencia vigente en la materia. La(s) fuente(s) de información utilizadas es(son) Concepto Jurídico 4203000-FT-985. En caso de evidenciar observaciones, desviaciones o diferencias, lo devuelve al profesional de la Oficina Jurídica para que realice las correcciones correspondientes. De lo contrario, continua con el procedimiento de emisión de concepto o consulta.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ceso Gestión Jurídica indica que el Jefe de la Oficina Asesora de Jurídica, autorizado(a) por el Manual de Funciones, cada vez que se proyecte un concepto jurídico o consulta devuelve al profesional de la Oficina Asesora Jurídica para que realice los ajustes correspondientes, lo cual se consigna en el proyecto de concepto o consulta._x000a__x000a__x000a__x000a__x000a__x000a__x000a__x000a__x000a_"/>
    <s v="- Documentado_x000a__x000a__x000a__x000a__x000a__x000a__x000a__x000a__x000a_"/>
    <s v="- Continua_x000a__x000a__x000a__x000a__x000a__x000a__x000a__x000a__x000a_"/>
    <s v="- Con registro_x000a__x000a__x000a__x000a__x000a__x000a__x000a__x000a__x000a_"/>
    <s v="- Correctivo_x000a__x000a__x000a__x000a__x000a__x000a__x000a__x000a__x000a_"/>
    <s v="10%_x000a__x000a__x000a__x000a__x000a__x000a__x000a__x000a__x000a_"/>
    <s v="- Manual_x000a__x000a__x000a__x000a__x000a__x000a__x000a__x000a__x000a_"/>
    <s v="15%_x000a__x000a__x000a__x000a__x000a__x000a__x000a__x000a__x000a_"/>
    <s v="25%_x000a__x000a__x000a__x000a__x000a__x000a__x000a__x000a__x000a_"/>
    <s v="Baja (2)"/>
    <n v="0.24"/>
    <s v="Leve (1)"/>
    <n v="0.15000000000000002"/>
    <s v="Bajo"/>
    <s v="El resultado de la probabilidad es Baja, dado que el riesgo no se ha materializado y se tiene 1 control preventivo. Es impacto es leve ya que se dispone de un control correctivo para disminuir la calific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 en el informe de monitoreo a la Oficina Asesora de Planeación._x000a_- Devuelve a la Oficina Jurídica para que realice los ajustes_x000a__x000a__x000a__x000a__x000a__x000a__x000a__x000a_- Actualizar el mapa de riesgos Gestión Jurídica"/>
    <s v="- Jefe de Oficina Jurídica_x000a_- Jefe de Oficina Jurídica_x000a__x000a__x000a__x000a__x000a__x000a__x000a__x000a_- Jefe de Oficina Jurídica"/>
    <s v="- Reporte de monitoreo indicando la materialización del riesgo de Posibilidad de afectación reputacional por diversas interpretaciones en la emisión de conceptos jurídicos y/o consultas, debido a errores (fallas o deficiencias) en el análisis de la documentación que se aporta y/o en la identificación de la normatividad, jurisprudencia o doctrina aplicable al caso concreto_x000a_- Proyecto de concepto o consulta con observaciones_x000a__x000a__x000a__x000a__x000a__x000a__x000a__x000a_- Mapa de riesg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d v="2019-10-29T00:00:00"/>
    <s v="_x000a_Análisis antes de controles_x000a_Análisis de controles_x000a__x000a_"/>
    <s v="Se adicionaron nuevas evidencias que respaldan la no materialización del riesgo._x000a_Se incluyó 1 control preventivo que se encuentra documentado en el procedimiento de &quot;Emisión de conceptos jurídicos&quot;._x000a_Se ajustó la redacción del control preventivo existente, acorde con lo documentado en el procedimiento de &quot;Emisión de conceptos jurídicos&quot;."/>
    <d v="2020-03-11T00:00:00"/>
    <s v="Identificación del riesgo_x000a_Análisis antes de controles_x000a__x000a__x000a_"/>
    <s v="Se incluye la relación con los proyectos de inversión posiblemente afectados (todos los proyectos) _x000a_Se incluyeron las perspectivas para los efectos _x000a_Se ajustó la valoración del impacto del riesgo, sin embargo, se mantiene en (4 mayor)"/>
    <d v="2020-08-31T00:00:00"/>
    <s v="_x000a__x000a_Análisis de controles_x000a__x000a_"/>
    <s v="Se elimina el control detectivo asociado con auditorías internas de gestión."/>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_x000a_Análisis antes de controles_x000a__x000a__x000a_"/>
    <s v="Se ajustó el número de veces que se ejecuta la actividad clave en el periodo de un año"/>
    <s v=""/>
    <s v="_x000a__x000a__x000a__x000a_"/>
    <s v=""/>
    <s v=""/>
    <s v="_x000a__x000a__x000a__x000a_"/>
    <s v=""/>
    <s v=""/>
    <s v="_x000a__x000a__x000a__x000a_"/>
    <s v=""/>
  </r>
  <r>
    <s v="Gestión Jurídica"/>
    <s v="Atender  las  necesidades  de  carácter  legal,  propendiendo  por  la  aplicación  de  la  normatividad  vigente  a  cada  uno  de  los procedimientos que se desarrollan en el marco jurídico, defensa institucional y representación judicial y extrajudicial de la Secretaría General."/>
    <s v="Inicia  con  la  actualización  del  marco  legal  que  rige  la  Secretaría  General  y  la  identificación  de  necesidades  afines  a  la  Gestión Jurídica,  continúa con  los  conceptos  jurídicos  emitidos,  los  actos  administrativos  revisados  o  los  fallos  proferidos  en  los  procesos judiciales  adelantados  contra  la  Entidad  y  finaliza  con  la  verificación  y  seguimiento  del  proceso."/>
    <s v="Jefe de Oficina Jurídica"/>
    <s v="Apoyo operativo"/>
    <s v="Gestionar la defensa judicial y extrajudicial de la Secretaría General de la Alcaldía Mayor de Bogotá, D. C."/>
    <s v="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x v="1"/>
    <s v="Fraude interno"/>
    <s v="No"/>
    <s v="- Disposición y consulta de la normatividad, falta un normograma integral con  la totalidad y clasificación de las normas _x000a_- Confusión entre normas y directrices a nivel institucional como Secretaría General y directrices a nivel Distrital_x000a_- Posible configuración de Conflicto de Interés entre el apoderado de la Secretaría General y los demandantes_x000a__x000a__x000a__x000a__x000a__x000a__x000a_"/>
    <s v="- Constante actualización de directrices Nacionales y Distritales que no surten suficientes procesos de socialización. _x000a_- Falta de recursos que podría darse por los recortes presupuestales, humanos y técnicos que influirían directamente en la no sostenibilidad en el tiempo de los programas e iniciativas de los proyectos de inversión y en los servicios que presta al Secretaría General en el Distrito; especialmente en la comunicación que tiene la ciudadanía con la administración, evitando que sea competente. _x000a__x000a__x000a__x000a__x000a__x000a__x000a__x000a_"/>
    <s v="- Eventos que afecten la situación jurídica de la organización debido al  incumplimiento o desacato de la normatividad legal que constituirían detrimento patrimonial por pago de condenas_x000a_- Adelantar Planes de Acción en le marco de la Política de Prevención del Daño Antijurídico y análisis de impacto litigioso_x000a_- Afectación reputacional por decisiones adversas que identificaron acciones u omisiones de funcionarios y/o colaboradores de la Entidad_x000a_- Hallazgos por parte de los Entes de Control_x000a__x000a__x000a__x000a__x000a__x000a_"/>
    <s v="3. Consolidar una gestión pública eficiente, a través del desarrollo de capacidades institucionales, para contribuir a la generación de valor público."/>
    <s v="- -- Ningún trámite y/o procedimiento administrativo_x000a__x000a_"/>
    <s v="- Todos los procesos en el Sistema de Gestión de Calidad_x000a__x000a__x000a__x000a_"/>
    <s v="- No aplica_x000a__x000a__x000a__x000a_"/>
    <s v="Muy baja (1)"/>
    <n v="0.2"/>
    <s v="Leve (1)"/>
    <s v="Leve (1)"/>
    <s v="Leve (1)"/>
    <s v="Leve (1)"/>
    <s v="Leve (1)"/>
    <s v="Leve (1)"/>
    <s v="Moderado (3)"/>
    <n v="0.6"/>
    <s v="Moderado"/>
    <s v="La probabilidad de riesgo se ubica en zona Muy baja, teniendo en cuenta que el riesgo no se materializó durante los últimos 4 años. El impacto es moderado de acuerdo al resultado obtenido de diligenciar la encuesta."/>
    <s v="- 1 El procedimiento 4203000-PR-355 &quot;gestión jurídica para la defensa de los intereses de la secretaría general&quot; (actividad No. 2) indica que el apoderado de la Entidad, autorizado(a) por el Decreto 1069 de 2015, cada vez que se requiera registrar en el  expediente físico y en el Sistema de Información de Procesos Judiciales &quot;SIPROJ&quot;, elabora ficha de análisis e informa al área técnica la solicitud de conciliación, analiza si la solicitud de conciliación cumple con los requisitos.. La(s) fuente(s) de información utilizadas es(son) solicitud de conciliación. En caso de evidenciar observaciones, desviaciones o diferencias, requiere informe técnico al área en la cual se causaron los hechos que originan la solicitud de conciliación. De lo contrario, registra en expediente físico y en el sistema de información de procesos judiciales “SIPROJ”, elabora la ficha de análisis e informa al área técnica la solicitud de conciliación.._x000a_- 2 El procedimiento 4203000-PR-355 &quot;gestión jurídica para la defensa de los intereses de la secretaría general&quot; (actividad No.6) indica que el Comité de Conciliación, autorizado(a) por el Decreto 1069 de 2015, cada vez que se requiera estudiar y evaluar el análisis de procedencia de la conciliación. Estudia y evalúa  la causa generadora del conflicto; el índice de condenas en asuntos análogos; y las deficiencias en las actuaciones administrativas de las entidades, así como la proyección de la defensa realizada por el apoderado, con el objeto de proponer correctivos y determinar la procedencia o no de la conciliación y analiza la procedencia de interponer demanda, medio de control o acción judicial adecuada para restablecer el patrimonio público distrital o, si la fuente es un delito, la posibilidad de constituirse como víctima en el proceso penal para buscar reparación, verdad y justicia. (Decreto Distrital 556 de 2021, art. 14.2). . La(s) fuente(s) de información utilizadas es(son) Acta de Comité de Conciliación. . En caso de evidenciar observaciones, desviaciones o diferencias, se debe complementar el análisis y volver a exponer en una nueva sesión del comité de conciliación.. De lo contrario, continua con el procedimiento._x000a_._x000a_- 3 El procedimiento 4203000-PR-355 &quot;gestión jurídica para la defensa de los intereses de la secretaría general&quot; (actividad No. 36) indica que el Comité de Conciliación, autorizado(a) por el Decreto 1069 de 2015, cada vez que se requiera estudia y evalúa la procedencia de la acción de repetición, adicionalmente, la causa generadora de la condena; el índice de condenas en asuntos análogos; y las deficiencias en las actuaciones administrativas de la entidad y/o de la defensa judicial (Decreto Único de Justicia, art. 2.2.4.3.1.2.5, núm. 6°). . La(s) fuente(s) de información utilizadas es(son) el expediente físico o digital. En caso de evidenciar observaciones, desviaciones o diferencias, se debe complementar el análisis y volver a exponer en una nueva sesión del comité de conciliación. De lo contrario, continua con el procedimiento.._x000a_- 4 El procedimiento 4203000-PR-355 &quot;Gestión jurídica para la defensa de los intereses de la secretaría general&quot; actividad No. 39) indica que  la Secretaría Técnica del Comité del Conciliación, autorizado(a) por Decreto 1069 de 2015, cada seis meses   prepara el informe diligenciando semestralmente el AUTODIAGNÓSTICO DE GESTIÓN - POLÍTICA DEFENSA JURÍDICA, para la cual descarga el formulario actualizado de la página de la función pública, determina si se cumple con los términos en cada uno de los ítems (ver protocolo para la Gestión de los Comités de Conciliación), establece las actividades de mejoramiento continuo y tendrá en cuenta las decisiones adoptadas en el Comité, así mismo, en el informe se presenta análisis del seguimiento y evaluación de la Política de Prevención del Daño Antijurídico. . La(s) fuente(s) de información utilizadas es(son) acta de Comité de Conciliación. En caso de evidenciar observaciones, desviaciones o diferencias, se complementa conforme lo requieran los miembros del Comité y se vuelve a presentar. De lo contrario, remite el informe al Secretario(a) General de la Alcaldía._x000a_.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Preventivo_x000a__x000a__x000a__x000a__x000a__x000a__x000a__x000a__x000a__x000a__x000a__x000a__x000a__x000a__x000a__x000a_"/>
    <s v="25%_x000a_25%_x000a_25%_x000a_2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40%_x000a__x000a__x000a__x000a__x000a__x000a__x000a__x000a__x000a__x000a__x000a__x000a__x000a__x000a__x000a__x000a_"/>
    <s v="- 1 El mapa de riesgos del proceso Gestión Jurídica indica que el Comité de Conciliación, autorizado(a) por el Decreto 1069 de 2015, cada vez que se identifique la materialización del riesgo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2 El mapa de riesgos del proceso Gestión Jurídica indica que el Comité de Conciliación, autorizado(a) por el Decreto 1069 de 2015, cada vez que se identifique la materialización del riesgo estudia, evalúa y analiza el caso, realiza recomendaciones para prevenir la recurrencia de la causa que originó el proceso o la sentencia lo cual se consigna en el acta de Comité de Conciliación.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2.5919999999999995E-2"/>
    <s v="Moderado (3)"/>
    <n v="0.6"/>
    <s v="Moderado"/>
    <s v="El resultado de la probabilidad es Muy baja, dado que el riesgo no se ha materializado y se tienen 4 controles preventivos. Es impacto es leve ya que se dispone de 3 controles correctivos para disminuir la calificación."/>
    <s v="Reduci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 (AP# 1096 Aplicativo CHIE) Verificar que los contratistas y funcionarios públicos responsables de ejercer la defensa judicial de la Entidad, diligencien y registren el formato de publicación y divulgación proactiva de la Declaración de Bienes y Rentas, Registro de Conflicto de Interés y Declaración del Impuesto sobre la Renta y Complementarios. Ley 2013 del 30 de diciembre de 2019, en el cual de manera expresa señalen que en ejecución de sus actividades no presentan conflicto de intereses._x000a_- (AP# 1097 Aplicativo CHIE) Realizar estudio, evaluación y análisis de las conciliaciones, procesos y laudos arbitrales que fueron de conocimiento del Comité de Conciliación._x000a__x000a__x000a__x000a__x000a__x000a__x000a__x000a__x000a_________________x000a__x000a__x000a__x000a__x000a__x000a__x000a__x000a__x000a__x000a__x000a_"/>
    <s v="- Jefe de Oficina Jurídica _x000a_- Comité de Conciliación. _x000a__x000a__x000a__x000a__x000a__x000a__x000a__x000a__x000a_________________x000a__x000a__x000a__x000a__x000a__x000a__x000a__x000a__x000a__x000a__x000a_"/>
    <s v="- Formato de publicación y divulgación proactiva de la Declaración de Bienes y Rentas, Registro de Conflicto de Interés y Declaración del Impuesto sobre la Renta y Complementarios. Ley 2013 del 30 de diciembre de 2019_x000a_- Recomendación del Comité de Conciliación - Informe de Gestión del Comité de Conciliación._x000a__x000a__x000a__x000a__x000a__x000a__x000a__x000a__x000a_________________x000a__x000a__x000a__x000a__x000a__x000a__x000a__x000a__x000a__x000a__x000a_"/>
    <s v="28/02/2022_x000a_01/02/2022_x000a__x000a__x000a__x000a__x000a__x000a__x000a__x000a__x000a_________________x000a__x000a__x000a__x000a__x000a__x000a__x000a__x000a__x000a__x000a__x000a_"/>
    <s v="31/03/2022_x000a_31/12/2022_x000a__x000a__x000a__x000a__x000a__x000a__x000a__x000a__x000a_________________x000a__x000a__x000a__x000a__x000a__x000a__x000a__x000a__x000a__x000a__x000a_"/>
    <s v="- Reportar 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a la Oficina Asesora de Planeación en el informe de monitoreo en caso que tenga fallo._x000a_- Estudia, evalúa y analiza el caso concreto, en esta instancia se evidenciará las causas que originaron la condena, si el apoderado preparó adecuada defensa y si el área técnica aportó elementos para el ejercicio de defensa, según las consideraciones del operador judicial, lo cual se consigna en el acta de Comité de Conciliación_x000a_- Estudia, evalúa y analiza el caso, realiza recomendaciones para prevenir la recurrencia de la causa que originó el proceso o la sentencia lo cual se consigna en el acta de Comité de Conciliación_x000a__x000a__x000a__x000a__x000a__x000a__x000a_- Actualizar el mapa de riesgos Gestión Jurídica"/>
    <s v="- Jefe de Oficina Jurídica_x000a_- Comité de Conciliación_x000a_- Comité de Conciliación_x000a__x000a__x000a__x000a__x000a__x000a__x000a_- Jefe de Oficina Jurídica"/>
    <s v="- Notificación realizada del presunto hecho de Posibilidad de afectación económica (o presupuestal) por interposición de reclamaciones,  solicitudes de conciliación, demandas y/o decisiones judiciales adversas a los interés de la Entidad, debido a acción u omisión durante la preparación y ejecución de los actos de defensa para favorecer intereses propios o de terceros al operador disciplinario, y reporte de monitoreo a la Oficina Asesora de Planeación en caso que el riesgo tenga fallo definitivo._x000a_- Acta de Comité de Conciliación_x000a_- Acta de Comité de Conciliación_x000a__x000a__x000a__x000a__x000a__x000a__x000a_- Mapa de riesgo  Gestión Jurídica, actualizado."/>
    <d v="2019-05-14T00:00:00"/>
    <s v="Identificación del riesgo_x000a_Análisis antes de controles_x000a_Análisis de controles_x000a_Análisis después de controles_x000a_Tratamiento del riesgo"/>
    <s v="Creación del riesgo."/>
    <d v="2019-10-29T00:00:00"/>
    <s v="_x000a_Análisis antes de controles_x000a_Análisis de controles_x000a__x000a_Tratamiento del riesgo"/>
    <s v="Se analizó la probabilidad del riesgo por frecuencia dado que ya se tiene trazabilidad de éste._x000a_Se incluyeron 4 controles preventivos que se encuentran documentados en el procedimiento de &quot;Gestión Jurídica para la defensa de los intereses de la Secretaría General&quot;._x000a_Se ajustó la redacción de los controles preventivos acorde con lo documentado en el procedimiento de &quot;Gestión Jurídica para la defensa de los intereses de la Secretaría General&quot;._x000a_Se ajustó la fecha de terminación de las acciones propuestas según el Aplicativo SIG."/>
    <d v="2020-03-11T00:00:00"/>
    <s v="Identificación del riesgo_x000a__x000a__x000a__x000a_Tratamiento del riesgo"/>
    <s v="Se incluye la relación con los proyectos de inversión posiblemente afectados (Proyecto 1125) _x000a_Se incluyó la acción de tratamiento para la vigencia 2020"/>
    <d v="2020-08-31T00:00:00"/>
    <s v="_x000a__x000a_Análisis de controles_x000a__x000a_"/>
    <s v="Se elimina el control detectivo asociado con auditorías internas de gestión."/>
    <d v="2020-12-04T00:00:00"/>
    <s v="_x000a__x000a__x000a__x000a_Tratamiento del riesgo"/>
    <s v="Se definen acciones de tratamiento a 2021."/>
    <d v="2021-02-17T00:00:00"/>
    <s v="_x000a__x000a__x000a__x000a_Tratamiento del riesgo"/>
    <s v="Se asocian las actividades de control a fortalecer para las acciones propuestas, así mismo, se ajustaron las fechas."/>
    <d v="2021-02-22T00:00:00"/>
    <s v="Identificación del riesgo_x000a__x000a__x000a__x000a_"/>
    <s v="Se modificó la casilla de proyectos de inversión asociados, para lo cual, se realizó análisis conjunto con la Oficina Asesora de Planeación, en la cual se concluyó que Gestión Jurídica es transversal y ninguno de los riesgos están asociados."/>
    <d v="2021-08-11T00:00:00"/>
    <s v="_x000a__x000a_Análisis de controles_x000a__x000a_"/>
    <s v="Se realizó la actualización de los controles detectivos y preventivos"/>
    <d v="2021-12-14T00:00:00"/>
    <s v="Identificación del riesgo_x000a_Análisis antes de controles_x000a_Análisis de controles_x000a_Análisis después de controles_x000a_Tratamiento del riesgo"/>
    <s v="Se actualizó el contexto del proceso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_x000a_Se definió como opción de tratamiento aceptar el riesgo."/>
    <d v="2022-03-25T00:00:00"/>
    <s v="Identificación del riesgo_x000a__x000a__x000a__x000a_"/>
    <s v="Se ajustó la identificación del riesgo, según los parámetros de redacción._x000a_Se complementó y validó el análisis de causas, así como las consecuencias que se pueden ocasionar con la materialización del riesgo "/>
    <d v="2022-12-02T00:00:00"/>
    <s v="Identificación del riesgo_x000a__x000a_Análisis de controles_x000a__x000a_"/>
    <s v="Se ajusta la actividad clave asociada al riesgo_x000a_Se ajustaron los controles de conformidad con la nueva versión del procedimiento PR-355 &quot;Gestión Jurídica para la Defensa de los Intereses de la Secretaría General&quot;_x000a_Se ajustó el plan de contingencia para el riesgo identificado."/>
    <s v=""/>
    <s v="_x000a__x000a__x000a__x000a_"/>
    <s v=""/>
  </r>
  <r>
    <s v="Internacionalización de Bogotá"/>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la gestión de coordinación para la aprobación de la acción con el sector/entidad e instancia de la alcaldía y actores internacionales para el Distrito y Bogotá Región._x000a_Fase (Actividad); Implementar un plan de relacionamiento y cooperación internacional del distrito."/>
    <s v="Posibilidad de afectación reputacional por información inoportuna, deficiente o insuficiente , debido a errores (fallas o deficiencias) en asistencia técnica a los sectores y/o entidades en relacionamiento, cooperación y posicionamiento internacional"/>
    <x v="0"/>
    <s v="Ejecución y administración de procesos"/>
    <s v="No"/>
    <s v="- Los sistemas de información son sistemas aislados. Se recopila la misma información varias veces y al no tener mecanismos estándar de comunicación no es posible orquestar servicios más complejos que puedan ser reutilizados y de mayor valor para la entidad._x000a__x000a__x000a__x000a__x000a__x000a__x000a__x000a__x000a_"/>
    <s v="- La inestabilidad de la conectividad, indisponibilidad de servidores de información y vulnerabilidad en la seguridad informática. _x000a__x000a__x000a__x000a__x000a__x000a__x000a__x000a__x000a_"/>
    <s v="- Perdida de credibilidad y reputación de la DDRI  con actores Locales, Nacionales e Internacionales.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Ningún otro proceso en el Sistema de Gestión de Calidad_x000a__x000a__x000a__x000a_"/>
    <s v="- 7868 Desarrollo institucional para una gestión pública eficiente_x000a__x000a__x000a__x000a_"/>
    <s v="Baja (2)"/>
    <n v="0.4"/>
    <s v="Leve (1)"/>
    <s v="Menor (2)"/>
    <s v="Leve (1)"/>
    <s v="Leve (1)"/>
    <s v="Leve (1)"/>
    <s v="Leve (1)"/>
    <s v="Menor (2)"/>
    <n v="0.4"/>
    <s v="Moderado"/>
    <s v="La Dirección Distrital de Relaciones Internacionales lleva a cabo controles permanentes para minimizar la ocurrencia en la materialización de los riesgos para el proceso de Internacionalización de la DDRI; por ello,  permanentemente desde la Dirección y  Subdirección de la DDRI, se realizan reuniones de seguimientos a las tareas, en espacios tales como el comité de dirección y de subdirección, el subcomité de autocontrol, se realiza registro de accione en la matriz de relacionamiento y cooperación._x000a_Por lo anterior, la posibilidad de materialización del riesgo es baja, resultado obtenido de una probabilidad de moderada (3), con un impacto bajo (2), en relación con el cumplimiento de metas y objetivos de la Entidad."/>
    <s v="- 1 El procedimiento 2216100-PR-202 &quot;Relacionamiento y Cooperación Internacional&quot; en la actividad 2 indica que Profesional de la Dirección Distrital de Relaciones Internacionales, autorizado(a) por el Manual Específico de Funciones y/o las actividades contractuales  , trimestralmente, y/o cuando el administrador de la Matriz y/o Sistema de Información Internacional lo requiera.  Verifica que el profesional de cooperación haya registrado el relacionamiento con todos sus campos en la Matriz de relacionamiento internacional y/o Sistema de información de Cooperación Internacional de acuerdo con los lineamientos establecidos. .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de cooperación correspondiente.. De lo contrario,  y deja correo electrónico y/o_x000a_Evidencia Reunión 2213100-FT-449 con_x000a_La retroalimentación efectuada y ajustes realizados.._x000a_- 2 El procedimiento 2216100-PR-202 &quot;Relacionamiento y Cooperación Internacional&quot; en la actividad 3 indica que El profesional de la Dirección Distrital de Relaciones Internacionales, autorizado(a) por el Manual Específico de Funciones , cuando se requiera la acción de  el relacionamiento/ cooperación Internacional con el sector/entidad y el actor internacional. Valida que el relacionamiento y/o cooperación internacional, cumpla con los lineamientos establecidos. . La(s) fuente(s) de información utilizadas es(son) el Plan Distrital de Desarrollo Vigente y las directrices ejecutivas formales e informales sobre cooperación internacional y las condiciones específicas de cada relacionamiento y/o Cooperación internacional. En caso de evidenciar observaciones, desviaciones o diferencias, el (la) profesional a cargo realiza los ajustes correspondientes y lo comunica al Director(a) de Relaciones Internacionales y/o Subdirector(a) de Proyección Internacional.. De lo contrario, y deja correo electrónico y/o_x000a_Evidencia Reunión 2213100-FT-449 con_x000a_los ajustes realizados._x000a_- 3 El procedimiento 2216100-PR-202 &quot;Relacionamiento y Cooperación Internacional&quot; en la actividad 4 indica que el profesional de la Dirección Distrital de Relaciones Internacionales, autorizado(a) por el Manual Específico de Funciones y/o las actividades contractuales, cuando se requiera la acción de relacionamiento/ cooperación  verifica_x0009_mediante_x0009_ el_x0009_monitoreo_x0009__x0009_la implementación de la acción_x0009_de relacionamiento/cooperación, las condiciones establecidas entren el actor internacional y la (s) entidad (es) del Distrito. La(s) fuente(s) de información utilizadas es(son) la Matriz de Relacionamiento, Cooperación y posicionamiento Internacional. En caso de evidenciar observaciones, desviaciones o diferencias, realiza las recomendaciones para consideración de las partes. De lo contrario, y deja correo electrónico y/o  Evidencia Reunión 2213100-FT-449 con_x000a_recomendaciones a la_x000a_(s) entidad (e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Detectivo_x000a_- Detectivo_x000a__x000a__x000a__x000a__x000a__x000a__x000a__x000a__x000a__x000a__x000a__x000a__x000a__x000a__x000a__x000a__x000a_"/>
    <s v="25%_x000a_1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30%_x000a_30%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 la gestión de coordinación para la aprobación de la acción con el sector/entidad e instancia de la alcaldía y actores internacionales para el Distrito y Bogotá Región, que permita mitigar el riesgo en caso de que se materialice..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 que se realizaron los ajustes según modificación  recomendaciones realizadas, frente a las acciones de Posicionamiento Internacional.._x000a_- 3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gestiona los todos los aspectos relacionados con el monitoreo y seguimiento de  la implementación de acciones de Posicionamiento Internacional.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1759999999999998"/>
    <s v="Leve (1)"/>
    <n v="0.16875000000000001"/>
    <s v="Bajo"/>
    <s v="Teniendo en cuenta los controles aplicados al proceso, el resultado frente a la probabilidad del riesgo (según mapa de calor), se ubica en una zona baja (probabilidad  1 e  Impacto 2)._x000a_Es de señalar que, ante su potencial materialización, podrían disminuirse los efectos, aplicando las acciones de contingencia, mitigando el impacto en el objetivo del proceso de Internacionalización._x000a__x000a_"/>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inoportuna, deficiente o insuficiente , debido a errores (fallas o deficiencias) en asistencia técnica a los sectores y/o entidades en relacionamiento, cooperación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 que permita mitigar el riesgo en caso de que se materialice_x000a_- Verificar que se realizaron los ajustes según modificación  recomendaciones realizadas, frente a las acciones de Posicionamiento Internacional._x000a_- Gestionar los aspectos relacionados con el monitoreo y seguimiento de  la implementación de acciones de Posicionamiento Internacional_x000a__x000a__x000a__x000a__x000a__x000a_- Actualizar el mapa de riesgos Internacionalización de Bogotá"/>
    <s v="- Director(a) Distrital de Relaciones Internacionales_x000a_- Profesional de la Dirección Distrital de Relaciones Internacionales_x000a_- Director(a) Distrital de Relaciones Internacionales /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información inoportuna, deficiente o insuficiente , debido a errores (fallas o deficiencias) en asistencia técnica a los sectores y/o entidades en relacionamiento, cooperación y posicionamiento internacional_x000a_- Registro en Matriz de Relacionamiento y cooperación_x000a_- Correo electrónico de ajuste y/o documento final de ajuste._x000a_- Correo electrónico, según aplique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Análisis antes de controles_x000a_Análisis de controles_x000a_Análisis después de controles_x000a_Tratamiento del riesgo"/>
    <s v="Se identifica el proyecto de inversión que posiblemente se puede ver afectado por el riesgo._x000a_Para cada uno de los efectos (consecuencias) se identifican las perspectivas."/>
    <d v="2021-02-19T00:00:00"/>
    <s v="Identificación del riesgo_x000a__x000a__x000a__x000a_"/>
    <s v="Se unificaron los riesgos “Errores (fallas o deficiencias) en Asistencia técnica a los sectores y/o entidades en el relacionamiento, cooperación y posicionamiento internacional” y “Errores (fallas o deficiencias) en la emisión del concepto y/o asistencia técnica de cooperación internacional, relacionamiento estratégico internacional y proyección internacional”, teniendo en cuenta la reestructuración al proceso y sus procedimientos publicados y socializados._x000a_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acorde con las modificaciones de los controles en los procedimientos del proceso_x000a_"/>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_x000a__x000a_Análisis de controles_x000a__x000a_"/>
    <s v="Se ajustó la redacción de los puntos de control según los criterios definidos."/>
    <s v=""/>
    <s v="_x000a__x000a__x000a__x000a_"/>
    <s v=""/>
    <d v="2021-12-15T00:00:00"/>
    <s v="_x000a__x000a__x000a__x000a_"/>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s v=""/>
    <s v="_x000a__x000a__x000a__x000a_"/>
    <s v=""/>
  </r>
  <r>
    <s v="Internacionalización de Bogotá"/>
    <s v="Articular y coordinar el relacionamiento, la oferta y demanda de cooperación, así como el posicionamiento internacional del Distrito y Bogotá  Región,  entre  los  sectores  y  organizaciones  internacionales,  estados,  ciudades  y  gobiernos  locales,  redes  de  ciudades, organizaciones  no  gubernamentales,  empresas  y  universidades,  entre  otros  actores  internacionales,  que  aporten  a  la  ejecución  del Plan  de  Desarrollo  Distrital  vigente."/>
    <s v="El  proceso  inicia  con   la  formulación  y  ajustes  a  los  planes  de  cooperación  y  posicionamiento  internacional,  continúa  con  la identificación y/o recepción de oportunidades, escenarios, proyectos y acciones estratégicas, para responder a la demanda del distrito en   términos   de   cooperación   internacional,   relacionamiento   estratégico   y   posicionamiento   internacional;    continúa   con   el acompañamiento  a  las  acciones  de  cooperación,  proyección  y  relacionamiento  estratégico  y  finaliza  con  la  visibilización  de  las acciones."/>
    <s v="Director(a) Distrital de Relaciones Internacionales"/>
    <s v="Misional"/>
    <s v="Realizar el acompañamiento y monitoreo durante la implementación de la acción, programa o proyecto de cooperación, relacionamiento y posicionamiento internacional _x000a_ Fase (Actividad); Desarrollar acciones de participación en redes de ciudad, campañas y plataformas de organismos multilaterales."/>
    <s v="Posibilidad de afectación reputacional por aplicación errónea de criterios o instrucciones para la realización de las actividades, debido a errores (fallas o deficiencias) en el desarrollo de las acciones de cooperación, relacionamiento y posicionamiento internacional."/>
    <x v="0"/>
    <s v="Usuarios, productos y prácticas"/>
    <s v="No"/>
    <s v="- Falta de información y apropiación de los objetivos de desarrollo y transformación de ciudad.  La cultura organizacional está centrada en los procesos y procedimientos en los cuales cada quien interviene._x000a__x000a__x000a__x000a__x000a__x000a__x000a__x000a__x000a_"/>
    <s v="- Falta de continuidad en los programas y proyectos entre administraciones_x000a__x000a__x000a__x000a__x000a__x000a__x000a__x000a__x000a_"/>
    <s v="- Pérdida de confianza por parte de los actores Internacionales y por lo tanto Bogotá pierde relevancia en dicho ámbito.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
    <s v="- -- Ningún trámite y/o procedimiento administrativo_x000a__x000a_"/>
    <s v="- Procesos misionales en el Sistema de Gestión de Calidad_x000a__x000a__x000a__x000a_"/>
    <s v="- 7868 Desarrollo institucional para una gestión pública eficiente_x000a__x000a__x000a__x000a_"/>
    <s v="Baja (2)"/>
    <n v="0.4"/>
    <s v="Leve (1)"/>
    <s v="Menor (2)"/>
    <s v="Leve (1)"/>
    <s v="Leve (1)"/>
    <s v="Leve (1)"/>
    <s v="Leve (1)"/>
    <s v="Menor (2)"/>
    <n v="0.4"/>
    <s v="Moderado"/>
    <s v="Como lo señala el mapa de calor la Posibilidad de afectación reputacional por aplicación errónea de criterios o instrucciones para la realización de las actividades, debido a errores (fallas o deficiencias) en el desarrollo de las acciones de cooperación, relacionamiento y posicionamiento internacional, se ubica en una zona media (probabilidad 3 e Impacto 2), considerando para ello los controles establecidos  en términos de seguimiento y monitoreo a las actividades que se desarrollan a través de los procedimientos._x000a_ _x000a_Ante su potencial materialización, podrían disminuirse los efectos, aplicando las acciones de contingencia, en caso de requerirse que mitigan el impacto en el objetivo del proceso de Internacionalización."/>
    <s v="- 1 El procedimiento  2216100-PR-242 &quot;Posicionamiento Internacional&quot; en la actividad 2 indica que Profesional de la Dirección Distrital de Relaciones Internacionales, autorizado(a) por el Manual Específico de Funciones y/o las actividades contractuales, trimestralmente, y/o cuando el administrador de la Matriz y/o Sistema de Información Internacional lo requiera.  verifica que el profesional de la DDRI haya registrado el relacionamiento con todos sus campos en la Matriz de relacionamiento internacional y/o Sistema de información de Cooperación Internacional de acuerdo con los lineamientos establecidos. La(s) fuente(s) de información utilizadas es(son) la Matriz de Relacionamiento, Cooperación y Posicionamiento Internacional. En caso de evidenciar observaciones, desviaciones o diferencias, el (la) profesional administrador del sistema, solicitará los ajustes correspondientes al profesional  correspondiente. De lo contrario,  deja correo electrónico y Evidencia Reunión 2213100-FT-449 con la retroalimentación efectuada y ajustes realizados.._x000a_- 2 El procedimiento  2216100-PR-242 &quot;Posicionamiento Internacional&quot; en la actividad 3 indica que Profesional de la Dirección Distrital de Relaciones Internacionales, autorizado(a) por el Manual Específico de Funciones y/o las actividades contractuales, cuando se requiera la acción  de posicionamiento_x0009_estratégico Internacional/diplomacia      de       ciudad,   verifica  el monitoreo y  la implementación de la acción de posicionamiento estratégico Internacional/diplomacia      de       ciudad. La(s) fuente(s) de información utilizadas es(son) la Matriz de Relacionamiento, Cooperación y Posicionamiento Internacional. En caso de evidenciar observaciones, desviaciones o diferencias, el profesional a cargo realizan las recomendaciones para consideración de las partes si es el caso. De lo contrario,  deja correo electrónico y Evidencia Reunión 2213100-FT-449 con_x000a_La retroalimentación efectuada y ajustes realizados..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Realizar la gestión de coordinación para la aprobación de la acción con el sector/entidad e instancia de la alcaldía y actores internacionales para el Distrito y Bogotá Región.._x000a_- 2 El Mapa de Riesgos del proceso Dirección de Relaciones Internacionales indica que Profesional de la Dirección Distrital de Relaciones Internacionales, autorizado(a) por  el Manual Específico de Funciones  (Resolución 097 de 2018), cada vez que se identifique la materialización del riesgo Verificar que se realizaron los ajustes según modificación  recomendaciones realizadas  en el proceso de aprobar  el relacionamiento y cooperación internacional.._x000a_- 3 El Mapa de Riesgos del proceso Dirección de Relaciones Internacionales indica que Directora y/o Subdirectora de relacionamiento y cooperación, autorizado(a) por  el Manual Específico de Funciones  (Resolución 097 de 2018), cada vez que se identifique la materialización del riesgo Realizar reuniones periódicas de seguimiento a  las actividades de relacionamiento y cooperación  ( Reuniones de área), para asegurar, que el desarrollo de la actividad de cooperación se realice según lo aproba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Leve (1)"/>
    <n v="0.16875000000000001"/>
    <s v="Bajo"/>
    <s v="Teniendo en cuenta los controles aplicados al proceso, el resultado frente a la probabilidad del riesgo (según mapa de calor), se ubica en una zona baja (probabilidad 1 e Impacto 1)._x000a__x000a_Es de señalar que, ante su potencial materialización, podrían disminuirse los efectos, aplicando las acciones de contingencia, mitigando el impacto en el objetivo del proceso de Internacionalización."/>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aplicación errónea de criterios o instrucciones para la realización de las actividades, debido a errores (fallas o deficiencias) en el desarrollo de las acciones de cooperación, relacionamiento y posicionamiento internacional. en el informe de monitoreo a la Oficina Asesora de Planeación._x000a_- Realizar la gestión de coordinación para la aprobación de la acción con el sector/entidad e instancia de la alcaldía y actores internacionales para el Distrito y Bogotá Región._x000a_- Verificar que se realizaron los ajustes según modificación  recomendaciones realizadas  en el proceso de aprobar  el relacionamiento y cooperación internacional._x000a_- Realizar reuniones periódicas de seguimiento a  las actividades de relacionamiento y cooperación  ( Reuniones de área), para asegurar, que el desarrollo de la actividad de cooperación se realice según lo aprobado._x000a__x000a__x000a__x000a__x000a__x000a_- Actualizar el mapa de riesgos Internacionalización de Bogotá"/>
    <s v="- Director(a) Distrital de Relaciones Internacionales_x000a_- Profesional de  la Dirección Distrital de Relaciones Internacionales_x000a_- Profesional de  la Dirección Distrital de Relaciones Internacionales  y/o Subdirección de proyección Internacional_x000a_- Director(a) Distrital de Relaciones Internacionales / Subdirección de Proyección Internacional_x000a__x000a__x000a__x000a__x000a__x000a_- Director(a) Distrital de Relaciones Internacionales"/>
    <s v="- Reporte de monitoreo indicando la materialización del riesgo de Posibilidad de afectación reputacional por aplicación errónea de criterios o instrucciones para la realización de las actividades, debido a errores (fallas o deficiencias) en el desarrollo de las acciones de cooperación, relacionamiento y posicionamiento internacional._x000a_- Correo de evidencia de la reunión_x000a_- Correo y /o  documento de ajuste a las observaciones realizadas _x000a_- Acta de reuniones realizadas y/o evidencia de reunión virtual_x000a__x000a__x000a__x000a__x000a__x000a_- Mapa de riesg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27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d v="2020-03-13T00:00:00"/>
    <s v="Identificación del riesgo_x000a__x000a__x000a__x000a_"/>
    <s v="Se identifica el proyecto de inversión que posiblemente se puede ver afectado por el riesgo._x000a_Para cada uno de los efectos (consecuencias) se identifican las perspectivas."/>
    <d v="2021-02-19T00:00:00"/>
    <s v="Identificación del riesgo_x000a_Análisis antes de controles_x000a_Análisis de controles_x000a_Análisis después de controles_x000a_"/>
    <s v="Se modifica el objetivo del procedimiento_x000a_Se realiza nuevamente el análisis DOFA_x000a_Se modificaron las causas a raíz del los cambios a la matriz DOFA_x000a_Se modificó la descripción y explicación del riesgo_x000a_Se modificaron los controles preventivos y detectivos como resultado de las modificaciones de los controles en los procedimientos del proces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 ampliando el alcance a los procesos disciplinarios ordinarios._x000a_Se incluye el riesgo errores (fallas o deficiencias) en la conformación del expediente disciplinario, junto con sus controles y demás características.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d v="2022-11-25T00:00:00"/>
    <s v="_x000a__x000a_Análisis de controles_x000a__x000a_"/>
    <s v="Se ajustó la redacción de los puntos de control según los criterios definidos."/>
    <s v=""/>
    <s v="_x000a__x000a__x000a__x000a_"/>
    <s v=""/>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_x000a_Fase (componente): Otorgar el 100% de medidas de ayuda humanitaria inmediata en el distrito capital, conforme a los requisitos establecidos  por la legislación vigente."/>
    <s v="Posibilidad de afectación económica (o presupuestal) por sanción de un ente de control, debido a fallas o deficiencias en el otorgamiento de la Atención o Ayuda Humanitaria Inmediata"/>
    <x v="0"/>
    <s v="Ejecución y administración de procesos"/>
    <s v="Sí"/>
    <s v="- Deficiencia en los conocimientos del profesional que realiza la valoración para el otorgamiento de atención o ayuda humanitaria inmediata._x000a_- Inadecuada aplicación del procedimiento y los documentos técnicos asociados_x000a_- Inexistencia de restricciones en la evaluación de criterios de otorgamiento de ayuda o asistencia humanitaria en el sistema de información._x000a__x000a__x000a__x000a__x000a__x000a__x000a_"/>
    <s v="- La población que solicita el otorgamiento de atención o ayuda humanitaria omite información o brinda información imprecisa_x000a_- Influencia por parte de terceros para suministrar información inadecuada en la solicitud de otorgamiento de atención o ayuda humanitaria_x000a_- Información desactualizada en los sistemas de información del distrito y la nación_x000a_- Debido a la situación de inmediatez que dicta la ley 1448 de 2011, no es posible realizar un análisis detallado de la solicitud. _x000a_- Debido a la prohibición expresa de la Corte Constitucional frente a la negación en el otorgamiento de atención o ayuda humanitaria inmediata basada en fuentes de información externa, debido a la desactualización de los sistemas de información del distrito y la nación (Auto 099 de 2013 - Seguimiento sentencia T-025 de 2004)_x000a__x000a__x000a__x000a__x000a_"/>
    <s v="- Vulneración de los derechos a la población víctima del conflicto armado._x000a_- Investigaciones disciplinarias por parte de los organismos de control._x000a_- Afectación en la imagen institucional._x000a_- Sanciones económicas a la Secretaria General._x000a_- Indebida ejecución de los recursos asociados al otorgamiento de atención o ayuda humanitaria inmediata.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alta (5)"/>
    <n v="1"/>
    <s v="Leve (1)"/>
    <s v="Leve (1)"/>
    <s v="Menor (2)"/>
    <s v="Leve (1)"/>
    <s v="Leve (1)"/>
    <s v="Leve (1)"/>
    <s v="Menor (2)"/>
    <n v="0.4"/>
    <s v="Alto"/>
    <s v="El proceso estima que el riesgo inherente se ubica en la zona alta, debido a que la frecuencia con la que se realiza la actividad clave asociada al riesgo se presenta 15620 veces al año, sin embargo, ante su materialización, podría presentarse afectaciones económicas clasificadas en la categoría menor en la entrega de medidas de ayuda humanitaria."/>
    <s v="- 1 El procedimiento 1210100-PR-315 &quot;Otorgar ayuda y atención humanitaria inmediata&quot; (Act. 3) indica que el profesional especializado de la OACPVR, autorizado(a) por el Jefe de Oficina Alta Consejería de Paz, Victimas y Reconciliación, diariamente revisa la pertinencia de todos los  conceptos técnicos de vulnerabilidad a través del documento de evaluación de vulnerabilidad para el otorgamiento de AHI&quot; 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por medio de la herramienta SIVIC el documento de evaluación de vulnerabilidad para el otorgamiento de AHI  que resuelve si la solicitud procede o no._x000a_- 2 El procedimiento 1210100-PR-315 &quot;Otorgar ayuda y atención humanitaria inmediata&quot; (Act 5) indica que Profesional Universitario OACPVR, autorizado(a) por el Jefe de Oficina Alta Consejería de Paz, Victimas y Reconciliación, diariamente revisa el documento de evaluación de vulnerabilidad para el otorgamiento de AHI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9__x0009__x0009_._x000a_- 3 El procedimiento 1210100-PR-315 &quot;Otorgar ayuda y atención humanitaria inmediata&quot; (Act 5) indica que el profesional universitario y/o especializado de la OACPVR, autorizado(a) por el Jefe de Oficina Alta Consejería de Paz, Victimas y Reconciliación,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por medio de correo electrónico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información sobre lo ocurrido al profesional que otorga, al que revisa y al que aprueba la medida sobre lo sucedido y activa ruta con el equipo jurídico de la Dirección, con el fin de realizar el análisis del caso y gestionar las acciones según concepto jurídico._x000a_- 3 El mapa de riesgos del proceso de asistencia, atención y reparación integral a víctimas del conflicto armado e implementación de acciones de memoria, paz y reconciliación en Bogotá  indica que el Profesional Universitario y/o especializado, autorizado(a) por el Jefe de Oficina Alta Consejería de Paz, Victimas y Reconciliación, cada vez que se identifique la materialización del riesgo  solicita al equipo jurídico de la Alta Consejería de Paz, Víctimas y Reconciliación para que realice un segundo análisis del caso e informe las acciones o el conducto regular a seguir.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Baja (2)"/>
    <n v="0.252"/>
    <s v="Leve (1)"/>
    <n v="0.16875000000000001"/>
    <s v="Bajo"/>
    <s v="El proceso estima que el riesgo se ubica en una zona baja, debido a que los controles establecidos son los adecuados y la calificación de los criterios es satisfactoria, ubicando el riesgo en la escala de probabilidad baja, y ante su materialización, podrían disminuirse los efectos, aplicando las acciones de contingencia."/>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económica (o presupuestal) por sanción de un ente de control, debido a fallas o deficiencias en el otorgamiento de la Atención o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Dirección._x000a_- Si el conocimiento de la situación es espaciado en el Tiempo:_x000a_1. De acuerdo al concepto del equipo jurídico de la Dirección, se realizan las acciones establecidas._x000a_2. Si el equipo jurídico de la Dirección lo cree pertinente, el caso se escala al equipo jurídico de la Alta Consejería de Paz, Víctimas y Reconciliación para que realice un segundo análisis del caso e informe las acciones a seguir.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 Profesional Universitario y/o especializado Oficina Alta Consejería de Paz, Victimas y Reconciliación_x000a__x000a__x000a__x000a__x000a__x000a_- Jefe de Oficina Alta Consejería de Paz, Víctimas y la Reconciliación"/>
    <s v="- Reporte de monitoreo indicando la materialización del riesgo de Posibilidad de afectación económica (o presupuestal) por sanción de un ente de control, debido a fallas o deficiencias en el otorgamiento de la Atención o Ayuda Humanitaria Inmediata_x000a_- Comunicación del caso con el operador. (Correo electrónico)_x000a_- Comunicación del caso con el operador. (Correo electrónico)_x000a_- Comunicación con el profesional (Correo Electrónico)_x000a__x000a__x000a__x000a__x000a__x000a_- Mapa de riesgo  Asistencia, atención y reparación integral a víctimas del conflicto armado e implementación de acciones de memoria, paz y reconciliación en Bogotá, actualizado."/>
    <s v=" 10/09/2018"/>
    <s v="Identificación del riesgo_x000a_Análisis antes de controles_x000a_Análisis de controles_x000a_Análisis después de controles_x000a_Tratamiento del riesgo"/>
    <s v="Creación del riesgo.                         "/>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21/10/2019    _x000a_    _x000a_    _x000a_    _x000a_    _x000a_    _x000a_    "/>
    <s v="_x000a_Análisis antes de controles_x000a__x000a__x000a_Tratamiento del riesgo"/>
    <s v="Se adicionaron nuevas evidencias que respaldan la no materialización del riesgo, manteniendo la valoración inicial._x000a_Se establece la opción de tratamiento &quot;reducir&quot; definiendo una acción de tratamiento para incluir un control detectivo adicional en el procedimiento &quot;Otorgar ayuda y atención humanitaria inmediata&quot;"/>
    <d v="2020-03-06T00:00:00"/>
    <s v="Identificación del riesgo_x000a_Análisis antes de controles_x000a__x000a__x000a_"/>
    <s v="Se identifica el proyecto de inversión que posiblemente se puede ver afectado por el riesgo._x000a_Para cada uno de los efectos (consecuencias) se identifican las perspectivas._x000a_Se definió una nueva actividad de control frente a la probabilidad para el riesgo de gestión._x000a_Las acciones ejecutadas en la vigencia anterior fueron eliminadas del mapa de riesgos."/>
    <d v="2020-09-01T00:00:00"/>
    <s v="Identificación del riesgo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Análisis de controles_x000a_Análisis después de controles_x000a_Tratamiento del riesgo"/>
    <s v="De acuerdo con la Guía de administración del riesgo se modifica la opción de manejo del riesgo a &quot;ACEPTAR&quot; debido a la valoración del riesgo después de la aplicación de los controles._x000a_Adicionalmente se modificó el nombre utilizado como soporte a &quot;Matriz de seguimiento AHI (mes) y correo electrónico&quot; en la evidencia del los controles._x000a_Se retiro la acción de tratamiento 50 de 2020 debido al cumplimiento de su término."/>
    <d v="2021-04-30T00:00:00"/>
    <s v="Identificación del riesgo_x000a_Análisis antes de controles_x000a_Análisis de controles_x000a_Análisis después de controles_x000a_"/>
    <s v="Se ajustó el análisis del riesgo en su explicación y nombre, así como sus causas y efectos._x000a_Se verificó la probabilidad e impacto a partir de los responsables que conocen el riesgo en la operación._x000a_Se ajustaron los controles a nivel preventivo y detectiv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Formular e implementar acciones para la asistencia, atención y reparación integral a víctimas del conflicto armado e implementación de acciones de memoria, paz y reconciliación en Bogotá._x000a_Fase (propósito): Mejorar la integración de las acciones, servicios y escenarios que dan respuesta a las obligaciones derivadas de ley para las víctimas, el Acuerdo de Paz, y los demás compromisos distritales en materia de memoria, reparación, paz y reconciliación."/>
    <s v="Posibilidad de afectación reputacional por bajo nivel de implementación de la Política Publica de Víctimas en el Distrito Capital , debido a deficiencias en el seguimiento a la implementación del Plan de Acción Distrital a través del SDARIV"/>
    <x v="0"/>
    <s v="Ejecución y administración de procesos"/>
    <s v="Sí"/>
    <s v="- No contar con un procedimiento claro que establezca los parámetros para realiza el seguimiento a la implementación de la Política Pública de Víctimas en el distrito._x000a__x000a__x000a__x000a__x000a__x000a__x000a__x000a__x000a_"/>
    <s v="- Entrega de información incompleta, insuficiente por parte de las entidades que conforman el SDARIV._x000a_- Deficiente oferta institucional y presupuesto por parte de las entidades para la implementación de la Política Pública de Víctimas._x000a_- Ausencia de regulación a nivel nacional que oriente a las entidades territoriales sobre el proceso de seguimiento a la implementación de la política publica de víctimas _x000a__x000a__x000a__x000a__x000a__x000a__x000a_"/>
    <s v="- Ausencia de información sobre la implementación de la Política Pública de Víctimas en el Distrito que dificulta la toma de decisiones acertadas._x000a_- Que la política pública de víctimas no contribuya al goce efectivo de derechos de la población._x000a_- Incumplimiento por parte de las entidades en relación a los compromisos adquiridos en el Plan Distrital de Desarrollo y el Plan de Acción Distrital._x000a_- Contribución insuficiente por parte Distrito Capital en los procesos de seguimiento y evaluación que realiza el orden nacional frente al cumplimiento de la Política Pública de Víctimas  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Leve (1)"/>
    <s v="Menor (2)"/>
    <s v="Menor (2)"/>
    <s v="Leve (1)"/>
    <s v="Menor (2)"/>
    <s v="Moderado (3)"/>
    <s v="Moderado (3)"/>
    <n v="0.6"/>
    <s v="Moderado"/>
    <s v="El proceso estima que el riesgo inherente se ubica en la zona moderada, debido a que la frecuencia con la que se realiza la actividad clave asociada al riesgo es trimestral, sin embargo, ante su materialización, podría presentarse afectaciones en la imagen  "/>
    <s v="- 1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trimestralmente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 2 El procedimiento de COORDINACIÓN DEL SISTEMA DISTRITAL DE ASISTENCIA, ATENCIÓN Y REPARACIÓN INTEGRAL A VÍCTIMAS 1210100-PR-324 ACTIVIDAD (3 indica que el profesional especializado de la OACPVR , autorizado(a) por el Jefe de Oficina Alta Consejería de Paz, Victimas y Reconciliación, cuatrimestralmente aprueba la viabilidad de productos de análisis, seguimiento, o evaluación, que aporten a la implementación del PAD. Elabora los productos de análisis, seguimiento o evaluación establecidos por el CDJT para hacer seguimiento y evaluar el proceso de implementación de la política de atención, asistencia y reparación integral de las víctimas en Bogotá. Realiza el monitoreo sobre el avance de los productos de análisis, seguimiento, o evaluación y efectúa la aprobación de los mismos así como la divulgación Hace retroalimentación a las entidades del SDARIV sobre las conclusiones de los productos, con el fin de fortalecer la programación e implementación de la política de atención, asistencia y reparación integral de las víctimas en Bogotá. La(s) fuente(s) de información utilizadas es(son) la matiz de seguimiento al PAD. En caso de evidenciar observaciones, desviaciones o diferencias, se solicita por correo los ajustes correspondientes a las observaciones realizadas. De lo contrario, consolida la información reportada por las entidades para elaborar el informe de seguimiento trimestral del Plan de Acción Distrital.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cita un Comité de Justicia Transicional o subcomité extraordinario de seguimiento, según sea el caso para evaluar el impacto de las decisiones tomadas en instancias anteriores._x000a_- 2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Identifica las entidades y metas que tienen un bajo nivel de ejecución física y presupuestal con el objetivo de generar alertas y realizar acompañamiento técnico que promueva la adecuada implementación de la oferta dispuesta en el Plan de Acción Distrital._x000a_- 3 El mapa de riesgos del proceso de asistencia, atención y reparación integral a víctimas del conflicto armado e implementación de acciones de memoria, paz y reconciliación en Bogotá indica que el Profesional Universitario y/o especializado , autorizado(a) por el Jefe de Oficina Alta Consejería de Paz, Victimas y Reconciliación, cada vez que se identifique la materialización del riesgo Genera trimestralmente un informe de implementación que de cuenta del porcentaje de avance físico y presupuestal del Plan de Acción Distrital, por cada una de las entidades del SDARIV y de los componentes de la política pública de víctimas.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6799999999999998"/>
    <s v="Menor (2)"/>
    <n v="0.25312499999999999"/>
    <s v="Bajo"/>
    <s v="El proceso estima que el riesgo se ubica en una zona baja, debido a que los controles establecidos son los adecuados y la calificación de los criterios es satisfactoria, ubicando el riesgo en la escala de probabilidad mas baja, y ante su materialización, podrían disminuirse los efectos, aplicando las acciones de contingencia."/>
    <s v="Reducir"/>
    <s v="- (AP# 923 Aplicativo CHIE) Actualizar el procedimiento de &quot;COORDINACIÓN DEL SISTEMA DISTRITAL DE ASISTENCIA, ATENCIÓN Y REPARACIÓN INTEGRAL A VÍCTIMAS 1210100-PR-324&quot; según la nueva estructura de la ACPVR, en el marco del Decreto 140 del 14 de abril de 2021._x000a_- (AP# 925 Aplicativo CHIE) Divulgar al interior del proceso de ACPVR la actualización del procedimiento de &quot;COORDINACIÓN DEL SISTEMA DISTRITAL DE ASISTENCIA, ATENCIÓN Y REPARACIÓN INTEGRAL A VÍCTIMAS 1210100-PR-324&quot; y el mapa de riesgos modificado_x000a__x000a__x000a__x000a__x000a__x000a__x000a__x000a__x000a__x000a__x000a__x000a__x000a__x000a__x000a__x000a__x000a__x000a__x000a__x000a_________________x000a__x000a__x000a__x000a__x000a__x000a__x000a__x000a__x000a__x000a__x000a_"/>
    <s v="- Alto Consejero de Paz, Víctimas y Reconciliación_x000a_- Alto Consejero de Paz, Víctimas y Reconciliación_x000a__x000a__x000a__x000a__x000a__x000a__x000a__x000a__x000a__x000a__x000a__x000a__x000a__x000a__x000a__x000a__x000a__x000a__x000a__x000a_________________x000a__x000a__x000a__x000a__x000a__x000a__x000a__x000a__x000a__x000a__x000a_"/>
    <s v="- Procedimiento Actualizado &quot;COORDINACIÓN DEL SISTEMA DISTRITAL DE ASISTENCIA, ATENCIÓN Y REPARACIÓN INTEGRAL A VÍCTIMAS 1210100-PR-324&quot;_x000a_- Listados de asistencia socialización procedimiento _x000a__x000a__x000a__x000a__x000a__x000a__x000a__x000a__x000a__x000a__x000a__x000a__x000a__x000a__x000a__x000a__x000a__x000a__x000a__x000a_________________x000a__x000a__x000a__x000a__x000a__x000a__x000a__x000a__x000a__x000a__x000a_"/>
    <s v="01/09/2021_x000a_01/12/2021_x000a__x000a__x000a__x000a__x000a__x000a__x000a__x000a__x000a__x000a__x000a__x000a__x000a__x000a__x000a__x000a__x000a__x000a__x000a__x000a_________________x000a__x000a__x000a__x000a__x000a__x000a__x000a__x000a__x000a__x000a__x000a_"/>
    <s v="28/02/2022_x000a_28/02/2022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bajo nivel de implementación de la Política Publica de Víctimas en el Distrito Capital , debido a deficiencias en el seguimiento a la implementación del Plan de Acción Distrital a través del SDARIV en el informe de monitoreo a la Oficina Asesora de Planeación._x000a_- Se debe citar un Comité de Justicia Transicional o subcomités extraordinario de seguimiento, según sea el caso para evaluar el impacto de las decisiones tomadas en instancias anteriores           _x000a_- Identificar las entidades y metas que tienen un bajo nivel de ejecución física y presupuestal con el objetivo de generar alertas y realizar acompañamiento técnico que promueva la adecuada implementación de la oferta dispuesta en el Plan de Acción Distrital._x000a_- Generar trimestralmente un informe de implementación que de cuenta del porcentaje de avance físico y presupuestal del Plan de Acción Distrital, por cada una de las entidades del SDARIV y de los componentes de la política pública de victimas. 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íctimas y Reconciliación_x000a_- Profesional universitario y/o especializado Oficina Alta Consejería de Paz, Víctimas y Reconciliación_x000a_- Profesional universitario y/o especializado Oficina Alta Consejería de Paz, Víctimas y Reconciliación_x000a__x000a__x000a__x000a__x000a__x000a_- Jefe de Oficina Alta Consejería de Paz, Víctimas y la Reconciliación"/>
    <s v="- Reporte de monitoreo indicando la materialización del riesgo de Posibilidad de afectación reputacional por bajo nivel de implementación de la Política Publica de Víctimas en el Distrito Capital , debido a deficiencias en el seguimiento a la implementación del Plan de Acción Distrital a través del SDARIV_x000a_- Evidencia de Reunión_x000a_Listado de Asistencia_x000a_-  Oficios enviados a las entidades - Actas de asistencia técnica._x000a_- Informe trimestral del PAD_x000a__x000a__x000a__x000a__x000a__x000a_- Mapa de riesgo  Asistencia, atención y reparación integral a víctimas del conflicto armado e implementación de acciones de memoria, paz y reconciliación en Bogotá, actualizado."/>
    <d v="2018-09-10T00:00:00"/>
    <s v="Identificación del riesgo_x000a_Análisis antes de controles_x000a_Análisis de controles_x000a_Análisis después de controles_x000a_Tratamiento del riesgo"/>
    <s v="Creación del riesgo."/>
    <d v="2019-05-16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d v="2020-03-06T00:00:00"/>
    <s v="Identificación del riesgo_x000a__x000a__x000a__x000a_"/>
    <s v="Se identifica el proyecto de inversión que posiblemente se puede ver afectado por el riesgo._x000a_Para cada uno de los efectos (consecuencias) se identifican las perspectivas."/>
    <s v="01/09/2020    _x000a_    _x000a_    _x000a_    "/>
    <s v="Identificación del riesgo_x000a__x000a_Análisis de controles_x000a__x000a_"/>
    <s v="&quot;Se retira el proyecto 1156 &quot;&quot;Bogotá Mejor para las Víctimas, la Paz y la reconciliación&quot;&quot; y se incluye el nuevo proyecto 7871 &quot;&quot;Construcción de Bogotá-región como territorio de paz para las víctimas y la reconciliación&quot;&quot; asociado al proceso._x000a_Se retiran los dos controles detectivos transversales asociados a los procedimientos de &quot;&quot;Auditorías internas de gestión&quot;&quot; y &quot;&quot;Auditorias internas de calidad&quot;&quot; y se identificó un control detectivo propio para el proceso.&quot;               "/>
    <d v="2021-04-30T00:00:00"/>
    <s v="Identificación del riesgo_x000a_Análisis antes de controles_x000a_Análisis de controles_x000a_Análisis después de controles_x000a_Tratamiento del riesgo"/>
    <s v="&quot;Se ajusto el análisis del riesgo en su explicación y nombre, así como sus causas y efectos._x000a_Se verifico la probabilidad e impacto a partir de los responsables que conocen el riesgo en la operación._x000a_Se ajustarnos los controles a nivel preventivo y detectivo.&quot;"/>
    <d v="2021-09-01T00:00:00"/>
    <s v="_x000a__x000a__x000a__x000a_Tratamiento del riesgo"/>
    <s v="Se definió el plan de tratamiento._x000a_                                                 _x000a_                                                 "/>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reprograman las fechas de finalización de las acciones de mejora"/>
    <s v=""/>
    <s v="_x000a__x000a__x000a__x000a_"/>
    <s v=""/>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Entregar medidas de ayuda humanitaria inmediata a las personas que llegan a la ciudad de Bogotá y que manifiestan haber sido desplazadas y encontrarse en situación de vulnerabilidad acentuada _x000a_Fase (actividad): Gestionar el funcionamiento administrativo y operativo para el otorgamiento de la ayuda humanitaria."/>
    <s v="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x v="1"/>
    <s v="Fraude interno"/>
    <s v="No"/>
    <s v="- Falta de integridad del funcionario._x000a_- Existencia de intereses personales del funcionario._x000a_- Abuso de la condición de servidor público a través de la solicitud y/o aceptación de dádivas._x000a_- Uso indebido de usuarios asignados en el sistema de información._x000a_- Conflicto de intereses._x000a__x000a__x000a__x000a__x000a_"/>
    <s v="- Intereses particulares de las personas que requieren la ayuda humanitaria.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Investigaciones disciplinarias, fiscales y/o penales._x000a_- Afectación de la igualdad de los ciudadanos para hacer uso de sus derechos._x000a_- Afectación del presupuesto asignado para el otorgamiento de atención o ayuda humanitaria inmediata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Muy baja (1)"/>
    <n v="0.2"/>
    <s v="Menor (2)"/>
    <s v="Menor (2)"/>
    <s v="Menor (2)"/>
    <s v="Leve (1)"/>
    <s v="Leve (1)"/>
    <s v="Menor (2)"/>
    <s v="Mayor (4)"/>
    <n v="0.8"/>
    <s v="Alto"/>
    <s v="El proceso estima que el riesgo se ubica en una zona alta, debido a que el riesgo no se ha materializado en los últimos cuatro años, sin embargo, ante su materialización, podrían presentarse los efectos significativos, señalados en la encuesta del Departamento Administrativo de la Función Pública."/>
    <s v="- 1 El procedimiento 1210100-PR-315 &quot;Otorgar ayuda y atención humanitaria inmediata&quot; (Act 3) indica que el profesional especializado de la ACDVPR, autorizado(a) por el Jefe de Oficina Alta Consejería para los Derechos de las Víctimas, la Paz y la Reconciliación , diariamente revisa la pertinencia de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no aprueba la medida y devuelve al profesional con las observaciones, por medio del sistema de información SIVIC que cambia el estado de la medida, y se evidencia en la bandeja del profesional. De lo contrario, se expide documento por medio de la herramienta SIVIC de evaluación de vulnerabilidad para el otorgamiento de AHI  que resuelve si la solicitud procede o no._x000a_- 2 El procedimiento 1210100-PR-315 &quot;Otorgar ayuda y atención humanitaria inmediata&quot; (Act 5) indica que el Profesional Universitario ACDVPR, autorizado(a) por el Jefe de Oficina Alta Consejería para los Derechos de las Víctimas, la Paz y la Reconciliación , diariamente revisa la resolución a fin de identificar el cumplimiento de los mínimos legales para el otorgamiento. La(s) fuente(s) de información utilizadas es(son) el reporte SIVIC y el Sistema de Información de la Unidad para la Atención y Reparación Integral a Víctimas. En caso de evidenciar observaciones, desviaciones o diferencias, no aprueba ni genera concepto jurídico y devuelve al profesional con las observaciones, por medio del sistema de información SIVIC que cambia el estado de la medida, y se evidencia en la bandeja del profesional. De lo contrario, envía el documento para aprobación del Profesional Especializado por medio de la herramienta SIVIC._x000a_- 3 El procedimiento 1210100-PR-315 &quot;Otorgar ayuda y atención humanitaria inmediata&quot; (Act 5) indica que el profesional universitario y/o especializado de la ACDVPR, autorizado(a) por el Jefe de Oficina Alta Consejería para los Derechos de las Víctimas, la Paz y la Reconciliación , mensualmente revisa aleatoriamente la información registrada en la herramienta SIVIC a través de consultas por bases de datos, con el fin de validar los criterios evaluados de competencia, temporalidad y duplicidad de medidas, para los casos en donde se entregaron medidas de ayuda humanitaria inmediata y en los que la evaluación concluyo un no procede para el otorgamiento de ayuda o atención humanitaria inmediata. La(s) fuente(s) de información utilizadas es(son) el reporte del módulo del SIVIC y el Sistema de Información de la Unidad para la Atención y Reparación Integral a Víctimas. En caso de evidenciar observaciones, desviaciones o diferencias, se envía notificación al profesional de reparación por medio de correo electrónico, con las observaciones de las inconsistencias encontradas en la evaluación. De lo contrario, se confirma que la evaluación se realizó correctamente.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Aleatori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envía comunicación al apoyo de la supervisión del operador de la AHÍ (Según sea el caso) para detener temporalmente la entrega y realiza nueva evaluación de vulnerabilidad por parte de otro profesional; Si no aplica, se realiza revocatoria directa del otorgamiento inicial..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materialización del riesgo  solicita información sobre lo ocurrido al profesional que otorga, al que revisa y al que aprueba la medida sobre lo sucedido y activa ruta con el equipo jurídico de la OACPVR, con el fin de realizar el análisis del caso y gestionar las acciones según concepto jurídico.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5.04E-2"/>
    <s v="Mayor (4)"/>
    <n v="0.8"/>
    <s v="Alto"/>
    <s v="El proceso estima que el riesgo se ubica en una zona alta, debido a que los controles establecidos son los adecuados y la calificación de los criterios es satisfactoria, ubicando el riesgo en la escala de probabilidad mas baja, y ante su materialización, podrían disminuirse los efectos, aplicando las acciones de contingencia, sin embargo, el impacto no disminuye en riesgos de corrupción."/>
    <s v="Reducir"/>
    <s v="- (AP# 1082 Aplicativo CHIE) Implementar controles preventivos automátic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Controles preventivos automáticos implementados en el sistema de información de víctimas de Bogotá - SIVIC_x000a__x000a__x000a__x000a__x000a__x000a__x000a__x000a__x000a__x000a__x000a__x000a__x000a__x000a__x000a__x000a__x000a__x000a__x000a__x000a__x000a_________________x000a__x000a__x000a__x000a__x000a__x000a__x000a__x000a__x000a__x000a__x000a_"/>
    <s v="15/02/2022_x000a__x000a__x000a__x000a__x000a__x000a__x000a__x000a__x000a__x000a__x000a__x000a__x000a__x000a__x000a__x000a__x000a__x000a__x000a__x000a__x000a_________________x000a__x000a__x000a__x000a__x000a__x000a__x000a__x000a__x000a__x000a__x000a_"/>
    <s v="31/07/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a la Oficina Asesora de Planeación en el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de otro profesional; Si no aplica, se realiza revocatoria directa del otorgamiento inicial._x000a_- Si el conocimiento de la situación es espaciado en el Tiempo:_x000a_1. Solicitar información sobre lo ocurrido al profesional que otorga, al que revisa y al que aprueba la medida sobre lo sucedido._x000a_2. activar ruta con el equipo jurídico de la OACPVR, con el fin de realizar el análisis del caso y gestionar las acciones según concepto jurídico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Profesional Universitario y/o especializado Oficina Alta Consejería de Paz, Victimas y Reconciliación_x000a_- Profesional Universitario y/o especializado Oficina Alta Consejería de Paz, Victimas y Reconciliación_x000a__x000a__x000a__x000a__x000a__x000a__x000a_- Jefe de Oficina Alta Consejería de Paz, Víctimas y la Reconciliación"/>
    <s v="- Notificación realizada del presunto hecho de Posibilidad de afectación económica (o presupuestal) por desviación de recursos públicos destinados a la atención de ayuda humanitaria inmediata, debido a decisiones ajustadas a intereses propios o de terceros para obtener beneficios no autorizados durante la evaluación del otorgamiento dirigido a la población víctima del conflicto armado que llega o reside a la ciudad de Bogotá D.C. al operador disciplinario, y reporte de monitoreo a la Oficina Asesora de Planeación en caso que el riesgo tenga fallo definitivo._x000a_- Comunicación del caso con el operador. (Correo electrónico)_x000a_- Comunicación del caso con el operador. (Correo electrónico)_x000a__x000a__x000a__x000a__x000a__x000a__x000a_- Mapa de riesg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realizó el análisis de probabilidad por frecuencia y por tanto se redujo la valoración del riesgo antes de controles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d v="2019-10-21T00:00:00"/>
    <s v="_x000a_Análisis antes de controles_x000a__x000a__x000a_Tratamiento del riesgo"/>
    <s v="Se adicionaron nuevas evidencias que respaldan la no materialización del riesgo, manteniendo la valoración inicial._x000a_Se establece la acción de tratamiento para incluir un control detectivo adicional en el procedimiento &quot;Otorgar ayuda y atención humanitaria inmediata&quot;"/>
    <d v="2020-03-06T00:00:00"/>
    <s v="Identificación del riesgo_x000a_Análisis antes de controles_x000a_Análisis de controles_x000a__x000a_Tratamiento del riesgo"/>
    <s v="Se identifica el proyecto de inversión que posiblemente se puede ver afectado por el riesgo._x000a_Para cada uno de los efectos (consecuencias) se identifican las perspectivas._x000a_Se identifican las perspectivas de impacto para el riesgo._x000a_Se definió una nueva actividad de control frente a la probabilidad para el riesgo de gestión._x000a_Se definió una nueva actividad para fortalecer la gestión del riesgo según la valoración._x000a_Las acciones ejecutadas en la vigencia anterior fueron eliminadas del mapa de riesgos."/>
    <d v="2020-09-01T00:00:00"/>
    <s v="_x000a__x000a_Análisis de controles_x000a__x000a_"/>
    <s v="Se retira el proyecto 1156 &quot;Bogotá Mejor para las Víctimas, la Paz y la reconciliación&quot; y se incluye el nuevo proyecto 7871 &quot;Construcción de Bogotá-región como territorio de paz para las víctimas y la reconciliación&quot; asociado al proceso._x000a_Se retiran los dos controles detectivos transversales asociados a los procedimientos de &quot;Auditorías internas de gestión&quot; y &quot;Auditorias internas de calidad&quot; y se identificó un control detectivo propio para el proceso."/>
    <d v="2020-12-03T00:00:00"/>
    <s v="_x000a__x000a__x000a__x000a_Tratamiento del riesgo"/>
    <s v="Se definen acciones de tratamiento a 2021."/>
    <d v="2021-02-19T00:00:00"/>
    <s v="_x000a__x000a__x000a_Análisis después de controles_x000a_Tratamiento del riesgo"/>
    <s v="Adicionalmente se modificó el nombre utilizado como soporte a &quot;Matriz de seguimiento AHI (mes) y correo electrónico&quot; en la evidencia de los controles._x000a_Se retiró la acción de tratamiento 50 de 2020 debido al cumplimiento de su término._x000a_Se creó acción AP 17 del 2021 como parte del tratamiento del riesgo."/>
    <d v="2021-12-15T00:00:00"/>
    <s v="Identificación del riesgo_x000a_Análisis antes de controles_x000a_Análisis de controles_x000a_Análisis después de controles_x000a_Tratamiento del riesgo"/>
    <s v="Se actualiza el contexto de la gestión del proceso._x000a_Se ajusta la identificación del riesgo_x000a_Se define la probabilidad por exposición._x000a_Se ajustó la calificación del impacto._x000a_Se ajustó la redacción y evaluación de los controles según los criterios definidos._x000a_Se incluyeron los controles correctivos._x000a_Se ajustaron las acciones de contingencia._x000a_Se formulo acción de tratamiento"/>
    <s v=""/>
    <s v="_x000a__x000a__x000a__x000a_"/>
    <s v=""/>
    <s v=""/>
    <s v="_x000a__x000a__x000a__x000a_"/>
    <s v=""/>
    <s v=""/>
    <s v="_x000a__x000a__x000a__x000a_"/>
    <s v=""/>
    <s v=""/>
    <s v="_x000a__x000a__x000a__x000a_"/>
    <s v=""/>
  </r>
  <r>
    <s v="Asistencia, atención y reparación integral a víctimas del conflicto armado e implementación de acciones de memoria, paz y reconciliación en Bogotá"/>
    <s v="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
    <s v="Este  proceso  inicia  con  la  formulación  del  Plan  de  Acción  Distrital,  continúa  con  la  Coordinación  del  Sistema  Distrital  de  Asistencia, Atención   y   Reparación   Integral   a   Víctimas   en   Bogotá,   el   Otorgamiento   de   Ayuda   Humanitaria   Inmediata,   la   Elaboración, implementación,  seguimiento  y  medidas  individuales  de  reparación  en  los  planes  de  atención  a  víctimas  del  conflicto  armado residentes en Bogotá, la Implementación de Medidas de Reparación Colectiva a cargo de la Alta Consejería para los Derechos de las Víctimas,  la  Paz  y  la  Reconciliación,  además  de  la  Implementación  de  acciones  en  materia  de  Memoria,  Paz  y  Reconciliación  con saldo  pedagógico,  y  termina  con  la  contribución  al  acceso  al  goce  efectivo  de  derechos  de  las  víctimas."/>
    <s v="Jefe de Oficina Alta Consejería de Paz, Víctimas y la Reconciliación"/>
    <s v="Misional"/>
    <s v="Concertar con el sujeto de reparación colectiva las medidas priorizadas en la ejecución de la vigencia a cargo de la Alta Consejería de Paz, Victimas y Reconciliación_x0009_&quot;Concertar, implementar y hacer seguimiento a las medidas de reparación en los Planes de Reparación Colectiva a cargo de la OACPVR&quot;._x0009__x0009__x0009__x0009__x0009__x0009__x0009__x0009__x000a_Fase (actividad): Implementar y monitorear las medidas y acciones del plan de reparación colectiva de acuerdo con los compromisos adquiridos por el Distrito Capital."/>
    <s v="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x v="0"/>
    <s v="Ejecución y administración de procesos"/>
    <s v="Sí"/>
    <s v="- Necesidad de implementar nuevos puntos de control en los procedimientos y realizar un mayor detalle en las actividades._x000a_- No se cuenta con un sistema de software que le permita a la entidad extraer una información dinámica que sirva como insumo para la toma de decisiones. _x000a_- Debilidades en la documentación de las actividades del proceso._x000a__x000a__x000a__x000a__x000a__x000a__x000a_"/>
    <s v="- Las exigencias o compromisos de los grupos de interés establecidas fuera de las competencias del proceso y de la Entidad._x000a_- Entrega de información incompleta, insuficiente por parte de las entidades que conforman el SDARIV._x000a_- Situaciones extraordinarias o de emergencia como la generada con ocasión de la pandemia del Covid - 19 o por el conflicto armado._x000a_- Ausencia de regulación a nivel nacional que oriente a las entidades territoriales sobre el proceso de seguimiento a la implementación de la política publica de víctimas _x000a__x000a__x000a__x000a__x000a__x000a_"/>
    <s v="- Vulneración de los derechos a la población victima del conflicto armado._x000a_- Generación de reprocesos y desgaste administrativo._x000a_- Percepción negativa de la ciudadanía frente a la entidad._x000a_- Incumplimiento por parte de la entidad en relación a los compromisos adquiridos en el Plan Distrital de Desarrollo y el Plan de Acción Distrital._x000a__x000a__x000a__x000a__x000a__x000a_"/>
    <s v="1. Implementar estrategias y acciones que aporten a la construcción de la paz, la reparación, la memoria y la reconciliación en Bogotá región."/>
    <s v="- -- Ningún trámite y/o procedimiento administrativo_x000a__x000a_"/>
    <s v="- Ningún otro proceso en el Sistema de Gestión de Calidad_x000a__x000a__x000a__x000a_"/>
    <s v="- 7871 Construcción de Bogotá-región como territorio de paz para las víctimas y la reconciliación_x000a__x000a__x000a__x000a_"/>
    <s v="Baja (2)"/>
    <n v="0.4"/>
    <s v="Moderado (3)"/>
    <s v="Moderado (3)"/>
    <s v="Menor (2)"/>
    <s v="Leve (1)"/>
    <s v="Leve (1)"/>
    <s v="Moderado (3)"/>
    <s v="Moderado (3)"/>
    <n v="0.6"/>
    <s v="Moderado"/>
    <s v="El proceso estima que los efectos del riesgo son moderados debido a que la frecuencia con la que se realiza la actividad clave asociada al riesgo se presenta cuatrimestralmente, sin embargo, ante su materialización, podrían presentarse efectos significativos en la implementación de las medidas priorizadas por afectaciones reputacionales"/>
    <s v="- 1 El procedimiento  1210100-PR-325 &quot;Implementación de medidas de reparación colectiva a cargo de la Alta Consejería de Paz, Victimas y Reconciliación&quot; indica que el profesional especializado de la OACPVR, autorizado(a) por el jefe de la Oficina Alta Consejería de Paz, Victimas y Reconciliación, trimestralmente realiza seguimiento en la mesa de reparación colectiva y toma las medidas necesarias para concertar con el Sujeto de Reparación Colectiva y con las entidades responsables del cumplimiento de las medidas establecidas en el Plan Integral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2 El procedimiento  1210100-PR-325 &quot;Implementación de medidas de reparación colectiva a cargo de la Alta Consejería de Paz, Victimas y Reconciliación&quot; indica que el profesional universitario y/o especializado de la ACPVR, autorizado(a) por el jefe de la Oficina Alta Consejería de Paz, Victimas y Reconciliación, mensualmente realiza seguimiento a través de los diferentes instrumentos implementados para el cumplimiento de las medidas, así, como el seguimiento a través de los diferentes espacios técnicos e interinstitucionales (Subcomité de Reparación Integral, Mesa de Reparación Colectiva). La(s) fuente(s) de información utilizadas es(son) Acta y registro de asistencia  . En caso de evidenciar observaciones, desviaciones o diferencias, se realizan reuniones extraordinarias en la mesa de reparación colectiva con el fin de subsanar y concertar las acciones correctivas a implementar. De lo contrario, Se firman  actas de recibo a satisfacción por parte del sujeto de reparación colectiva y la Alta Consejería de Paz, Victimas y Reconciliación ._x000a_- 3 El procedimiento  1210100-PR-325 &quot;Implementación de medidas de reparación colectiva a cargo de la Alta Consejería de Paz, Victimas y Reconciliación&quot; indica que el profesional universitario y/o especializado de la OACPVR, autorizado(a) por el jefe de la Oficina Alta Consejería de Paz, Victimas y Reconciliación, trimestralmente realiza seguimiento y genera las alertas tempranas en los tiempos acordados para la suscripción de los contratos requeridos para la ejecución de las medidas, con el área de contratación de la Alta Consejería y con la Dirección de Contratación de la Secretaria General. La(s) fuente(s) de información utilizadas es(son) Acta y registro de asistencia  . En caso de evidenciar observaciones, desviaciones o diferencias, se realizan reuniones con el área de contratación de la Alta Consejería y con la Dirección de Contratación de la Secretaria General. De lo contrario, se firman  actas de recibo a satisfacción por parte del sujeto de reparación colectiva y la Alta Consejería de Paz, Victimas y Reconciliación .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La política de administración del riesgo (4202000-OT-081) indica que el equipo operativo del proceso de Asistencia, atención y reparación integral a las victimas del conflicto armado e implementación de acciones de memoria, paz y reconciliación, autorizado(a) por el líder de este proceso , cada vez que se identifique la materialización del riesgo aplica inmediatamente las acciones de contingencia descritas en el mapa de riesgos, realizando el registro y seguimiento a través de la herramienta CHIE._x000a_- 2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Recurre al Ministerio Público mediante correo electrónico u oficio, para solicitar la mediación entre las partes, con el fin de evita el rompimiento del dialogo entre el Sujeto de Reparación Colectiva y la Alta Consejería de Paz, Victimas y Reconciliación._x000a_- 3 El mapa de riesgos del proceso de asistencia, atención y reparación integral a víctimas del conflicto armado e implementación de acciones de memoria, paz y reconciliación en Bogotá  indica que Profesional Universitario y/o especializado, autorizado(a) por el Jefe de Oficina Alta Consejería de Paz, Victimas y Reconciliación , cada vez que se identifique la posible materialización del riesgo Asiste a las mesas de trabajo convocadas por el Ministerio Público con el fin de generar acciones que permitan reestablecer el dialogo o la voluntariedad del Sujeto de Reparación Colectiva y la Oficina de la Alta Consejería de Paz, Victimas y Reconciliación..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008"/>
    <s v="Menor (2)"/>
    <n v="0.253"/>
    <s v="Bajo"/>
    <s v="El proceso estima que el riesgo residual, es decir, después de controles se continua ubicando en la zona baja, debido a que el impacto continua en la zona menor, pero la probabilidad de ocurrencia disminuye a la zona muy baja. Lo anterior evidencia que los controles reducen la probabilidad de ocurrencia del riesgo."/>
    <s v="Reducir"/>
    <s v="- (AP# 1083 Aplicativo CHIE) Incorporar mejoras en la matriz de seguimiento de las medidas de reparación colectiva, en relación con el estado, avance y cierre de las medidas, con el fin que esta aporte información oportuna y veraz para la toma de decisiones._x000a__x000a__x000a__x000a__x000a__x000a__x000a__x000a__x000a__x000a__x000a__x000a__x000a__x000a__x000a__x000a__x000a__x000a__x000a__x000a__x000a_________________x000a__x000a__x000a__x000a__x000a__x000a__x000a__x000a__x000a__x000a__x000a_"/>
    <s v="- Alto Consejero de Paz, Victimas y Reconciliación_x000a__x000a__x000a__x000a__x000a__x000a__x000a__x000a__x000a__x000a__x000a__x000a__x000a__x000a__x000a__x000a__x000a__x000a__x000a__x000a__x000a_________________x000a__x000a__x000a__x000a__x000a__x000a__x000a__x000a__x000a__x000a__x000a_"/>
    <s v="- Matriz de seguimiento, con las mejoras establecidas_x000a__x000a__x000a__x000a__x000a__x000a__x000a__x000a__x000a__x000a__x000a__x000a__x000a__x000a__x000a__x000a__x000a__x000a__x000a__x000a__x000a_________________x000a__x000a__x000a__x000a__x000a__x000a__x000a__x000a__x000a__x000a__x000a_"/>
    <s v="01/03/2022_x000a__x000a__x000a__x000a__x000a__x000a__x000a__x000a__x000a__x000a__x000a__x000a__x000a__x000a__x000a__x000a__x000a__x000a__x000a__x000a__x000a_________________x000a__x000a__x000a__x000a__x000a__x000a__x000a__x000a__x000a__x000a__x000a_"/>
    <s v="30/04/2022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 en el informe de monitoreo a la Oficina Asesora de Planeación._x000a_- Recurrir al Ministerio Público mediante correo electrónico u oficio, para solicitar la mediación entre las partes, con el fin de evitar el rompimiento del dialogo entre el Sujeto de Reparación Colectiva y la Alta Consejería de Paz, Victimas y Reconciliación_x000a_- Asistir a las mesas de trabajo convocadas por el Ministerio Público, cono el fin de generar acciones que permitan reestablecer el dialogo o la voluntariedad del Sujeto de Reparación Colectiva y la Alta Consejería de Paz, Victimas y Reconciliación_x000a__x000a__x000a__x000a__x000a__x000a__x000a_- Actualizar el mapa de riesgos Asistencia, atención y reparación integral a víctimas del conflicto armado e implementación de acciones de memoria, paz y reconciliación en Bogotá"/>
    <s v="- Jefe de Oficina Alta Consejería de Paz, Víctimas y la Reconciliación_x000a_- Jefe de Oficina Alta Consejería de Paz, Victimas y Reconciliación._x000a_- Jefe de Oficina Alta Consejería de Paz, Victimas y Reconciliación._x000a__x000a__x000a__x000a__x000a__x000a__x000a_- Jefe de Oficina Alta Consejería de Paz, Víctimas y la Reconciliación"/>
    <s v="- Reporte de monitoreo indicando la materialización del riesgo de Posibilidad de afectación reputacional por perdida en la voluntariedad de los sujetos de reparación colectiva , debido a Incumplimiento en la implementación de las medidas priorizadas, de los Planes Integrales de Reparación Colectiva territorializados en Bogotá D.C., para ejecución por parte de la Alta Consejería de Paz, Victimas y Reconciliación durante la vigencia_x0009__x0009__x0009__x0009__x0009__x0009__x0009__x0009__x000a__x0009__x0009__x0009__x0009__x0009__x0009__x0009__x0009__x0009__x000a_- Solicitud ante el Ministerio Público por correo electrónico u oficio._x000a_Acta._x000a_Registro de Asistencia._x000a_- Evidencia de reunión con el Ministerio público_x000a__x000a__x000a__x000a__x000a__x000a__x000a_- Mapa de riesgo  Asistencia, atención y reparación integral a víctimas del conflicto armado e implementación de acciones de memoria, paz y reconciliación en Bogotá, actualizado."/>
    <d v="2021-12-15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actividad): Implementar 100% de la estrategia para el fortalecimiento del Sistema de Coordinación Distrital"/>
    <s v="Posibilidad de afectación reputacional por pérdida de la credibilidad ante las entidades y organismos distritales, debido a  fallas al estructurar, articular y orientar la implementación de estrategias"/>
    <x v="2"/>
    <s v="Operacionales"/>
    <s v="No"/>
    <s v="- --  Capacidad (Talento humano/conocimiento/valores)_x000a_- Dificultades en la transferencia de conocimiento entre los servidores que se vinculan y retiran de la entidad._x000a_- Elementos de actividades actuales no contemplados en el modelo de operación._x000a_- Debilidades en la comunicación clara y unificada en diferentes niveles de la entidad._x000a_- Alta rotación de personal generando retrasos en la curva de aprendizaje._x000a_- Falta articulación entre las diferentes herramientas en las que están contenidos los productos y servicios._x000a__x000a__x000a__x000a_"/>
    <s v="- Recorte de recursos financieros que impiden las ejecución de metas establecidas en el cuatrienio._x000a_- Cambios de administración, no continuidad en los procesos. _x000a__x000a_ _x000a_- Constante actualización de directrices Nacionales y Distritales que no surten suficientes procesos de socialización. _x000a_- Dificultades en la coordinación de las diferentes secretarias para la prestación de servicios públicos o ejecución de programas, así como la articulación con Entidades del orden nacional_x000a_- Dificultades en la coordinación de las diferentes secretarias para la prestación de servicios públicos o ejecución de programas, así como la articulación con Entidades del orden nacional_x000a__x000a__x000a__x000a__x000a_"/>
    <s v="-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pues del propósito depende el enfoque de las estrategias del proyecto.  El impacto (3) moderado obedece a que de presentarse generaría incumplimiento en las metas establecidas."/>
    <s v="- 1 El perfil del proyecto en el componente de riesgos  indica que los Equipos de la Subsecretaría Distrital de Fortalecimiento Institucional, autorizado(a) por el Subsecretario Distrital de Fortalecimiento Institucional y/o Directores, anualmente verifican los cambios en los grupos de valor . La(s) fuente(s) de información utilizadas es(son) caracterizaciones previas de los grupos de valor de la Subsecretaría Distrital de Fortalecimiento Institucional, resultados de rendición de cuentas y participación ciudadana, y bases de datos. En caso de evidenciar observaciones, desviaciones o diferencias, se revisa y/o redireccionan las estrategias dirigidas a los grupos de valor. De lo contrario, Realizan actas de reunión ._x000a_- 2 El procedimiento 4202000-PR-348 formulación, programación y seguimiento a los proyectos de inversión  indica que el Gerente del Proyecto de Inversión o quien se designe, autorizado(a) por Subsecretario Distrital de Fortalecimiento Institucional, Directores y/o Subdirectores, anualmente revisa que la programación anual permita el cumplimiento de los indicadores y metas propuestos. La(s) fuente(s) de información utilizadas es(son) programación de indicadores y metas de cada dependencia. En caso de evidenciar observaciones, desviaciones o diferencias, se solicitan ajustes a los profesionales designados. De lo contrario, envían memorando remisión de la programación de indicadores y metas._x000a_- 3 El perfil del proyecto en el componente de riesgos  indica que los Equipos de la Subsecretaría Distrital de Fortalecimiento Institucional, autorizado(a) por el Subsecretario Distrital de Fortalecimiento Institucional y/o Directores, semestralmente revisan la estructura, contenido e impacto de las estrategias. La(s) fuente(s) de información utilizadas es(son) Encuestas, reuniones de Subcomité de autocontrol de la Subsecretaría y sus dependencias u otras reuniones de seguimiento. En caso de evidenciar observaciones, desviaciones o diferencias, se revisan y/o redireccionan las estrategias. De lo contrario, realizan  actas de reunión y documentos con la(s) estrategia(s) actualizada(s) o reevaluada(s)._x000a__x000a__x000a__x000a__x000a__x000a__x000a__x000a__x000a__x000a__x000a__x000a__x000a__x000a__x000a__x000a__x000a_"/>
    <s v="- Documentado_x000a_- Documentado_x000a_- Documentado_x000a__x000a__x000a__x000a__x000a__x000a__x000a__x000a__x000a__x000a__x000a__x000a__x000a__x000a__x000a__x000a__x000a_"/>
    <s v="- Continua_x000a_- Continua_x000a_- Continua_x000a__x000a__x000a__x000a__x000a__x000a__x000a__x000a__x000a__x000a__x000a__x000a__x000a__x000a__x000a__x000a__x000a_"/>
    <s v="- Con registro_x000a_- Con registro_x000a_- Con registro_x000a__x000a__x000a__x000a__x000a__x000a__x000a__x000a__x000a__x000a__x000a__x000a__x000a__x000a__x000a__x000a__x000a_"/>
    <s v="- Preventivo_x000a_- Preventivo_x000a_- Detectivo_x000a__x000a__x000a__x000a__x000a__x000a__x000a__x000a__x000a__x000a__x000a__x000a__x000a__x000a__x000a__x000a__x000a_"/>
    <s v="25%_x000a_25%_x000a_15%_x000a__x000a__x000a__x000a__x000a__x000a__x000a__x000a__x000a__x000a__x000a__x000a__x000a__x000a__x000a__x000a__x000a_"/>
    <s v="- Manual_x000a_- Manual_x000a_- Manual_x000a__x000a__x000a__x000a__x000a__x000a__x000a__x000a__x000a__x000a__x000a__x000a__x000a__x000a__x000a__x000a__x000a_"/>
    <s v="15%_x000a_15%_x000a_15%_x000a__x000a__x000a__x000a__x000a__x000a__x000a__x000a__x000a__x000a__x000a__x000a__x000a__x000a__x000a__x000a__x000a_"/>
    <s v="40%_x000a_40%_x000a_30%_x000a__x000a__x000a__x000a__x000a__x000a__x000a__x000a__x000a__x000a__x000a__x000a__x000a__x000a__x000a__x000a__x000a_"/>
    <s v="- 1 El mapa de riesgos  d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cambios en las estrategias con  el fin de subsanar las desviaciones encontradas, en el marco del procedimiento 4202000-PR-348 Formulación, programación y seguimiento a los proyectos de inversión._x000a_- 2 El mapa de riesgos  d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512"/>
    <s v="Menor (2)"/>
    <n v="0.33749999999999997"/>
    <s v="Bajo"/>
    <s v="Se determina un nivel de posibilidad (1) de riesgo residual  debido a  las instancias de seguimiento con que cuenta la Secretaría General y los controles de la gerencia del proyecto.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érdida de la credibilidad ante las entidades y organismos distritales, debido a  fallas al estructurar, articular y orientar la implementación de estrategias en el informe de monitoreo a la Oficina Asesora de Planeación._x000a_- deberá revisar y/o establecer cambios en las estrategias con  el fin de subsanar las desviaciones encontradas, en el marco del procedimiento 4202000-PR-348 Formulación, programación y seguimiento a los proyectos de inversión_x000a_- verifican el avance físico en magnitud y presupuesto de las metas del proyectos de inversión y procederán a actualizar los planes, alcances o estrategias que correspondan para garantizar el cumplimiento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érdida de la credibilidad ante las entidades y organismos distritales, debido a  fallas al estructurar, articular y orientar la implementación de estrategias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1-30T00:00:00"/>
    <s v="_x000a__x000a_Análisis de controles_x000a__x000a_"/>
    <s v="Actualización en la redacción de los riesgos del proyecto e identificación de tipo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componente): Lineamientos técnicos"/>
    <s v="Posibilidad de afectación reputacional por perdida de  confianza de las entidades distritales, debido a que los productos y servicios  del proyecto  generen impactos  adversos en la gestión  para  las entidades "/>
    <x v="2"/>
    <s v="Operacionales"/>
    <s v="Sí"/>
    <s v="- --  Capacidad (Talento humano/conocimiento/valores)_x000a_- Falta articulación entre las diferentes herramientas en las que están contenidos los productos y servicios._x000a_- Debilidades en la comunicación clara y unificada en diferentes niveles de la entidad._x000a_- Debilidades en la comunicación clara y unificada en diferentes niveles de la entidad._x000a__x000a__x000a__x000a__x000a__x000a_"/>
    <s v="- Recorte de recursos financieros que impiden las ejecución de metas establecidas en el cuatrienio._x000a_- Pérdida de credibilidad y de confianza que dificulte el ejercicio de las funciones de la Secretaría General. _x000a__x000a_- La no articulación institucional puede llegar ha afectar el desarrollo de una adecuada orientación para que la población victima del conflicto armado y excombatientes conozcan y hagan uso de la oferta institucional _x000a__x000a__x000a__x000a__x000a__x000a__x000a_"/>
    <s v="- Incumplimiento en las metas propuestas en el proyecto de inversión_x000a_- Perjuicio de la imagen institucional frente a parámetros en la calidad de los servicios prestados, su oportunidad y eficacia de cara a los grupos de valor e interés._x000a_- Menores asignaciones presupuestales por la no ejecución del presupuesto asignado al proyecto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Media (3)"/>
    <n v="0.6"/>
    <s v=""/>
    <s v=""/>
    <s v=""/>
    <s v=""/>
    <s v=""/>
    <s v=""/>
    <s v="Moderado (3)"/>
    <n v="0.6"/>
    <s v="Moderado"/>
    <s v="Se determina un nivel de posibilidad (3) media de riesgo inherente  debido a que la planeación  y productos son el resultado de análisis y viabilidad de las estrategias a implementar que surten varias etapas de revisión y validación.  El impacto Moderado (3) obedece a que de presentarse generaría incumplimiento en las metas establecidas."/>
    <s v="- 1 El perfil del proyecto en el componente de riesgos  indica que el Subsecretario Distrital de Fortalecimiento Institucional, Directores y Subdirectores, autorizado(a) por la Resolución 130 de 2019 o aquella que la modifique en lo relacionado con los subcomités de autocontrol, cuatrimestralmente (Subsecretaría), bimestralmente (Direcciones) y mensualmente (Subdirecciones) verifican el avance físico en magnitud y presupuesto de las metas del proyectos de inversión. La(s) fuente(s) de información utilizadas es(son) Libro de PDD a cargo de la OAP, Ejecución presupuestal, Plan de adquisiciones, Tablero de control de ejecución financiera, Tablero de Control de la Subsecretaría y el Perfil del proyecto. En caso de evidenciar observaciones, desviaciones o diferencias, se generan alternativas para mitigar la desviación o se realizan solicitudes de modificaciones en  la programación del proyecto. De lo contrario, proyectan actas de sesiones, versiones del perfil del proyecto._x000a_- 2 El perfil del proyecto en el componente de riesgos  indica que el Subsecretario Distrital de Fortalecimiento Institucional, Directores y Subdirectores, autorizado(a) por los Actos administrativos de conformación y funcionamiento de los Comités Sectoriales o Comisiones Intersectoriales de gestión y Desempeño, trimestralmente verifican el avance en magnitud y presupuesto de las metas trazadoras asociadas en los proyectos de inversión. La(s) fuente(s) de información utilizadas es(son) Reportes de avance de metas de plan de desarrollo e informes de gestión presupuestal. En caso de evidenciar observaciones, desviaciones o diferencias, se establecen compromisos en las sesiones de los Comités o Comisiones para mitigar las desviaciones identificadas. De lo contrario, proyectan actas e informes de Comités o Comisiones._x000a_- 3 El perfil del proyecto en el componente de riesgos  indica que el Gerente del Proyecto de Inversión o quien se designe, autorizado(a) por el Subsecretario Distrital de Fortalecimiento Institucional, Directores y/o Subdirectores, mensualmente realiza revisión y retroalimentación de los reportes cualitativos, cuantitativos y las correspondientes evidencias soportes del proyecto de inversión. La(s) fuente(s) de información utilizadas es(son) los reportes cualitativos, cuantitativos, las correspondientes evidencias soportes del proyecto de inversión y libro plan de desarrollo proyecto de inversión. En caso de evidenciar observaciones, desviaciones o diferencias, se solicita realizar los ajustes o justificación de la información reportada. De lo contrario, envían correo electrónico de retroalimentación de los resultados de la revisión._x000a_- 4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o de las metas del proyectos de inversión.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
    <s v="- Documentado_x000a_- Documentado_x000a_- Documentado_x000a_- Documentado_x000a__x000a__x000a__x000a__x000a__x000a__x000a__x000a__x000a__x000a__x000a__x000a__x000a__x000a__x000a__x000a_"/>
    <s v="- Continua_x000a_- Continua_x000a_- Continua_x000a_- Continua_x000a__x000a__x000a__x000a__x000a__x000a__x000a__x000a__x000a__x000a__x000a__x000a__x000a__x000a__x000a__x000a_"/>
    <s v="- Con registro_x000a_- Con registro_x000a_- Con registro_x000a_- Con registro_x000a__x000a__x000a__x000a__x000a__x000a__x000a__x000a__x000a__x000a__x000a__x000a__x000a__x000a__x000a__x000a_"/>
    <s v="- Preventivo_x000a_- Preventivo_x000a_- Preventivo_x000a_- Detectivo_x000a__x000a__x000a__x000a__x000a__x000a__x000a__x000a__x000a__x000a__x000a__x000a__x000a__x000a__x000a__x000a_"/>
    <s v="25%_x000a_25%_x000a_25%_x000a_15%_x000a__x000a__x000a__x000a__x000a__x000a__x000a__x000a__x000a__x000a__x000a__x000a__x000a__x000a__x000a__x000a_"/>
    <s v="- Manual_x000a_- Manual_x000a_- Manual_x000a_- Manual_x000a__x000a__x000a__x000a__x000a__x000a__x000a__x000a__x000a__x000a__x000a__x000a__x000a__x000a__x000a__x000a_"/>
    <s v="15%_x000a_15%_x000a_15%_x000a_15%_x000a__x000a__x000a__x000a__x000a__x000a__x000a__x000a__x000a__x000a__x000a__x000a__x000a__x000a__x000a__x000a_"/>
    <s v="40%_x000a_40%_x000a_40%_x000a_30%_x000a__x000a__x000a__x000a__x000a__x000a__x000a__x000a__x000a__x000a__x000a__x000a__x000a__x000a__x000a__x000a_"/>
    <s v="- 1 El mapa de riesgos  d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ajustes en los productos de cada una de  las metas, en el marco del procedimiento 4202000-PR-348 Formulación, programación y seguimiento a los proyectos de inversión._x000a_- 2 El mapa de riesgos  del proyecto de inversión 7868 &quot;Desarrollo institucional para una gestión pública eficiente&quot;  indica que Directores o Subdirectores responsables de las metas proyecto de inversión, autorizado(a) por Gerente del Proyecto, cada vez que se identifique la  materialización del riesgo verifican el avance físico en magnitud  de las metas del proyecto  de inversión y procederán a actualizar los  alcances de productos definidos en cada una de las  metas,  enmarcados en la funciones de los Subcomités de autocontrol.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9.0719999999999995E-2"/>
    <s v="Menor (2)"/>
    <n v="0.33749999999999997"/>
    <s v="Bajo"/>
    <s v="Se determina un nivel de posibilidad (1) de riesgo residual   muy baja debido a que la planeación  y productos son el resultado de análisis y viabilidad de las estrategias a implementar que surten varias etapas de revisión y validación.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perdida de  confianza de las entidades distritales, debido a que los productos y servicios  del proyecto  generen impactos  adversos en la gestión  para  las entidades  en el informe de monitoreo a la Oficina Asesora de Planeación._x000a_- deberá revisar y/o establecer ajustes en los productos de cada una de  las metas, en el marco del procedimiento 4202000-PR-348 Formulación, programación y seguimiento a los proyectos de inversión_x000a_- verifican el avance físico en magnitud  de las metas del proyecto  de inversión y procederán a actualizar los  alcances de productos definidos en cada una de las  metas,  enmarcados en la funciones de los Subcomités de autocontrol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perdida de  confianza de las entidades distritales, debido a que los productos y servicios  del proyecto  generen impactos  adversos en la gestión  para  las entidades 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1-30T00:00:00"/>
    <s v="_x000a__x000a_Análisis de controles_x000a__x000a_"/>
    <s v="Actualización en la redacción de los riesgos del proyecto e identificación de tipo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8 Desarrollo institucional para una gestión pública eficiente"/>
    <s v="Fortalecer las capacidades institucionales para una Gestión pública efectiva y articulada, orientada a la generación de valor público para los grupos de interés."/>
    <s v="1. Fortalecer el Sistema de coordinación y articulación institucional interna y externa._x000a_2. Posicionar la gestión pública distrital a través de la gestión del conocimiento y la innovación._x000a_3. Fortalecer la gestión y desempeño para generar valor púbico en nuestros grupos de interés._x000a_4. Afianzar la transparencia para mayor efectividad en la gestión pública distrital."/>
    <s v="Subsecretaria Distrital de Fortalecimiento Institucional"/>
    <s v="Desarrollo y fortalecimiento institucional"/>
    <s v="Fase (propósito): Fortalecer las capacidades institucionales para una Gestión pública efectiva y articulada, orientada a la generación de valor público para los grupos de interés"/>
    <s v="Posibilidad de afectación reputacional por incumplimiento en la ejecución de las actividades del proyecto , debido a una deficiente gestión en la planeación y seguimiento de las metas del proyecto"/>
    <x v="2"/>
    <s v="Operacionales"/>
    <s v="No"/>
    <s v="- Dificultades en la transferencia de conocimiento entre los servidores que se vinculan y retiran de la entidad._x000a_- Falta articulación entre las diferentes herramientas en las que están contenidos los productos y servicios._x000a_- Debilidades en la comunicación clara y unificada en diferentes niveles de la entidad._x000a_- Alta rotación de personal generando retrasos en la curva de aprendizaje._x000a__x000a__x000a__x000a__x000a__x000a_"/>
    <s v="- La no articulación institucional puede llegar ha afectar el desarrollo de una adecuada orientación para que la población victima del conflicto armado y excombatientes conozcan y hagan uso de la oferta institucional _x000a__x000a__x000a__x000a__x000a__x000a__x000a__x000a__x000a_"/>
    <s v="- Incumplimiento en las metas propuestas en el proyecto de inversión_x000a__x000a__x000a__x000a__x000a__x000a__x000a__x000a__x000a_"/>
    <s v="6. Conocer los referentes internacionales de gestión pública, a través de estrategias de cooperación y articulación, para lograr que la administración distrital mejore su gestión pública y posicione las buenas prácticas que realiza._x000a_3. Consolidar una gestión pública eficiente, a través del desarrollo de capacidades institucionales, para contribuir a la generación de valor público."/>
    <s v="- -- Ningún trámite y/o procedimiento administrativo_x000a__x000a_"/>
    <s v="- Procesos misionales en el Sistema de Gestión de Calidad_x000a__x000a__x000a__x000a_"/>
    <s v="7868 Desarrollo institucional para una gestión pública eficiente"/>
    <s v="Baja (2)"/>
    <n v="0.4"/>
    <s v=""/>
    <s v=""/>
    <s v=""/>
    <s v=""/>
    <s v=""/>
    <s v=""/>
    <s v="Moderado (3)"/>
    <n v="0.6"/>
    <s v="Moderado"/>
    <s v="Se determina un nivel de posibilidad (2) baja de riesgo inherente  debido a que se realiza seguimiento mensual a  la ejecución de actividades y de ser necesario se presentan modificaciones.  El impacto Moderado (3) obedece a que de presentarse generaría incumplimiento en las metas establecidas."/>
    <s v="- 1 El procedimiento 4202000-PR-348 formulación, programación y seguimiento a los proyectos de inversión  indica que el Gerente del Proyecto de Inversión o quien se designe, autorizado(a) por el Subsecretario Distrital de Fortalecimiento Institucional, Directores y/o Subdirectores, cuando se requiera  revisa que lo formulado en las hojas de vida de metas e indicadores esté acorde con lo registrado en: fichas de proyecto de inversión y plan distrital de desarrollo. La(s) fuente(s) de información utilizadas es(son) hojas de vida de metas e indicadores, fichas de proyecto de inversión y plan distrital de desarrollo. En caso de evidenciar observaciones, desviaciones o diferencias, solicita los ajustes designados. De lo contrario,  envían memorando 2211600-FT-011 Remisión hoja de vida de metas o indicadores del proyecto de inversión ._x000a_- 2 El perfil del proyecto en el componente de riesgos  indica que el Subsecretario Distrital de Fortalecimiento Institucional, Directores y Subdirectores, autorizado(a) por la Resolución 130 de 2019 o aquella que la modifique en lo relacionado con los subcomités de autocontrol , cuatrimestralmente (Subsecretaría), bimestralmente (Direcciones) y mensualmente (Subdirecciones) verifican el avance en magnitud y presupuestal de las metas del proyectos de inversión y cronogramas derivados . La(s) fuente(s) de información utilizadas es(son) Libro de PDD a cargo de la OAP, Ejecución presupuestal, Plan de adquisiciones, Tablero de control de ejecución financiera, Tablero de Control de la Subsecretaría y Perfil del proyecto. En caso de evidenciar observaciones, desviaciones o diferencias, se generan alternativas para mitigar la desviación o se realizan solicitudes de modificaciones en  la programación del proyecto. De lo contrario, realizan actas de sesiones, versiones del perfil del proyecto.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Detectivo_x000a__x000a__x000a__x000a__x000a__x000a__x000a__x000a__x000a__x000a__x000a__x000a__x000a__x000a__x000a__x000a__x000a__x000a_"/>
    <s v="2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30%_x000a__x000a__x000a__x000a__x000a__x000a__x000a__x000a__x000a__x000a__x000a__x000a__x000a__x000a__x000a__x000a__x000a__x000a_"/>
    <s v="- 1 El mapa de riesgos  d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deberá revisar y/o establecer ajustes en los planes de trabajo de cada una de las metas proyecto de inversión en el marco del procedimiento 4202000-PR-348 Formulación, programación y seguimiento a los proyectos de inversión._x000a_- 2 El mapa de riesgos  del proyecto de inversión 7868 &quot;Desarrollo institucional para una gestión pública eficiente&quot;  indica que Directores o Subdirectores responsables de las metas proyecto de inversión, autorizado(a) por el Gerente de Proyecto (Subsecretario), cada vez que se identifique la  materialización del riesgo verifican el avance físico en magnitud y presupuesto de las metas del proyectos de inversión y procederán a actualizar los planes de cada de una de las metas.._x000a__x000a__x000a__x000a__x000a__x000a__x000a__x000a_"/>
    <s v="- Documentado_x000a_- Documentado_x000a__x000a__x000a__x000a__x000a__x000a__x000a__x000a_"/>
    <s v="- Continua_x000a_- Continua_x000a__x000a__x000a__x000a__x000a__x000a__x000a__x000a_"/>
    <s v="- Con registro_x000a_- Con registro_x000a__x000a__x000a__x000a__x000a__x000a__x000a__x000a_"/>
    <s v="- Correctivo_x000a_- Correctivo_x000a__x000a__x000a__x000a__x000a__x000a__x000a__x000a_"/>
    <s v="10%_x000a_10%_x000a__x000a__x000a__x000a__x000a__x000a__x000a__x000a_"/>
    <s v="- Manual_x000a_- Manual_x000a__x000a__x000a__x000a__x000a__x000a__x000a__x000a_"/>
    <s v="15%_x000a_15%_x000a__x000a__x000a__x000a__x000a__x000a__x000a__x000a_"/>
    <s v="25%_x000a_25%_x000a__x000a__x000a__x000a__x000a__x000a__x000a__x000a_"/>
    <s v="Muy baja (1)"/>
    <n v="0.16799999999999998"/>
    <s v="Menor (2)"/>
    <n v="0.33749999999999997"/>
    <s v="Bajo"/>
    <s v="Se determina un nivel de posibilidad (1) baja de riesgo residual debido a que se realiza seguimiento mensual a  la ejecución de actividades y de ser necesario se presentan modificaciones.  El impacto Menor (2) obedece a que de presentarse generaría incumplimiento en las metas establecidas."/>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cumplimiento en la ejecución de las actividades del proyecto , debido a una deficiente gestión en la planeación y seguimiento de las metas del proyecto en el informe de monitoreo a la Oficina Asesora de Planeación._x000a_- deberá revisar y/o establecer ajustes en los planes de trabajo de cada una de las metas proyecto de inversión en el marco del procedimiento 4202000-PR-348 Formulación, programación y seguimiento a los proyectos de inversión_x000a_- verifican el avance físico en magnitud y presupuesto de las metas del proyectos de inversión y procederán a actualizar los planes de cada de una de las metas._x000a__x000a__x000a__x000a__x000a__x000a__x000a_- Actualizar el mapa de riesgos 7868 Desarrollo institucional para una gestión pública eficiente"/>
    <s v="- Subsecretaria Distrital de Fortalecimiento Institucional_x000a_- Gerente del Proyecto_x000a_- Gerente del Proyecto_x000a__x000a__x000a__x000a__x000a__x000a__x000a_- Subsecretaria Distrital de Fortalecimiento Institucional"/>
    <s v="- Reporte de monitoreo indicando la materialización del riesgo de Posibilidad de afectación reputacional por incumplimiento en la ejecución de las actividades del proyecto , debido a una deficiente gestión en la planeación y seguimiento de las metas del proyecto_x000a_- Modificación a la programación del proyecto - Hoja de Vida de meta o indicador_x000a_- Modificación a la programación del proyecto - Hoja de Vida de meta o indicador_x000a__x000a__x000a__x000a__x000a__x000a__x000a_- Mapa de riesgo  7868 Desarrollo institucional para una gestión pública eficiente, actualizado."/>
    <d v="2021-05-05T00:00:00"/>
    <s v="Identificación del riesgo_x000a_Análisis antes de controles_x000a_Análisis de controles_x000a_Análisis después de controles_x000a_Tratamiento del riesgo"/>
    <s v="Actualización de  los riesgos del proyecto 7868 de acuerdo con la metodología de gestión de riesgos de proyectos."/>
    <d v="2021-12-15T00:00:00"/>
    <s v="Identificación del riesgo_x000a_Análisis antes de controles_x000a_Análisis de controles_x000a_Análisis después de controles_x000a_Tratamiento del riesgo"/>
    <s v="Actualización de  los riesgos del proyecto 7868 de acuerdo con la actualización del  Procedimiento 2210111-PR-214 Gestión del riesgo."/>
    <d v="2022-11-30T00:00:00"/>
    <s v="_x000a__x000a_Análisis de controles_x000a__x000a_"/>
    <s v="Actualización en la redacción de los riesgos del proyecto e identificación de tipo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Desarrollar el modelo de Gobierno Abierto con articulación y coordinación interinstitucional."/>
    <s v="Posibilidad de afectación reputacional por  la ausencia de un modelo que agrupe los avances y estrategias de los diferentes sectores y entidades del Distrito., debido a desarticulación institucional para desarrollar el modelo de Gobierno Abierto"/>
    <x v="2"/>
    <s v="Administrativos"/>
    <s v="No"/>
    <s v="- Insuficiencia de estrategias institucionales para ejercer la democracia digital, el control social y el aprovechamiento de información pública, en el marco de la transparencia, la colaboración y la participación._x000a_- Desarticulación de Instancias de participación,  con baja asistencia y con poca comunicación con los procesos de planeación e instancias de decisión._x000a__x000a__x000a__x000a__x000a__x000a__x000a__x000a_"/>
    <s v="- Desconfianza ciudadana e insatisfacción social, impiden su participación en los diferentes eventos programados._x000a_- Falta de continuidad en los programas y proyectos entre administraciones_x000a_- Insuficiencia de recursos económicos para el logro de las metas propuestas.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enor (2)"/>
    <n v="0.4"/>
    <s v="Moderado"/>
    <s v="Una vez analizado el riesgo antes de controles la probabilidad se calificó por factibilidad generando como resultado 2. Baja. La calificación del impacto quedó en  2. Menor. En consecuencia, el riesgo quedó ubicado en zona resultante Moderado (2,2).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en las actas de reunión de la Coordinación General GAB._x000a_- 2 La Resolución 200 de 16 de  junio de 2020 y Ficha de indicador PD69: indica que el Gerente del Proyecto,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De lo contrario, se aprueba el informe semestral. A través de correo electrónico se enviará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Detectivo_x000a_- Detectivo_x000a__x000a__x000a__x000a__x000a__x000a__x000a__x000a__x000a__x000a__x000a__x000a__x000a__x000a__x000a__x000a__x000a__x000a_"/>
    <s v="15%_x000a_1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30%_x000a_3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autorizado(a) por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autorizado(a) por Secretaria General de la Alcaldía Mayor de Bogotá,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autorizado(a) por Resolución 200 de 16 de junio de  2020,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9600000000000001"/>
    <s v="Leve (1)"/>
    <n v="0.16875000000000001"/>
    <s v="Bajo"/>
    <s v="Una vez analizado el riesgo después de controles la probabilidad se calificó por probabilidad generando como resultado 1. Muy baja La calificación del impacto quedó en 1. Leve En consecuencia, el riesgo quedó ubicado en zona resultante Baja (1,1).           "/>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la ausencia de un modelo que agrupe los avances y estrategias de los diferentes sectores y entidades del Distrito., debido a desarticulación institucional para desarrollar el modelo de Gobierno Abierto en el informe de monitoreo a la Oficina Asesora de Planeación._x000a_- Realizar reunión con la entidad competente para analizar las causas de la desarticulación y llegar a consensos._x000a_- Definir acciones o actividades para mitigar la desarticulación entre las entidades_x000a_- Seguimiento a las actividades de mitigación _x000a__x000a__x000a__x000a__x000a__x000a_- Actualizar el mapa de riesgos 7869 Implementación del modelo de gobierno abierto, accesible e incluyente de Bogotá"/>
    <s v="- Asesor Oficina Asesora de Planeación_x000a_- Gerencia del Proyecto_x000a_- Gerencia del Proyecto_x000a_- Gerencia del Proyecto_x000a__x000a__x000a__x000a__x000a__x000a_- Asesor Oficina Asesora de Planeación"/>
    <s v="- Reporte de monitoreo indicando la materialización del riesgo de Posibilidad de afectación reputacional por  la ausencia de un modelo que agrupe los avances y estrategias de los diferentes sectores y entidades del Distrito., debido a desarticulación institucional para desarrollar el modelo de Gobierno Abierto_x000a_- Evidencia de la reunión con la entidad competente_x000a_- Evidencia de reunión con las acciones formuladas_x000a_- Evidencia de reunión de seguimiento a las acciones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actividad): Socializar el modelo de Gobierno Abierto para su posicionamiento y apropiación interinstitucional."/>
    <s v="Posibilidad de afectación reputacional por información o contenido en la plataforma GAB , debido a reportes de las entidades distritales que no cumplan con la calidad y oportunidad que se requiere"/>
    <x v="2"/>
    <s v="Operacionale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Pérdida de imagen institucional en el orden nacional o distrital_x000a_- Hallazgos o sanciones disciplinaria, legales y administrativas._x000a_- Perdida de la confianza ciudadana en la administración distrital._x000a_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manual de marca GAB indica que el Gerente del proyecto, autorizado(a) por Secretaria General de la Alcaldía Mayor de Bogotá    , semanalmente socializa y posiciona los avances del modelo de Gobierno Abierto acogiéndose a las disposiciones de la Oficina Consejería de Comunicaciones de la Secretaría General y de la Oficina Consejería de Comunicaciones. La(s) fuente(s) de información utilizadas es(son) el Manual de Marca GAB, Manual de Marca de la Alcaldía Mayor, y redes sociales GAB. En caso de evidenciar observaciones, desviaciones o diferencias, la Oficina Consejería de Comunicaciones hace la retroalimentación para que el equipo GAB haga los ajustes pertinentes. . De lo contrario, En caso contrario, se aprueba la publicación de contenidos en las redes sociales GAB y quedan como evidencia dichas publicaciones._x000a_- 2 El capítulo de Responsabilidades estratégicas y Transformación digital de la Directiva 005 de 2020. indica que el Gerente del proyecto, autorizado(a) por Secretaria General de la Alcaldía Mayor de Bogotá    , cuando se requiere da directrices claras sobre la información requerida, y la revisa y valida una vez las entidades la remiten a la gerencia del Modelo.. La(s) fuente(s) de información utilizadas es(son) los instrumentos de recolección de información. En caso de evidenciar observaciones, desviaciones o diferencias, se hace una retroalimentación y se realizan los ajustes pertinentes. De lo contrario,  las evidencias de solicitud de la información (correo electrónico, memorando o evidencia de reunión) y los instrumentos de recolección de información darán cuenta del cumplimiento de la actividad..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Secretaria General de la Alcaldía Mayor de Bogotá, semanalmente socializará y posicionará los avances del modelo de Gobierno Abierto acogiéndose a las disposiciones de la Oficina Consejería de Comunicaciones de la Secretaría General y de la Oficina Consejería de Comunicaciones  haciendo uso de fuentes de información, tales como, el Manual de Marca GAB, Manual de Marca de la Alcaldía Mayor, y redes sociales GAB.  En caso de evidenciar observaciones, desviaciones o diferencias, la Oficina Consejería de Comunicaciones hace la retroalimentación para que el equipo GAB haga los ajustes pertinentes. En caso contrario, se aprueba la publicación de contenidos._x000a_- 2 El mapa de riesgos del proyecto de inversión 7869: Implementación del modelo de Gobierno Abierto, Accesible e Incluyente de Bogotá indica que el Gerente del proyecto   , autorizado(a) por Secretaria General de la Alcaldía Mayor de Bogotá, cuando se requiere dará directrices claras sobre la información requerida, y la revisa y valida una vez las entidades la remiten a la gerencia del Modelo  haciendo uso de fuentes de información, tales como, los instrumentos de recolección de información.  En caso de evidenciar observaciones, desviaciones o diferencias, se hace una retroalimentación y se realizan los ajustes pertinentes.._x000a_- 3 El mapa de riesgos del proyecto de inversión 7869: Implementación del modelo de Gobierno Abierto, Accesible e Incluyente de Bogotá indica que el Gerente del proyecto   , autorizado(a) por Secretaria General de la Alcaldía Mayor de Bogotá, trimestralmente solicitará a las entidades distritales el reporte de seguimiento al Plan de Acción General de Gobierno Abierto. Que es cuidadosamente revisado por el equipo para proceder a su consolidación y uso como insumo para la publicación de los avances de la implementación del gobierno abierto en el Distrito dentro de la plataforma.._x000a_- 4 El mapa de riesgos del proyecto de inversión 7869: Implementación del modelo de Gobierno Abierto, Accesible e Incluyente de Bogotá indica que el Gerente del proyecto   , autorizado(a) por Secretaria General de la Alcaldía Mayor de Bogotá, quincenalmente se reunirá con la Alta Consejería TIC para la toma de decisiones relacionadas con  la publicación de  información y el desarrollo de funcionalidades en la plataforma.._x000a__x000a__x000a__x000a__x000a__x000a_"/>
    <s v="- Documentado_x000a_- Documentado_x000a_- Documentado_x000a_- Sin documentar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216"/>
    <s v="Leve (1)"/>
    <n v="0.18984374999999998"/>
    <s v="Bajo"/>
    <s v="Una vez analizado el riesgo después de controles, la probabilidad se calificó como 2. Baja. La calificación del impacto quedó en 1. Leve. En consecuencia, el riesgo quedó ubicado en zona resultante Bajo (2,1)."/>
    <s v="Aceptar"/>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x000a_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información o contenido en la plataforma GAB , debido a reportes de las entidades distritales que no cumplan con la calidad y oportunidad que se requiere en el informe de monitoreo a la Oficina Asesora de Planeación._x000a_- Enviar correo electrónico a la entidad que proporcionó información errónea o incompleta._x000a_- Una vez recibida la corrección por parte de la entidad pertinente, se realiza la corrección de la información y se publica_x000a_- Establecimiento de acuerdos y seguimiento en la siguiente sesión_x000a_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_x000a__x000a__x000a__x000a__x000a_- Asesor Oficina Asesora de Planeación"/>
    <s v="- Reporte de monitoreo indicando la materialización del riesgo de Posibilidad de afectación reputacional por información o contenido en la plataforma GAB , debido a reportes de las entidades distritales que no cumplan con la calidad y oportunidad que se requiere_x000a_- Correo electrónico con observaciones encontradas_x000a_- Correo electrónico de respuesta y evidencias de la publicación correspondiente_x000a_- Evidencia de seguimiento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desarticulación interinstitucional para desarrollar el modelo de Gobierno Abierto"/>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pósito): Implementar un modelo de Gobierno Abierto de Bogotá que promueva una relación democrática, incluyente, accesible y transparente con la ciudadanía."/>
    <s v="Posibilidad de afectación reputacional por falta de coordinación entre las entidades que lideran el modelo, debido a decisiones inadecuadas para la implementación del modelo de Gobierno Abierto de Bogotá"/>
    <x v="2"/>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Baja (2)"/>
    <n v="0.4"/>
    <s v=""/>
    <s v=""/>
    <s v=""/>
    <s v=""/>
    <s v=""/>
    <s v=""/>
    <s v="Moderado (3)"/>
    <n v="0.6"/>
    <s v="Moderado"/>
    <s v="Una vez analizado el riesgo antes de controles la probabilidad se calificó por factibilidad generando como resultado 2. Baja. La calificación del impacto quedó en 3. Moderado. En consecuencia, el riesgo quedó ubicado en zona resultante Moderado (2,3).           "/>
    <s v="- 1 El acta de reunión de coordinación indica que el Gerente del Proyecto, autorizado(a) por  la Resolución 200 de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 2 La Resolución 200 de 16 de  junio de 2020 y Ficha de indicador PD69: indica que el Gerente del Proyecto , autorizado(a) por Secretaria General de la Alcaldía Mayor de Bogotá, semestralmente realiza seguimiento a las acciones y avances del modelo de Gobierno Abierto. La(s) fuente(s) de información utilizadas es(son) Informe semestral de avances. En caso de evidenciar observaciones, desviaciones o diferencias, se realiza una retroalimentación y se solicitan los ajustes pertinentes . De lo contrario, se aprueba el informe semestral. Queda como evidencia el correo electrónico con las observaciones o aprobación  y el informe._x000a__x000a__x000a__x000a__x000a__x000a__x000a__x000a__x000a__x000a__x000a__x000a__x000a__x000a__x000a__x000a__x000a__x000a_"/>
    <s v="- Documentado_x000a_- Documentado_x000a__x000a__x000a__x000a__x000a__x000a__x000a__x000a__x000a__x000a__x000a__x000a__x000a__x000a__x000a__x000a__x000a__x000a_"/>
    <s v="- Continua_x000a_- Continua_x000a__x000a__x000a__x000a__x000a__x000a__x000a__x000a__x000a__x000a__x000a__x000a__x000a__x000a__x000a__x000a__x000a__x000a_"/>
    <s v="- Con registro_x000a_- Con registro_x000a__x000a__x000a__x000a__x000a__x000a__x000a__x000a__x000a__x000a__x000a__x000a__x000a__x000a__x000a__x000a__x000a__x000a_"/>
    <s v="- Preventivo_x000a_- Preventivo_x000a__x000a__x000a__x000a__x000a__x000a__x000a__x000a__x000a__x000a__x000a__x000a__x000a__x000a__x000a__x000a__x000a__x000a_"/>
    <s v="25%_x000a_25%_x000a__x000a__x000a__x000a__x000a__x000a__x000a__x000a__x000a__x000a__x000a__x000a__x000a__x000a__x000a__x000a__x000a__x000a_"/>
    <s v="- Manual_x000a_- Manual_x000a__x000a__x000a__x000a__x000a__x000a__x000a__x000a__x000a__x000a__x000a__x000a__x000a__x000a__x000a__x000a__x000a__x000a_"/>
    <s v="15%_x000a_15%_x000a__x000a__x000a__x000a__x000a__x000a__x000a__x000a__x000a__x000a__x000a__x000a__x000a__x000a__x000a__x000a__x000a__x000a_"/>
    <s v="40%_x000a_40%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_x000a_- 2 El mapa de riesgos del proyecto de inversión 7869: Implementación del modelo de Gobierno Abierto, Accesible e Incluyente de Bogotá indica que el Gerente del Proyecto   , autorizado(a) por Secretaria General de la Alcaldía Mayor de Bogotá    , semestralmente realizará seguimiento a las acciones y avances del modelo de Gobierno Abierto haciendo uso de fuentes de información, tales como, el Informe semestral de avances. En caso de evidenciar observaciones, desviaciones o diferencias, se realiza una retroalimentación y se solicitan los ajustes pertinentes. De lo contrario, se aprueba el informe semestral.._x000a_- 3 El mapa de riesgos del proyecto de inversión 7869: Implementación del modelo de Gobierno Abierto, Accesible e Incluyente de Bogotá indica que el Gerente del Proyecto   , autorizado(a) por Resolución 200 de 16 de junio de  2020    , mensualmente reportará el seguimiento al proyecto de inversión haciendo uso de fuentes de información, tales como, la programación y seguimiento de metas indicadores del plan de desarrollo 4202000-FT-1006 –Hoja programación y seguimiento,  ficha ID, visor gerente y perfil del proyecto de inversión. .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_x000a__x000a__x000a__x000a__x000a__x000a__x000a_"/>
    <s v="- Documentado_x000a_- Documentado_x000a_- Documentado_x000a__x000a__x000a__x000a__x000a__x000a__x000a_"/>
    <s v="- Continua_x000a_- Continua_x000a_- Continua_x000a__x000a__x000a__x000a__x000a__x000a__x000a_"/>
    <s v="- Con registro_x000a_- Con registro_x000a_- Con registro_x000a__x000a__x000a__x000a__x000a__x000a__x000a_"/>
    <s v="- Correctivo_x000a_- Correctivo_x000a_- Correctivo_x000a__x000a__x000a__x000a__x000a__x000a__x000a_"/>
    <s v="10%_x000a_10%_x000a_10%_x000a__x000a__x000a__x000a__x000a__x000a__x000a_"/>
    <s v="- Manual_x000a_- Manual_x000a_- Manual_x000a__x000a__x000a__x000a__x000a__x000a__x000a_"/>
    <s v="15%_x000a_15%_x000a_15%_x000a__x000a__x000a__x000a__x000a__x000a__x000a_"/>
    <s v="25%_x000a_25%_x000a_25%_x000a__x000a__x000a__x000a__x000a__x000a__x000a_"/>
    <s v="Muy baja (1)"/>
    <n v="0.14399999999999999"/>
    <s v="Menor (2)"/>
    <n v="0.25312499999999999"/>
    <s v="Bajo"/>
    <s v="Una vez analizado el riesgo después de controles, la probabilidad se calificó como 1. Muy baja. La calificación del impacto quedó en 2. Menor. En consecuencia, el riesgo quedó ubicado en zona resultante baja (1,2)."/>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falta de coordinación entre las entidades que lideran el modelo, debido a decisiones inadecuadas para la implementación del modelo de Gobierno Abierto de Bogotá en el informe de monitoreo a la Oficina Asesora de Planeación._x000a_- Se realizan las gestiones pertinentes con las entidades que integran la Coordinación para analizar la situación presentada y el curso de acción._x000a__x000a__x000a__x000a__x000a__x000a__x000a__x000a_- Actualizar el mapa de riesgos 7869 Implementación del modelo de gobierno abierto, accesible e incluyente de Bogotá"/>
    <s v="- Asesor Oficina Asesora de Planeación_x000a_- Gerente del proyecto_x000a__x000a__x000a__x000a__x000a__x000a__x000a__x000a_- Asesor Oficina Asesora de Planeación"/>
    <s v="- Reporte de monitoreo indicando la materialización del riesgo de Posibilidad de afectación reputacional por falta de coordinación entre las entidades que lideran el modelo, debido a decisiones inadecuadas para la implementación del modelo de Gobierno Abierto de Bogotá_x000a_- Evidencia del curso de acción definido por la Coordinación del modelo de Gobierno Abierto._x000a__x000a__x000a_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r>
    <s v="7869 Implementación del modelo de gobierno abierto, accesible e incluyente de Bogotá"/>
    <s v="Implementar un modelo de Gobierno Abierto de Bogotá que promueva una relación democrática, incluyente, accesible y transparente con la ciudadanía."/>
    <s v="1. Implementar estrategias institucionales para que la ciudadanía en condiciones de equidad, integralidad, accesibilidad e inclusión, ejerzan la democracia digital, el control social y el aprovechamiento de información pública, en el marco de la transparencia, la colaboración y la participación._x000a_2. Fortalecer la capacidad institucional para promover, cualificar y afianzar capacidades ciudadanas, que confluyan en procesos de colaboración y toma de decisiones, que reconocen la diferenciación de condiciones sociales, territoriales y económicas de la población."/>
    <s v="Asesor Oficina Asesora de Planeación"/>
    <s v="Desarrollo y fortalecimiento institucional"/>
    <s v="Fase (producto): Documentos de lineamientos técnicos elaborados"/>
    <s v="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x v="2"/>
    <s v="Administrativos"/>
    <s v="No"/>
    <s v="- Insuficiencia de estrategias institucionales para ejercer la democracia digital, el control social y el aprovechamiento de información pública, en el marco de la transparencia, la colaboración y la participación._x000a_- Descentralización de la información distrital relacionada con los pilares de gobierno abierto._x000a__x000a__x000a__x000a__x000a__x000a__x000a__x000a_"/>
    <s v="- Falta de continuidad en los programas y proyectos entre administraciones_x000a__x000a__x000a__x000a__x000a__x000a__x000a__x000a__x000a_"/>
    <s v="- Incumplimiento en las metas y objetivos institucionales en la implementación del modelo de gobierno abierto._x000a_- Detrimento patrimonial por incumplimiento en la ejecución presupuestal._x000a_- Pérdida de imagen institucional en el orden nacional o distrital_x000a_- Hallazgos o sanciones disciplinaria, legales y administrativas._x000a_- Perdida de la confianza ciudadana en la administración distrital._x000a__x000a__x000a__x000a__x000a_"/>
    <s v="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
    <s v="- -- Ningún trámite y/o procedimiento administrativo_x000a__x000a_"/>
    <s v="- Ningún otro proceso en el Sistema de Gestión de Calidad_x000a__x000a__x000a__x000a_"/>
    <s v="7869 Implementación del modelo de gobierno abierto, accesible e incluyente de Bogotá"/>
    <s v="Media (3)"/>
    <n v="0.6"/>
    <s v=""/>
    <s v=""/>
    <s v=""/>
    <s v=""/>
    <s v=""/>
    <s v=""/>
    <s v="Moderado (3)"/>
    <n v="0.6"/>
    <s v="Moderado"/>
    <s v="Una vez analizado el riesgo antes de controles la probabilidad se calificó por factibilidad generando como resultado 3. Media. La calificación del impacto quedó en 3. Moderado. En consecuencia, el riesgo quedó ubicado en zona resultante moderado (3,3).           "/>
    <s v="- 1 El acta de reunión de coordinación indica que el Gerente del Proyecto, autorizado(a) por  la Resolución 200 de 16 de junio de 2020,, trimestralmente verifica el cumplimiento de las acciones en materia de Gobierno Abierto.. La(s) fuente(s) de información utilizadas es(son) Plan Distrital de Desarrollo, Política pública de transparencia - Conpes distrital 001 y la Directiva 005 de 2020. En caso de evidenciar observaciones, desviaciones o diferencias, se dejan por acta para que la instancia pertinente cumpla con los compromisos adquiridos. De lo contrario, se reportan como ejecutadas las actividades. Quedan como evidencia las actas de reunión de la Coordinación General GAB._x000a__x000a__x000a__x000a__x000a__x000a__x000a__x000a__x000a__x000a__x000a__x000a__x000a__x000a__x000a__x000a__x000a__x000a__x000a_"/>
    <s v="- Documentado_x000a__x000a__x000a__x000a__x000a__x000a__x000a__x000a__x000a__x000a__x000a__x000a__x000a__x000a__x000a__x000a__x000a__x000a__x000a_"/>
    <s v="- Continua_x000a__x000a__x000a__x000a__x000a__x000a__x000a__x000a__x000a__x000a__x000a__x000a__x000a__x000a__x000a__x000a__x000a__x000a__x000a_"/>
    <s v="- Con registro_x000a__x000a__x000a__x000a__x000a__x000a__x000a__x000a__x000a__x000a__x000a__x000a__x000a__x000a__x000a__x000a__x000a__x000a__x000a_"/>
    <s v="- Preventivo_x000a__x000a__x000a__x000a__x000a__x000a__x000a__x000a__x000a__x000a__x000a__x000a__x000a__x000a__x000a__x000a__x000a__x000a__x000a_"/>
    <s v="25%_x000a__x000a__x000a__x000a__x000a__x000a__x000a__x000a__x000a__x000a__x000a__x000a__x000a__x000a__x000a__x000a__x000a__x000a__x000a_"/>
    <s v="- Manual_x000a__x000a__x000a__x000a__x000a__x000a__x000a__x000a__x000a__x000a__x000a__x000a__x000a__x000a__x000a__x000a__x000a__x000a__x000a_"/>
    <s v="15%_x000a__x000a__x000a__x000a__x000a__x000a__x000a__x000a__x000a__x000a__x000a__x000a__x000a__x000a__x000a__x000a__x000a__x000a__x000a_"/>
    <s v="40%_x000a__x000a__x000a__x000a__x000a__x000a__x000a__x000a__x000a__x000a__x000a__x000a__x000a__x000a__x000a__x000a__x000a__x000a__x000a_"/>
    <s v="- 1 El mapa de riesgos del proyecto de inversión 7869: Implementación del modelo de Gobierno Abierto, Accesible e Incluyente de Bogotá indica que el Gerente del Proyecto   , autorizado(a) por  la Resolución 200 de 16 de junio de 2020,, trimestralmente verificará el cumplimiento de las acciones en materia de Gobierno Abierto haciendo uso de fuentes de información, tales como, el Plan Distrital de Desarrollo, Política pública de transparencia - Conpes distrital 001 y la Directiva 005 de 2020. En caso de evidenciar observaciones, desviaciones o diferencias, se dejan por acta para que la instancia pertinente cumpla con los compromisos adquiridos. En caso contrario, se reportan como ejecutadas las actividades    ._x000a_- 2 El mapa de riesgos del proyecto de inversión 7869: Implementación del modelo de Gobierno Abierto, Accesible e Incluyente de Bogotá indica que el Gerente del Proyecto   , autorizado(a) por Resolución 200 de 16 de junio de  2020, mensualmente reportará el seguimiento al proyecto de inversión haciendo uso de fuentes de información. tales como, las  programación y seguimiento de metas indicadores del plan de desarrollo 4202000-FT-1006 –Hoja programación y seguimiento,  ficha ID, visor gerente y perfil del proyecto de inversión. En caso de evidenciar observaciones, desviaciones o diferencias, el profesional designado por el(la) jefe de la Oficina asesora de planeación para el proyecto,  solicita mediante correo electrónico los ajustes o precisiones a la información remitida, de lo contrario remite la retroalimentación por memorando    ._x000a_- 3 El mapa de riesgos del proyecto de inversión 7869: Implementación del modelo de Gobierno Abierto, Accesible e Incluyente de Bogotá indica que el Gerente del Proyecto   , autorizado(a) por Directiva 005 de 2020, trimestralmente solicitará a las entidades distritales el reporte de seguimiento al Plan de Acción General de Gobierno Abierto que es cuidadosamente revisado por el equipo para proceder a su consolidación y medición de los avances en las acciones de gobierno abierto, que incluyen la generación de lineamientos en los pilares de transparencia, participación y colaboración. ._x000a_- 4 El mapa de riesgos del proyecto de inversión 7869: Implementación del modelo de Gobierno Abierto, Accesible e Incluyente de Bogotá indica que el Gerente del Proyecto   , autorizado(a) por Directiva 005 de 2020, cuando se requiera llevará a las sesiones de la coordinación de gobierno abierto las alertas del incumplimiento de plazos para la difusión e implementación de los documentos de lineamientos técnicos elaborados._x000a__x000a__x000a__x000a__x000a__x000a_"/>
    <s v="- Documentado_x000a_- Documentado_x000a_- Documentado_x000a_- Documentado_x000a__x000a__x000a__x000a__x000a__x000a_"/>
    <s v="- Continua_x000a_- Continua_x000a_- Continua_x000a_- Continua_x000a__x000a__x000a__x000a__x000a__x000a_"/>
    <s v="- Con registro_x000a_- Con registro_x000a_- Con registro_x000a_- Con registro_x000a__x000a__x000a__x000a__x000a__x000a_"/>
    <s v="- Correctivo_x000a_- Correctivo_x000a_- Correctivo_x000a_- Correctivo_x000a__x000a__x000a__x000a__x000a__x000a_"/>
    <s v="10%_x000a_10%_x000a_10%_x000a_10%_x000a__x000a__x000a__x000a__x000a__x000a_"/>
    <s v="- Manual_x000a_- Manual_x000a_- Manual_x000a_- Manual_x000a__x000a__x000a__x000a__x000a__x000a_"/>
    <s v="15%_x000a_15%_x000a_15%_x000a_15%_x000a__x000a__x000a__x000a__x000a__x000a_"/>
    <s v="25%_x000a_25%_x000a_25%_x000a_25%_x000a__x000a__x000a__x000a__x000a__x000a_"/>
    <s v="Baja (2)"/>
    <n v="0.36"/>
    <s v="Leve (1)"/>
    <n v="0.18984374999999998"/>
    <s v="Bajo"/>
    <s v="Una vez analizado el riesgo después de controles, la probabilidad se calificó como 2. Baja. La calificación del impacto quedó en 1. Leve . En consecuencia, el riesgo quedó ubicado en zona resultante baja (2,1)."/>
    <s v="Reducir"/>
    <s v="- (AP# 773 Aplicativo CHIE) Documentar la naturaleza y características de la coordinación GAB _x000a__x000a__x000a__x000a__x000a__x000a__x000a__x000a__x000a__x000a__x000a__x000a__x000a__x000a__x000a__x000a__x000a__x000a__x000a__x000a__x000a_________________x000a__x000a_- (AP# 773 Aplicativo CHIE) Documentar la naturaleza y características de la coordinación GAB _x000a__x000a__x000a__x000a__x000a__x000a__x000a__x000a__x000a_"/>
    <s v="- Gerente del proyecto_x000a__x000a__x000a__x000a__x000a__x000a__x000a__x000a__x000a__x000a__x000a__x000a__x000a__x000a__x000a__x000a__x000a__x000a__x000a__x000a__x000a_________________x000a__x000a_- Gerente del proyecto_x000a__x000a__x000a__x000a__x000a__x000a__x000a__x000a__x000a_"/>
    <s v="- Acta que contiene la naturaleza y características de la coordinación GAB_x000a__x000a__x000a__x000a__x000a__x000a__x000a__x000a__x000a__x000a__x000a__x000a__x000a__x000a__x000a__x000a__x000a__x000a__x000a__x000a__x000a_________________x000a__x000a_- Acta que contiene la naturaleza y características de la coordinación GAB_x000a__x000a__x000a__x000a__x000a__x000a__x000a__x000a__x000a_"/>
    <s v="01/05/2021_x000a__x000a__x000a__x000a__x000a__x000a__x000a__x000a__x000a__x000a__x000a__x000a__x000a__x000a__x000a__x000a__x000a__x000a__x000a__x000a__x000a_________________x000a__x000a_01/05/2021_x000a__x000a__x000a__x000a__x000a__x000a__x000a__x000a__x000a_"/>
    <s v="31/10/2021_x000a__x000a__x000a__x000a__x000a__x000a__x000a__x000a__x000a__x000a__x000a__x000a__x000a__x000a__x000a__x000a__x000a__x000a__x000a__x000a__x000a_________________x000a__x000a_31/10/2021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 en el informe de monitoreo a la Oficina Asesora de Planeación._x000a_- En la siguiente reunión de coordinación GAB, analizar los retrasos o  situaciones que generaron el incumplimiento para la difusión e implementación del lineamiento._x000a_- Definir acciones sus responsables y cronograma que permitan la difusión e implementación del lineamiento._x000a_- Realizar seguimiento a las acciones en reunión de coordinación GAB._x000a_- Evidenciar el incumplimiento de la acción en la retroalimentación del seguimiento al Plan de Acción General de Gobierno Abierto_x000a__x000a__x000a__x000a__x000a_- Actualizar el mapa de riesgos 7869 Implementación del modelo de gobierno abierto, accesible e incluyente de Bogotá"/>
    <s v="- Asesor Oficina Asesora de Planeación_x000a_- Gerente del proyecto_x000a_- Gerente del proyecto_x000a_- Gerente del proyecto_x000a_- Gerente del proyecto_x000a__x000a__x000a__x000a__x000a_- Asesor Oficina Asesora de Planeación"/>
    <s v="- Reporte de monitoreo indicando la materialización del riesgo de Posibilidad de afectación reputacional por que los lineamientos requieren un trabajo de articulación de diferentes sectores y entidades que puede causar demoras en el procesos de difusión e implementación, debido a incumplimiento de plazos para la difusión e implementación de los documentos de lineamientos técnicos elaborados_x000a_- Acta de reunión de la coordinación_x000a_- Acta de reunión de la coordinación_x000a_- Acta de reunión de la coordinación_x000a_- Correo de retroalimentación_x000a__x000a__x000a__x000a__x000a_- Mapa de riesgo  7869 Implementación del modelo de gobierno abierto, accesible e incluyente de Bogotá, actualizado."/>
    <d v="2021-04-29T00:00:00"/>
    <s v="Identificación del riesgo_x000a_Análisis antes de controles_x000a_Análisis de controles_x000a_Análisis después de controles_x000a_Tratamiento del riesgo"/>
    <s v="Creación del riesgo Posibilidad de que se tomen decisiones inadecuadas para la implementación del modelo de Gobierno Abierto de Bogotá"/>
    <d v="2021-06-01T00:00:00"/>
    <s v="_x000a__x000a__x000a_Análisis después de controles_x000a_"/>
    <s v="Actualización de las fechas de las acciones &quot;Documentar la naturaleza y características de la coordinación GAB&quot; y Documentar las evidencias resultado de los controles en el marco del Sistema de Gestión de Calidad&quot;."/>
    <d v="2021-12-15T00:00:00"/>
    <s v="Identificación del riesgo_x000a_Análisis antes de controles_x000a_Análisis de controles_x000a_Análisis después de controles_x000a_"/>
    <s v="_x000a_Se actualizó el contexto del proyecto de inversión_x000a_Se actualizó la identificación del riesgo teniendo en cuenta los cambios sugeridos por la Guía para la administración de riesgos de Gestión, corrupción y proyectos de inversión._x000a_Se realizó el análisis de controles de la probabilidad por el criterio de exposición y se actualizo la valoración del impacto._x000a_Se definieron nuevos controles al riesgo y se realizó su respectiva calificación._x000a_Se realizó el análisis después de controles teniendo en cuenta la valoración obtenida con los controles definidos._x000a_Se definió el plan de contingencia para 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7332401-33EB-41CC-996B-127388D3E32F}" name="TablaDinámica1" cacheId="37"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location ref="A3:A7" firstHeaderRow="1" firstDataRow="1" firstDataCol="1"/>
  <pivotFields count="103">
    <pivotField showAll="0"/>
    <pivotField showAll="0"/>
    <pivotField showAll="0"/>
    <pivotField showAll="0"/>
    <pivotField showAll="0"/>
    <pivotField showAll="0"/>
    <pivotField showAll="0"/>
    <pivotField axis="axisRow" outline="0" showAll="0">
      <items count="4">
        <item x="1"/>
        <item x="0"/>
        <item x="2"/>
        <item t="default"/>
      </items>
    </pivotField>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4">
    <i>
      <x/>
    </i>
    <i>
      <x v="1"/>
    </i>
    <i>
      <x v="2"/>
    </i>
    <i t="grand">
      <x/>
    </i>
  </rowItems>
  <colItems count="1">
    <i/>
  </colItems>
  <formats count="7">
    <format dxfId="64">
      <pivotArea type="all" dataOnly="0" outline="0" fieldPosition="0"/>
    </format>
    <format dxfId="63">
      <pivotArea outline="0" collapsedLevelsAreSubtotals="1" fieldPosition="0"/>
    </format>
    <format dxfId="62">
      <pivotArea field="7" type="button" dataOnly="0" labelOnly="1" outline="0" axis="axisRow" fieldPosition="0"/>
    </format>
    <format dxfId="61">
      <pivotArea dataOnly="0" labelOnly="1" fieldPosition="0">
        <references count="1">
          <reference field="7" count="0"/>
        </references>
      </pivotArea>
    </format>
    <format dxfId="60">
      <pivotArea dataOnly="0" labelOnly="1" fieldPosition="0">
        <references count="1">
          <reference field="7" count="0" defaultSubtotal="1"/>
        </references>
      </pivotArea>
    </format>
    <format dxfId="59">
      <pivotArea dataOnly="0" labelOnly="1" grandRow="1" outline="0" fieldPosition="0"/>
    </format>
    <format dxfId="5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85A98CCD-CF3C-4E09-9BD2-B5E768ECEEF1}" name="TablaDinámica3" cacheId="36" applyNumberFormats="0" applyBorderFormats="0" applyFontFormats="0" applyPatternFormats="0" applyAlignmentFormats="0" applyWidthHeightFormats="1" dataCaption="Valores" updatedVersion="7" minRefreshableVersion="3" useAutoFormatting="1" itemPrintTitles="1" createdVersion="6" indent="0" outline="1" outlineData="1" multipleFieldFilters="0" chartFormat="1" rowHeaderCaption="Procesos / Proyectos de inversión">
  <location ref="A4:B28" firstHeaderRow="1" firstDataRow="1" firstDataCol="1"/>
  <pivotFields count="105">
    <pivotField axis="axisRow" showAll="0">
      <items count="24">
        <item x="21"/>
        <item x="22"/>
        <item x="0"/>
        <item x="20"/>
        <item x="1"/>
        <item x="2"/>
        <item x="3"/>
        <item x="4"/>
        <item x="5"/>
        <item x="6"/>
        <item x="7"/>
        <item x="8"/>
        <item x="11"/>
        <item x="9"/>
        <item x="13"/>
        <item x="14"/>
        <item x="10"/>
        <item x="15"/>
        <item x="16"/>
        <item x="17"/>
        <item x="18"/>
        <item x="12"/>
        <item x="19"/>
        <item t="default"/>
      </items>
    </pivotField>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numFmtId="9"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66" showAll="0"/>
    <pivotField showAll="0"/>
    <pivotField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4">
    <i>
      <x/>
    </i>
    <i>
      <x v="1"/>
    </i>
    <i>
      <x v="2"/>
    </i>
    <i>
      <x v="3"/>
    </i>
    <i>
      <x v="4"/>
    </i>
    <i>
      <x v="5"/>
    </i>
    <i>
      <x v="6"/>
    </i>
    <i>
      <x v="7"/>
    </i>
    <i>
      <x v="8"/>
    </i>
    <i>
      <x v="9"/>
    </i>
    <i>
      <x v="10"/>
    </i>
    <i>
      <x v="11"/>
    </i>
    <i>
      <x v="12"/>
    </i>
    <i>
      <x v="13"/>
    </i>
    <i>
      <x v="14"/>
    </i>
    <i>
      <x v="15"/>
    </i>
    <i>
      <x v="16"/>
    </i>
    <i>
      <x v="17"/>
    </i>
    <i>
      <x v="18"/>
    </i>
    <i>
      <x v="19"/>
    </i>
    <i>
      <x v="20"/>
    </i>
    <i>
      <x v="21"/>
    </i>
    <i>
      <x v="22"/>
    </i>
    <i t="grand">
      <x/>
    </i>
  </rowItems>
  <colItems count="1">
    <i/>
  </colItems>
  <dataFields count="1">
    <dataField name="Número de riesgos" fld="6" subtotal="count" baseField="0" baseItem="0"/>
  </dataFields>
  <formats count="14">
    <format dxfId="57">
      <pivotArea type="all" dataOnly="0" outline="0" fieldPosition="0"/>
    </format>
    <format dxfId="56">
      <pivotArea outline="0" collapsedLevelsAreSubtotals="1" fieldPosition="0"/>
    </format>
    <format dxfId="55">
      <pivotArea dataOnly="0" labelOnly="1" grandRow="1" outline="0" fieldPosition="0"/>
    </format>
    <format dxfId="54">
      <pivotArea dataOnly="0" labelOnly="1" outline="0" axis="axisValues" fieldPosition="0"/>
    </format>
    <format dxfId="53">
      <pivotArea type="all" dataOnly="0" outline="0" fieldPosition="0"/>
    </format>
    <format dxfId="52">
      <pivotArea outline="0" collapsedLevelsAreSubtotals="1" fieldPosition="0"/>
    </format>
    <format dxfId="51">
      <pivotArea dataOnly="0" labelOnly="1" grandRow="1" outline="0" fieldPosition="0"/>
    </format>
    <format dxfId="50">
      <pivotArea dataOnly="0" labelOnly="1" outline="0" axis="axisValues" fieldPosition="0"/>
    </format>
    <format dxfId="49">
      <pivotArea collapsedLevelsAreSubtotals="1" fieldPosition="0">
        <references count="1">
          <reference field="0" count="21">
            <x v="1"/>
            <x v="2"/>
            <x v="3"/>
            <x v="4"/>
            <x v="5"/>
            <x v="6"/>
            <x v="7"/>
            <x v="8"/>
            <x v="9"/>
            <x v="10"/>
            <x v="11"/>
            <x v="12"/>
            <x v="13"/>
            <x v="14"/>
            <x v="15"/>
            <x v="16"/>
            <x v="17"/>
            <x v="18"/>
            <x v="19"/>
            <x v="20"/>
            <x v="21"/>
          </reference>
        </references>
      </pivotArea>
    </format>
    <format dxfId="48">
      <pivotArea dataOnly="0" labelOnly="1" fieldPosition="0">
        <references count="1">
          <reference field="0" count="21">
            <x v="1"/>
            <x v="2"/>
            <x v="3"/>
            <x v="4"/>
            <x v="5"/>
            <x v="6"/>
            <x v="7"/>
            <x v="8"/>
            <x v="9"/>
            <x v="10"/>
            <x v="11"/>
            <x v="12"/>
            <x v="13"/>
            <x v="14"/>
            <x v="15"/>
            <x v="16"/>
            <x v="17"/>
            <x v="18"/>
            <x v="19"/>
            <x v="20"/>
            <x v="21"/>
          </reference>
        </references>
      </pivotArea>
    </format>
    <format dxfId="47">
      <pivotArea collapsedLevelsAreSubtotals="1" fieldPosition="0">
        <references count="1">
          <reference field="0" count="6">
            <x v="6"/>
            <x v="7"/>
            <x v="10"/>
            <x v="13"/>
            <x v="19"/>
            <x v="20"/>
          </reference>
        </references>
      </pivotArea>
    </format>
    <format dxfId="46">
      <pivotArea dataOnly="0" labelOnly="1" fieldPosition="0">
        <references count="1">
          <reference field="0" count="6">
            <x v="6"/>
            <x v="7"/>
            <x v="10"/>
            <x v="13"/>
            <x v="19"/>
            <x v="20"/>
          </reference>
        </references>
      </pivotArea>
    </format>
    <format dxfId="45">
      <pivotArea outline="0" collapsedLevelsAreSubtotals="1" fieldPosition="0"/>
    </format>
    <format dxfId="44">
      <pivotArea dataOnly="0" labelOnly="1" outline="0" axis="axisValues" fieldPosition="0"/>
    </format>
  </formats>
  <chartFormats count="1">
    <chartFormat chart="0"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J25"/>
  <sheetViews>
    <sheetView topLeftCell="V1" workbookViewId="0">
      <selection activeCell="AJ6" sqref="AJ6"/>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36" width="19" style="1" customWidth="1"/>
    <col min="37" max="16384" width="11.42578125" style="1"/>
  </cols>
  <sheetData>
    <row r="1" spans="1:36" ht="38.25" x14ac:dyDescent="0.25">
      <c r="A1" s="4" t="s">
        <v>0</v>
      </c>
      <c r="B1" s="4" t="s">
        <v>1</v>
      </c>
      <c r="C1" s="5" t="s">
        <v>2</v>
      </c>
      <c r="D1" s="5" t="s">
        <v>3</v>
      </c>
      <c r="E1" s="5" t="s">
        <v>4</v>
      </c>
      <c r="F1" s="6" t="s">
        <v>5</v>
      </c>
      <c r="G1" s="6" t="s">
        <v>6</v>
      </c>
      <c r="H1" s="7" t="s">
        <v>7</v>
      </c>
      <c r="I1" s="7" t="s">
        <v>8</v>
      </c>
      <c r="J1" s="8" t="s">
        <v>9</v>
      </c>
      <c r="K1" s="8" t="s">
        <v>10</v>
      </c>
      <c r="L1" s="8" t="s">
        <v>11</v>
      </c>
      <c r="M1" s="9" t="s">
        <v>12</v>
      </c>
      <c r="N1" s="9" t="s">
        <v>13</v>
      </c>
      <c r="O1" s="10" t="s">
        <v>14</v>
      </c>
      <c r="P1" s="6" t="s">
        <v>15</v>
      </c>
      <c r="Q1" s="11" t="s">
        <v>16</v>
      </c>
      <c r="R1" s="11" t="s">
        <v>17</v>
      </c>
      <c r="S1" s="5" t="s">
        <v>18</v>
      </c>
      <c r="T1" s="12" t="s">
        <v>19</v>
      </c>
      <c r="U1" s="12" t="s">
        <v>20</v>
      </c>
      <c r="V1" s="5" t="s">
        <v>21</v>
      </c>
      <c r="W1" s="12" t="s">
        <v>22</v>
      </c>
      <c r="X1" s="8" t="s">
        <v>23</v>
      </c>
      <c r="Y1" s="8" t="s">
        <v>24</v>
      </c>
      <c r="Z1" s="8" t="s">
        <v>25</v>
      </c>
      <c r="AA1" s="13" t="s">
        <v>26</v>
      </c>
      <c r="AB1" s="8" t="s">
        <v>27</v>
      </c>
      <c r="AC1" s="8" t="s">
        <v>28</v>
      </c>
      <c r="AD1" s="14" t="s">
        <v>29</v>
      </c>
      <c r="AE1" s="15" t="s">
        <v>30</v>
      </c>
      <c r="AF1" s="15" t="s">
        <v>31</v>
      </c>
      <c r="AG1" s="5" t="s">
        <v>32</v>
      </c>
      <c r="AH1" s="46" t="s">
        <v>33</v>
      </c>
      <c r="AI1" s="46" t="s">
        <v>34</v>
      </c>
      <c r="AJ1" s="169" t="s">
        <v>263</v>
      </c>
    </row>
    <row r="2" spans="1:36" ht="90" x14ac:dyDescent="0.25">
      <c r="A2" s="16">
        <v>1</v>
      </c>
      <c r="B2" s="16" t="s">
        <v>35</v>
      </c>
      <c r="C2" s="17" t="s">
        <v>36</v>
      </c>
      <c r="D2" s="18" t="s">
        <v>37</v>
      </c>
      <c r="E2" s="19" t="s">
        <v>38</v>
      </c>
      <c r="F2" s="20" t="s">
        <v>39</v>
      </c>
      <c r="G2" s="21" t="s">
        <v>40</v>
      </c>
      <c r="H2" s="22" t="s">
        <v>41</v>
      </c>
      <c r="I2" s="23" t="s">
        <v>42</v>
      </c>
      <c r="J2" s="24" t="s">
        <v>43</v>
      </c>
      <c r="K2" s="18" t="s">
        <v>44</v>
      </c>
      <c r="L2" s="18" t="s">
        <v>45</v>
      </c>
      <c r="M2" s="22" t="s">
        <v>46</v>
      </c>
      <c r="N2" s="25" t="s">
        <v>47</v>
      </c>
      <c r="O2" s="18" t="e">
        <f>IF(#REF!="","",#REF!)</f>
        <v>#REF!</v>
      </c>
      <c r="P2" s="18" t="e">
        <f>IF(#REF!="","",#REF!)</f>
        <v>#REF!</v>
      </c>
      <c r="Q2" s="26" t="s">
        <v>48</v>
      </c>
      <c r="R2" s="26" t="s">
        <v>49</v>
      </c>
      <c r="S2" s="18" t="s">
        <v>50</v>
      </c>
      <c r="T2" s="26" t="s">
        <v>332</v>
      </c>
      <c r="U2" s="26" t="s">
        <v>51</v>
      </c>
      <c r="V2" s="18" t="s">
        <v>52</v>
      </c>
      <c r="W2" s="27" t="s">
        <v>53</v>
      </c>
      <c r="X2" s="18" t="s">
        <v>54</v>
      </c>
      <c r="Y2" s="28" t="s">
        <v>55</v>
      </c>
      <c r="Z2" s="18" t="s">
        <v>56</v>
      </c>
      <c r="AA2" s="28" t="s">
        <v>57</v>
      </c>
      <c r="AB2" s="18" t="s">
        <v>58</v>
      </c>
      <c r="AC2" s="18" t="s">
        <v>59</v>
      </c>
      <c r="AD2" s="29" t="s">
        <v>60</v>
      </c>
      <c r="AE2" s="22" t="s">
        <v>61</v>
      </c>
      <c r="AF2" s="22" t="s">
        <v>61</v>
      </c>
      <c r="AG2" s="17" t="s">
        <v>62</v>
      </c>
      <c r="AH2" s="47" t="e">
        <f>IF(#REF!="","",#REF!)</f>
        <v>#REF!</v>
      </c>
      <c r="AI2" s="56">
        <v>43585</v>
      </c>
      <c r="AJ2" s="47" t="s">
        <v>335</v>
      </c>
    </row>
    <row r="3" spans="1:36" ht="75" x14ac:dyDescent="0.25">
      <c r="A3" s="16">
        <v>2</v>
      </c>
      <c r="B3" s="16" t="s">
        <v>63</v>
      </c>
      <c r="C3" s="17" t="s">
        <v>64</v>
      </c>
      <c r="D3" s="18" t="s">
        <v>65</v>
      </c>
      <c r="E3" s="19" t="s">
        <v>38</v>
      </c>
      <c r="F3" s="20" t="s">
        <v>66</v>
      </c>
      <c r="G3" s="21" t="s">
        <v>67</v>
      </c>
      <c r="H3" s="22" t="s">
        <v>68</v>
      </c>
      <c r="I3" s="23" t="s">
        <v>69</v>
      </c>
      <c r="J3" s="30" t="s">
        <v>70</v>
      </c>
      <c r="K3" s="18" t="s">
        <v>71</v>
      </c>
      <c r="L3" s="18" t="s">
        <v>72</v>
      </c>
      <c r="M3" s="22" t="s">
        <v>73</v>
      </c>
      <c r="N3" s="25" t="s">
        <v>74</v>
      </c>
      <c r="O3" s="18" t="e">
        <f>IF(#REF!="","",#REF!)</f>
        <v>#REF!</v>
      </c>
      <c r="P3" s="18" t="e">
        <f>IF(#REF!="","",#REF!)</f>
        <v>#REF!</v>
      </c>
      <c r="Q3" s="26" t="s">
        <v>75</v>
      </c>
      <c r="R3" s="26" t="s">
        <v>76</v>
      </c>
      <c r="T3" s="26" t="s">
        <v>331</v>
      </c>
      <c r="U3" s="26" t="s">
        <v>77</v>
      </c>
      <c r="V3" s="18" t="s">
        <v>78</v>
      </c>
      <c r="W3" s="31" t="s">
        <v>79</v>
      </c>
      <c r="X3" s="18" t="s">
        <v>80</v>
      </c>
      <c r="Y3" s="28" t="s">
        <v>80</v>
      </c>
      <c r="Z3" s="18" t="s">
        <v>81</v>
      </c>
      <c r="AA3" s="28" t="s">
        <v>82</v>
      </c>
      <c r="AB3" s="18" t="s">
        <v>83</v>
      </c>
      <c r="AC3" s="18" t="s">
        <v>83</v>
      </c>
      <c r="AD3" s="32" t="s">
        <v>84</v>
      </c>
      <c r="AE3" s="22" t="s">
        <v>85</v>
      </c>
      <c r="AF3" s="22" t="s">
        <v>86</v>
      </c>
      <c r="AG3" s="17" t="s">
        <v>87</v>
      </c>
      <c r="AH3" s="47" t="e">
        <f>IF(#REF!="","",#REF!)</f>
        <v>#REF!</v>
      </c>
      <c r="AI3" s="56">
        <v>43708</v>
      </c>
      <c r="AJ3" s="47" t="s">
        <v>336</v>
      </c>
    </row>
    <row r="4" spans="1:36" ht="120" x14ac:dyDescent="0.25">
      <c r="B4" s="33"/>
      <c r="C4" s="17" t="s">
        <v>88</v>
      </c>
      <c r="D4" s="18" t="s">
        <v>89</v>
      </c>
      <c r="E4" s="19" t="s">
        <v>90</v>
      </c>
      <c r="F4" s="34" t="s">
        <v>91</v>
      </c>
      <c r="G4" s="21" t="s">
        <v>92</v>
      </c>
      <c r="H4" s="22" t="s">
        <v>93</v>
      </c>
      <c r="I4" s="23" t="s">
        <v>94</v>
      </c>
      <c r="J4" s="30" t="s">
        <v>95</v>
      </c>
      <c r="K4" s="18" t="s">
        <v>96</v>
      </c>
      <c r="L4" s="18" t="s">
        <v>97</v>
      </c>
      <c r="M4" s="22" t="s">
        <v>2</v>
      </c>
      <c r="N4" s="25" t="s">
        <v>98</v>
      </c>
      <c r="O4" s="18" t="e">
        <f>IF(#REF!="","",#REF!)</f>
        <v>#REF!</v>
      </c>
      <c r="P4" s="18" t="e">
        <f>IF(#REF!="","",#REF!)</f>
        <v>#REF!</v>
      </c>
      <c r="Q4" s="26" t="s">
        <v>99</v>
      </c>
      <c r="R4" s="26" t="s">
        <v>100</v>
      </c>
      <c r="T4" s="26" t="s">
        <v>330</v>
      </c>
      <c r="U4" s="26" t="s">
        <v>101</v>
      </c>
      <c r="W4" s="35" t="s">
        <v>102</v>
      </c>
      <c r="Z4" s="18" t="s">
        <v>103</v>
      </c>
      <c r="AA4" s="28" t="s">
        <v>104</v>
      </c>
      <c r="AB4" s="18" t="s">
        <v>105</v>
      </c>
      <c r="AC4" s="18" t="s">
        <v>106</v>
      </c>
      <c r="AD4" s="36" t="s">
        <v>107</v>
      </c>
      <c r="AF4" s="22" t="s">
        <v>85</v>
      </c>
      <c r="AG4" s="17" t="s">
        <v>108</v>
      </c>
      <c r="AH4" s="47" t="e">
        <f>IF(#REF!="","",#REF!)</f>
        <v>#REF!</v>
      </c>
      <c r="AI4" s="56">
        <v>43830</v>
      </c>
      <c r="AJ4" s="47" t="s">
        <v>337</v>
      </c>
    </row>
    <row r="5" spans="1:36" ht="75" x14ac:dyDescent="0.25">
      <c r="B5" s="37"/>
      <c r="C5" s="17" t="s">
        <v>109</v>
      </c>
      <c r="D5" s="18" t="s">
        <v>110</v>
      </c>
      <c r="E5" s="19" t="s">
        <v>111</v>
      </c>
      <c r="F5" s="34" t="s">
        <v>112</v>
      </c>
      <c r="G5" s="21" t="s">
        <v>113</v>
      </c>
      <c r="H5" s="22" t="s">
        <v>114</v>
      </c>
      <c r="I5" s="23" t="s">
        <v>90</v>
      </c>
      <c r="J5" s="24" t="s">
        <v>115</v>
      </c>
      <c r="K5" s="18" t="s">
        <v>116</v>
      </c>
      <c r="L5" s="18" t="s">
        <v>117</v>
      </c>
      <c r="M5" s="22" t="s">
        <v>94</v>
      </c>
      <c r="N5" s="25" t="s">
        <v>118</v>
      </c>
      <c r="O5" s="18" t="e">
        <f>IF(#REF!="","",#REF!)</f>
        <v>#REF!</v>
      </c>
      <c r="P5" s="18" t="e">
        <f>IF(#REF!="","",#REF!)</f>
        <v>#REF!</v>
      </c>
      <c r="Q5" s="26" t="s">
        <v>119</v>
      </c>
      <c r="R5" s="26" t="s">
        <v>120</v>
      </c>
      <c r="T5" s="26" t="s">
        <v>327</v>
      </c>
      <c r="U5" s="26" t="s">
        <v>121</v>
      </c>
      <c r="W5" s="38" t="s">
        <v>122</v>
      </c>
      <c r="AB5" s="18" t="s">
        <v>123</v>
      </c>
      <c r="AC5" s="18" t="s">
        <v>124</v>
      </c>
      <c r="AG5" s="17" t="s">
        <v>125</v>
      </c>
      <c r="AH5" s="47" t="e">
        <f>IF(#REF!="","",#REF!)</f>
        <v>#REF!</v>
      </c>
      <c r="AI5" s="57"/>
      <c r="AJ5" s="47" t="s">
        <v>257</v>
      </c>
    </row>
    <row r="6" spans="1:36" ht="60" x14ac:dyDescent="0.25">
      <c r="B6" s="37"/>
      <c r="C6" s="17" t="s">
        <v>126</v>
      </c>
      <c r="D6" s="18" t="s">
        <v>127</v>
      </c>
      <c r="E6" s="18" t="s">
        <v>128</v>
      </c>
      <c r="F6" s="34" t="s">
        <v>129</v>
      </c>
      <c r="G6" s="21" t="s">
        <v>130</v>
      </c>
      <c r="H6" s="22" t="s">
        <v>131</v>
      </c>
      <c r="I6" s="23" t="s">
        <v>132</v>
      </c>
      <c r="J6" s="30" t="s">
        <v>133</v>
      </c>
      <c r="K6" s="18" t="s">
        <v>134</v>
      </c>
      <c r="L6" s="18" t="s">
        <v>135</v>
      </c>
      <c r="M6" s="22" t="s">
        <v>136</v>
      </c>
      <c r="N6" s="25" t="s">
        <v>137</v>
      </c>
      <c r="O6" s="18" t="e">
        <f>IF(#REF!="","",#REF!)</f>
        <v>#REF!</v>
      </c>
      <c r="P6" s="18" t="e">
        <f>IF(#REF!="","",#REF!)</f>
        <v>#REF!</v>
      </c>
      <c r="Q6" s="26" t="s">
        <v>138</v>
      </c>
      <c r="R6" s="26" t="s">
        <v>139</v>
      </c>
      <c r="T6" s="26" t="s">
        <v>329</v>
      </c>
      <c r="U6" s="26" t="s">
        <v>328</v>
      </c>
      <c r="AG6" s="17" t="s">
        <v>1207</v>
      </c>
      <c r="AH6" s="47" t="e">
        <f>IF(#REF!="","",#REF!)</f>
        <v>#REF!</v>
      </c>
      <c r="AI6" s="58"/>
      <c r="AJ6" s="47" t="s">
        <v>1208</v>
      </c>
    </row>
    <row r="7" spans="1:36" ht="90" x14ac:dyDescent="0.25">
      <c r="B7" s="37"/>
      <c r="C7" s="17" t="s">
        <v>140</v>
      </c>
      <c r="D7" s="18" t="s">
        <v>141</v>
      </c>
      <c r="E7" s="18" t="s">
        <v>90</v>
      </c>
      <c r="F7" s="34" t="s">
        <v>142</v>
      </c>
      <c r="G7" s="21" t="s">
        <v>143</v>
      </c>
      <c r="H7" s="22" t="s">
        <v>144</v>
      </c>
      <c r="I7" s="23" t="s">
        <v>145</v>
      </c>
      <c r="J7" s="30" t="s">
        <v>146</v>
      </c>
      <c r="K7" s="18" t="s">
        <v>147</v>
      </c>
      <c r="L7" s="18" t="s">
        <v>148</v>
      </c>
      <c r="M7" s="22" t="s">
        <v>149</v>
      </c>
      <c r="N7" s="25" t="s">
        <v>150</v>
      </c>
      <c r="O7" s="18" t="e">
        <f>IF(#REF!="","",#REF!)</f>
        <v>#REF!</v>
      </c>
      <c r="P7" s="18" t="e">
        <f>IF(#REF!="","",#REF!)</f>
        <v>#REF!</v>
      </c>
      <c r="AG7" s="17" t="s">
        <v>151</v>
      </c>
      <c r="AH7" s="47" t="e">
        <f>IF(#REF!="","",#REF!)</f>
        <v>#REF!</v>
      </c>
      <c r="AI7" s="59"/>
      <c r="AJ7" s="47" t="s">
        <v>245</v>
      </c>
    </row>
    <row r="8" spans="1:36" ht="90" x14ac:dyDescent="0.25">
      <c r="B8" s="37"/>
      <c r="C8" s="17" t="s">
        <v>152</v>
      </c>
      <c r="D8" s="18" t="s">
        <v>153</v>
      </c>
      <c r="E8" s="18" t="s">
        <v>38</v>
      </c>
      <c r="F8" s="34" t="s">
        <v>154</v>
      </c>
      <c r="H8" s="22" t="s">
        <v>155</v>
      </c>
      <c r="I8" s="39"/>
      <c r="J8" s="30" t="s">
        <v>156</v>
      </c>
      <c r="K8" s="40" t="s">
        <v>157</v>
      </c>
      <c r="L8" s="18" t="s">
        <v>158</v>
      </c>
      <c r="M8" s="22" t="s">
        <v>159</v>
      </c>
      <c r="N8" s="23" t="s">
        <v>160</v>
      </c>
      <c r="O8" s="18" t="e">
        <f>IF(#REF!="","",#REF!)</f>
        <v>#REF!</v>
      </c>
      <c r="P8" s="18" t="e">
        <f>IF(#REF!="","",#REF!)</f>
        <v>#REF!</v>
      </c>
      <c r="AG8" s="17" t="s">
        <v>161</v>
      </c>
      <c r="AH8" s="47" t="e">
        <f>IF(#REF!="","",#REF!)</f>
        <v>#REF!</v>
      </c>
      <c r="AJ8" s="47" t="s">
        <v>251</v>
      </c>
    </row>
    <row r="9" spans="1:36" ht="90" x14ac:dyDescent="0.25">
      <c r="B9" s="37"/>
      <c r="C9" s="17" t="s">
        <v>162</v>
      </c>
      <c r="D9" s="18" t="s">
        <v>163</v>
      </c>
      <c r="E9" s="18" t="s">
        <v>90</v>
      </c>
      <c r="F9" s="34" t="s">
        <v>164</v>
      </c>
      <c r="H9" s="22" t="s">
        <v>165</v>
      </c>
      <c r="I9" s="41"/>
      <c r="J9" s="42" t="s">
        <v>166</v>
      </c>
      <c r="L9" s="18" t="s">
        <v>167</v>
      </c>
      <c r="O9" s="18" t="e">
        <f>IF(#REF!="","",#REF!)</f>
        <v>#REF!</v>
      </c>
      <c r="P9" s="18" t="e">
        <f>IF(#REF!="","",#REF!)</f>
        <v>#REF!</v>
      </c>
      <c r="AG9" s="17" t="s">
        <v>168</v>
      </c>
      <c r="AH9" s="47" t="e">
        <f>IF(#REF!="","",#REF!)</f>
        <v>#REF!</v>
      </c>
      <c r="AJ9" s="47" t="s">
        <v>338</v>
      </c>
    </row>
    <row r="10" spans="1:36" ht="75" x14ac:dyDescent="0.25">
      <c r="B10" s="37"/>
      <c r="C10" s="17" t="s">
        <v>169</v>
      </c>
      <c r="D10" s="18" t="s">
        <v>170</v>
      </c>
      <c r="E10" s="18" t="s">
        <v>128</v>
      </c>
      <c r="F10" s="34" t="s">
        <v>171</v>
      </c>
      <c r="H10" s="22" t="s">
        <v>172</v>
      </c>
      <c r="I10" s="43"/>
      <c r="L10" s="18" t="s">
        <v>173</v>
      </c>
      <c r="O10" s="18" t="e">
        <f>IF(#REF!="","",#REF!)</f>
        <v>#REF!</v>
      </c>
      <c r="P10" s="18" t="e">
        <f>IF(#REF!="","",#REF!)</f>
        <v>#REF!</v>
      </c>
      <c r="AG10" s="17" t="s">
        <v>174</v>
      </c>
      <c r="AH10" s="47" t="e">
        <f>IF(#REF!="","",#REF!)</f>
        <v>#REF!</v>
      </c>
      <c r="AJ10" s="47" t="s">
        <v>339</v>
      </c>
    </row>
    <row r="11" spans="1:36" ht="45" x14ac:dyDescent="0.25">
      <c r="B11" s="37"/>
      <c r="C11" s="17" t="s">
        <v>175</v>
      </c>
      <c r="D11" s="18" t="s">
        <v>176</v>
      </c>
      <c r="E11" s="18" t="s">
        <v>38</v>
      </c>
      <c r="L11" s="18" t="s">
        <v>177</v>
      </c>
      <c r="O11" s="18" t="e">
        <f>IF(#REF!="","",#REF!)</f>
        <v>#REF!</v>
      </c>
      <c r="P11" s="18" t="e">
        <f>IF(#REF!="","",#REF!)</f>
        <v>#REF!</v>
      </c>
      <c r="AG11" s="17" t="s">
        <v>178</v>
      </c>
      <c r="AH11" s="47" t="e">
        <f>IF(#REF!="","",#REF!)</f>
        <v>#REF!</v>
      </c>
      <c r="AJ11" s="47" t="s">
        <v>250</v>
      </c>
    </row>
    <row r="12" spans="1:36" ht="90" x14ac:dyDescent="0.25">
      <c r="B12" s="37"/>
      <c r="C12" s="17" t="s">
        <v>179</v>
      </c>
      <c r="D12" s="18" t="s">
        <v>180</v>
      </c>
      <c r="E12" s="18" t="s">
        <v>111</v>
      </c>
      <c r="L12" s="18" t="s">
        <v>181</v>
      </c>
      <c r="AG12" s="17" t="s">
        <v>168</v>
      </c>
      <c r="AH12" s="47" t="e">
        <f>IF(#REF!="","",#REF!)</f>
        <v>#REF!</v>
      </c>
      <c r="AJ12" s="47" t="s">
        <v>338</v>
      </c>
    </row>
    <row r="13" spans="1:36" ht="90" x14ac:dyDescent="0.25">
      <c r="B13" s="37"/>
      <c r="C13" s="17" t="s">
        <v>182</v>
      </c>
      <c r="D13" s="18" t="s">
        <v>183</v>
      </c>
      <c r="E13" s="18" t="s">
        <v>38</v>
      </c>
      <c r="L13" s="18" t="s">
        <v>184</v>
      </c>
      <c r="AG13" s="17" t="s">
        <v>185</v>
      </c>
      <c r="AH13" s="47" t="e">
        <f>IF(#REF!="","",#REF!)</f>
        <v>#REF!</v>
      </c>
      <c r="AJ13" s="47" t="s">
        <v>252</v>
      </c>
    </row>
    <row r="14" spans="1:36" ht="75" x14ac:dyDescent="0.25">
      <c r="B14" s="37"/>
      <c r="C14" s="17" t="s">
        <v>186</v>
      </c>
      <c r="D14" s="18" t="s">
        <v>187</v>
      </c>
      <c r="E14" s="18" t="s">
        <v>38</v>
      </c>
      <c r="L14" s="18" t="s">
        <v>188</v>
      </c>
      <c r="AG14" s="17" t="s">
        <v>189</v>
      </c>
      <c r="AH14" s="47" t="e">
        <f>IF(#REF!="","",#REF!)</f>
        <v>#REF!</v>
      </c>
      <c r="AJ14" s="1" t="s">
        <v>340</v>
      </c>
    </row>
    <row r="15" spans="1:36" ht="60" x14ac:dyDescent="0.25">
      <c r="B15" s="37"/>
      <c r="C15" s="17" t="s">
        <v>190</v>
      </c>
      <c r="D15" s="18" t="s">
        <v>191</v>
      </c>
      <c r="E15" s="18" t="s">
        <v>111</v>
      </c>
      <c r="L15" s="18" t="s">
        <v>192</v>
      </c>
      <c r="AG15" s="17" t="s">
        <v>193</v>
      </c>
      <c r="AH15" s="47" t="e">
        <f>IF(#REF!="","",#REF!)</f>
        <v>#REF!</v>
      </c>
      <c r="AJ15" s="47" t="s">
        <v>259</v>
      </c>
    </row>
    <row r="16" spans="1:36" ht="90" x14ac:dyDescent="0.25">
      <c r="B16" s="37"/>
      <c r="C16" s="17" t="s">
        <v>194</v>
      </c>
      <c r="D16" s="18" t="s">
        <v>195</v>
      </c>
      <c r="E16" s="18" t="s">
        <v>111</v>
      </c>
      <c r="L16" s="18" t="s">
        <v>196</v>
      </c>
      <c r="AG16" s="17" t="s">
        <v>197</v>
      </c>
      <c r="AH16" s="47" t="e">
        <f>IF(#REF!="","",#REF!)</f>
        <v>#REF!</v>
      </c>
      <c r="AJ16" s="47" t="s">
        <v>247</v>
      </c>
    </row>
    <row r="17" spans="2:36" ht="75" x14ac:dyDescent="0.25">
      <c r="B17" s="37"/>
      <c r="C17" s="17" t="s">
        <v>198</v>
      </c>
      <c r="D17" s="18" t="s">
        <v>199</v>
      </c>
      <c r="E17" s="18" t="s">
        <v>111</v>
      </c>
      <c r="L17" s="18" t="s">
        <v>200</v>
      </c>
      <c r="AG17" s="17" t="s">
        <v>201</v>
      </c>
      <c r="AJ17" s="47" t="s">
        <v>259</v>
      </c>
    </row>
    <row r="18" spans="2:36" ht="75" x14ac:dyDescent="0.25">
      <c r="B18" s="37"/>
      <c r="C18" s="17" t="s">
        <v>202</v>
      </c>
      <c r="D18" s="18" t="s">
        <v>203</v>
      </c>
      <c r="E18" s="18" t="s">
        <v>38</v>
      </c>
      <c r="L18" s="40" t="s">
        <v>204</v>
      </c>
      <c r="AG18" s="17" t="s">
        <v>205</v>
      </c>
      <c r="AJ18" s="47" t="s">
        <v>249</v>
      </c>
    </row>
    <row r="19" spans="2:36" ht="75" x14ac:dyDescent="0.25">
      <c r="B19" s="37"/>
      <c r="C19" s="17" t="s">
        <v>206</v>
      </c>
      <c r="D19" s="18" t="s">
        <v>207</v>
      </c>
      <c r="E19" s="18" t="s">
        <v>111</v>
      </c>
      <c r="L19" s="40" t="s">
        <v>208</v>
      </c>
      <c r="AG19" s="17" t="s">
        <v>193</v>
      </c>
      <c r="AJ19" s="47" t="s">
        <v>259</v>
      </c>
    </row>
    <row r="20" spans="2:36" ht="150" x14ac:dyDescent="0.25">
      <c r="B20" s="37"/>
      <c r="C20" s="17" t="s">
        <v>209</v>
      </c>
      <c r="D20" s="18" t="s">
        <v>210</v>
      </c>
      <c r="E20" s="18" t="s">
        <v>90</v>
      </c>
      <c r="AG20" s="17" t="s">
        <v>211</v>
      </c>
      <c r="AJ20" s="47" t="s">
        <v>247</v>
      </c>
    </row>
    <row r="21" spans="2:36" ht="45" x14ac:dyDescent="0.25">
      <c r="B21" s="37"/>
      <c r="C21" s="17" t="s">
        <v>212</v>
      </c>
      <c r="D21" s="18" t="s">
        <v>213</v>
      </c>
      <c r="E21" s="18" t="s">
        <v>111</v>
      </c>
      <c r="AG21" s="17" t="s">
        <v>214</v>
      </c>
      <c r="AJ21" s="47" t="s">
        <v>258</v>
      </c>
    </row>
    <row r="22" spans="2:36" ht="60" x14ac:dyDescent="0.25">
      <c r="B22" s="37"/>
      <c r="C22" s="17" t="s">
        <v>215</v>
      </c>
      <c r="D22" s="18" t="s">
        <v>216</v>
      </c>
      <c r="E22" s="18" t="s">
        <v>111</v>
      </c>
      <c r="AG22" s="17" t="s">
        <v>1205</v>
      </c>
      <c r="AJ22" s="47" t="s">
        <v>1206</v>
      </c>
    </row>
    <row r="23" spans="2:36" ht="51" x14ac:dyDescent="0.25">
      <c r="B23" s="37"/>
      <c r="C23" s="17" t="s">
        <v>217</v>
      </c>
      <c r="D23" s="18" t="s">
        <v>218</v>
      </c>
      <c r="E23" s="18" t="s">
        <v>38</v>
      </c>
      <c r="AG23" s="17" t="s">
        <v>219</v>
      </c>
      <c r="AJ23" s="47" t="s">
        <v>253</v>
      </c>
    </row>
    <row r="24" spans="2:36" ht="60" x14ac:dyDescent="0.25">
      <c r="C24" s="17" t="s">
        <v>283</v>
      </c>
      <c r="AJ24" s="47" t="s">
        <v>286</v>
      </c>
    </row>
    <row r="25" spans="2:36" ht="30" x14ac:dyDescent="0.25">
      <c r="C25" s="17" t="s">
        <v>285</v>
      </c>
      <c r="AJ25" s="47" t="s">
        <v>245</v>
      </c>
    </row>
  </sheetData>
  <conditionalFormatting sqref="AC16">
    <cfRule type="cellIs" priority="1" operator="equal">
      <formula>$W$4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6188A-6635-40D1-BED8-928F5EF9677D}">
  <sheetPr codeName="Hoja38"/>
  <dimension ref="A1:B25"/>
  <sheetViews>
    <sheetView workbookViewId="0">
      <selection activeCell="D4" sqref="D4"/>
    </sheetView>
  </sheetViews>
  <sheetFormatPr baseColWidth="10" defaultRowHeight="15" x14ac:dyDescent="0.25"/>
  <cols>
    <col min="1" max="1" width="64" customWidth="1"/>
    <col min="2" max="2" width="72.42578125" customWidth="1"/>
  </cols>
  <sheetData>
    <row r="1" spans="1:2" x14ac:dyDescent="0.25">
      <c r="A1" s="5" t="s">
        <v>2</v>
      </c>
      <c r="B1" s="72" t="s">
        <v>263</v>
      </c>
    </row>
    <row r="2" spans="1:2" x14ac:dyDescent="0.25">
      <c r="A2" s="17" t="s">
        <v>140</v>
      </c>
      <c r="B2" t="s">
        <v>245</v>
      </c>
    </row>
    <row r="3" spans="1:2" x14ac:dyDescent="0.25">
      <c r="A3" s="17" t="s">
        <v>88</v>
      </c>
      <c r="B3" t="s">
        <v>246</v>
      </c>
    </row>
    <row r="4" spans="1:2" x14ac:dyDescent="0.25">
      <c r="A4" s="17" t="s">
        <v>209</v>
      </c>
      <c r="B4" t="s">
        <v>247</v>
      </c>
    </row>
    <row r="5" spans="1:2" x14ac:dyDescent="0.25">
      <c r="A5" s="17" t="s">
        <v>194</v>
      </c>
      <c r="B5" t="s">
        <v>247</v>
      </c>
    </row>
    <row r="6" spans="1:2" x14ac:dyDescent="0.25">
      <c r="A6" s="17" t="s">
        <v>162</v>
      </c>
      <c r="B6" t="s">
        <v>248</v>
      </c>
    </row>
    <row r="7" spans="1:2" ht="25.5" x14ac:dyDescent="0.25">
      <c r="A7" s="17" t="s">
        <v>179</v>
      </c>
      <c r="B7" t="s">
        <v>248</v>
      </c>
    </row>
    <row r="8" spans="1:2" x14ac:dyDescent="0.25">
      <c r="A8" s="17" t="s">
        <v>202</v>
      </c>
      <c r="B8" t="s">
        <v>249</v>
      </c>
    </row>
    <row r="9" spans="1:2" x14ac:dyDescent="0.25">
      <c r="A9" s="17" t="s">
        <v>175</v>
      </c>
      <c r="B9" t="s">
        <v>250</v>
      </c>
    </row>
    <row r="10" spans="1:2" x14ac:dyDescent="0.25">
      <c r="A10" s="17" t="s">
        <v>152</v>
      </c>
      <c r="B10" t="s">
        <v>251</v>
      </c>
    </row>
    <row r="11" spans="1:2" ht="25.5" x14ac:dyDescent="0.25">
      <c r="A11" s="17" t="s">
        <v>182</v>
      </c>
      <c r="B11" t="s">
        <v>252</v>
      </c>
    </row>
    <row r="12" spans="1:2" x14ac:dyDescent="0.25">
      <c r="A12" s="17" t="s">
        <v>217</v>
      </c>
      <c r="B12" t="s">
        <v>253</v>
      </c>
    </row>
    <row r="13" spans="1:2" x14ac:dyDescent="0.25">
      <c r="A13" s="17" t="s">
        <v>36</v>
      </c>
      <c r="B13" t="s">
        <v>254</v>
      </c>
    </row>
    <row r="14" spans="1:2" ht="38.25" x14ac:dyDescent="0.25">
      <c r="A14" s="17" t="s">
        <v>64</v>
      </c>
      <c r="B14" t="s">
        <v>255</v>
      </c>
    </row>
    <row r="15" spans="1:2" x14ac:dyDescent="0.25">
      <c r="A15" s="17" t="s">
        <v>186</v>
      </c>
      <c r="B15" t="s">
        <v>256</v>
      </c>
    </row>
    <row r="16" spans="1:2" x14ac:dyDescent="0.25">
      <c r="A16" s="17" t="s">
        <v>109</v>
      </c>
      <c r="B16" t="s">
        <v>257</v>
      </c>
    </row>
    <row r="17" spans="1:2" x14ac:dyDescent="0.25">
      <c r="A17" s="17" t="s">
        <v>212</v>
      </c>
      <c r="B17" t="s">
        <v>258</v>
      </c>
    </row>
    <row r="18" spans="1:2" x14ac:dyDescent="0.25">
      <c r="A18" s="17" t="s">
        <v>190</v>
      </c>
      <c r="B18" t="s">
        <v>259</v>
      </c>
    </row>
    <row r="19" spans="1:2" x14ac:dyDescent="0.25">
      <c r="A19" s="17" t="s">
        <v>206</v>
      </c>
      <c r="B19" t="s">
        <v>259</v>
      </c>
    </row>
    <row r="20" spans="1:2" x14ac:dyDescent="0.25">
      <c r="A20" s="17" t="s">
        <v>198</v>
      </c>
      <c r="B20" t="s">
        <v>259</v>
      </c>
    </row>
    <row r="21" spans="1:2" x14ac:dyDescent="0.25">
      <c r="A21" s="17" t="s">
        <v>215</v>
      </c>
      <c r="B21" t="s">
        <v>260</v>
      </c>
    </row>
    <row r="22" spans="1:2" x14ac:dyDescent="0.25">
      <c r="A22" s="17" t="s">
        <v>169</v>
      </c>
      <c r="B22" t="s">
        <v>261</v>
      </c>
    </row>
    <row r="23" spans="1:2" x14ac:dyDescent="0.25">
      <c r="A23" s="17" t="s">
        <v>126</v>
      </c>
      <c r="B23" t="s">
        <v>262</v>
      </c>
    </row>
    <row r="24" spans="1:2" x14ac:dyDescent="0.25">
      <c r="A24" s="17" t="s">
        <v>283</v>
      </c>
      <c r="B24" t="s">
        <v>286</v>
      </c>
    </row>
    <row r="25" spans="1:2" ht="25.5" x14ac:dyDescent="0.25">
      <c r="A25" s="17" t="s">
        <v>285</v>
      </c>
      <c r="B25" t="s">
        <v>245</v>
      </c>
    </row>
  </sheetData>
  <autoFilter ref="B1:G1" xr:uid="{26BE5D6B-E1F1-4732-8B88-E1F067D8600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E598F-9BBC-487A-B97C-2D108608CC2B}">
  <sheetPr codeName="Hoja2">
    <tabColor rgb="FF92D050"/>
  </sheetPr>
  <dimension ref="A3:C19"/>
  <sheetViews>
    <sheetView zoomScale="80" zoomScaleNormal="80" workbookViewId="0">
      <selection activeCell="A17" sqref="A17"/>
    </sheetView>
  </sheetViews>
  <sheetFormatPr baseColWidth="10" defaultColWidth="11.42578125" defaultRowHeight="15" x14ac:dyDescent="0.25"/>
  <cols>
    <col min="1" max="1" width="22.140625" style="76" bestFit="1" customWidth="1"/>
    <col min="2" max="2" width="56.5703125" style="76" bestFit="1" customWidth="1"/>
    <col min="3" max="3" width="16.7109375" style="76" bestFit="1" customWidth="1"/>
    <col min="4" max="4" width="23.140625" style="76" bestFit="1" customWidth="1"/>
    <col min="5" max="16384" width="11.42578125" style="76"/>
  </cols>
  <sheetData>
    <row r="3" spans="1:3" x14ac:dyDescent="0.25">
      <c r="A3" s="105" t="s">
        <v>243</v>
      </c>
      <c r="B3"/>
      <c r="C3"/>
    </row>
    <row r="4" spans="1:3" x14ac:dyDescent="0.25">
      <c r="A4" s="76" t="s">
        <v>63</v>
      </c>
      <c r="B4"/>
      <c r="C4"/>
    </row>
    <row r="5" spans="1:3" x14ac:dyDescent="0.25">
      <c r="A5" s="76" t="s">
        <v>35</v>
      </c>
      <c r="B5"/>
      <c r="C5"/>
    </row>
    <row r="6" spans="1:3" x14ac:dyDescent="0.25">
      <c r="A6" s="76" t="s">
        <v>284</v>
      </c>
      <c r="B6"/>
      <c r="C6"/>
    </row>
    <row r="7" spans="1:3" x14ac:dyDescent="0.25">
      <c r="A7" s="76" t="s">
        <v>244</v>
      </c>
      <c r="B7"/>
      <c r="C7"/>
    </row>
    <row r="8" spans="1:3" x14ac:dyDescent="0.25">
      <c r="A8"/>
      <c r="B8"/>
      <c r="C8"/>
    </row>
    <row r="9" spans="1:3" x14ac:dyDescent="0.25">
      <c r="A9"/>
      <c r="B9"/>
      <c r="C9"/>
    </row>
    <row r="10" spans="1:3" x14ac:dyDescent="0.25">
      <c r="A10"/>
      <c r="B10"/>
      <c r="C10"/>
    </row>
    <row r="11" spans="1:3" x14ac:dyDescent="0.25">
      <c r="A11"/>
      <c r="B11"/>
      <c r="C11"/>
    </row>
    <row r="12" spans="1:3" x14ac:dyDescent="0.25">
      <c r="A12"/>
      <c r="B12"/>
      <c r="C12"/>
    </row>
    <row r="13" spans="1:3" x14ac:dyDescent="0.25">
      <c r="A13"/>
      <c r="B13"/>
      <c r="C13"/>
    </row>
    <row r="14" spans="1:3" x14ac:dyDescent="0.25">
      <c r="A14"/>
      <c r="B14"/>
      <c r="C14"/>
    </row>
    <row r="15" spans="1:3" x14ac:dyDescent="0.25">
      <c r="A15"/>
      <c r="B15"/>
      <c r="C15"/>
    </row>
    <row r="16" spans="1:3" x14ac:dyDescent="0.25">
      <c r="A16"/>
      <c r="B16"/>
      <c r="C16"/>
    </row>
    <row r="17" spans="1:3" x14ac:dyDescent="0.25">
      <c r="A17"/>
      <c r="B17"/>
      <c r="C17"/>
    </row>
    <row r="18" spans="1:3" x14ac:dyDescent="0.25">
      <c r="A18"/>
      <c r="B18"/>
      <c r="C18"/>
    </row>
    <row r="19" spans="1:3" x14ac:dyDescent="0.25">
      <c r="A19"/>
      <c r="B19"/>
      <c r="C1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filterMode="1">
    <tabColor theme="5" tint="-0.249977111117893"/>
  </sheetPr>
  <dimension ref="A1:CD117"/>
  <sheetViews>
    <sheetView showGridLines="0" tabSelected="1" view="pageBreakPreview" zoomScale="60" zoomScaleNormal="60" workbookViewId="0">
      <selection sqref="A1:AC1"/>
    </sheetView>
  </sheetViews>
  <sheetFormatPr baseColWidth="10" defaultColWidth="11.42578125" defaultRowHeight="12.75" x14ac:dyDescent="0.2"/>
  <cols>
    <col min="1" max="1" width="35.5703125" style="182" customWidth="1"/>
    <col min="2" max="2" width="30.7109375" style="2" customWidth="1"/>
    <col min="3" max="3" width="53.85546875" style="2" customWidth="1"/>
    <col min="4" max="4" width="25" style="2" customWidth="1"/>
    <col min="5" max="5" width="19" style="2" customWidth="1"/>
    <col min="6" max="6" width="53.85546875" style="2" customWidth="1"/>
    <col min="7" max="7" width="57.5703125" style="2" customWidth="1"/>
    <col min="8" max="8" width="15.7109375" style="2" customWidth="1"/>
    <col min="9" max="9" width="19.42578125" style="2" customWidth="1"/>
    <col min="10" max="10" width="17.140625" style="2" customWidth="1"/>
    <col min="11" max="13" width="41" style="2" customWidth="1"/>
    <col min="14" max="14" width="44.85546875" style="2" customWidth="1"/>
    <col min="15" max="18" width="50.7109375" style="2" customWidth="1"/>
    <col min="19" max="19" width="5.28515625" style="2" customWidth="1"/>
    <col min="20" max="20" width="8.140625" style="2" customWidth="1"/>
    <col min="21" max="22" width="5.28515625" style="2" customWidth="1"/>
    <col min="23" max="23" width="18.85546875" style="2" customWidth="1"/>
    <col min="24" max="24" width="52.28515625" style="2" customWidth="1"/>
    <col min="25" max="25" width="5.28515625" style="2" customWidth="1"/>
    <col min="26" max="26" width="8.42578125" style="2" customWidth="1"/>
    <col min="27" max="27" width="5.28515625" style="2" customWidth="1"/>
    <col min="28" max="28" width="8.42578125" style="2" customWidth="1"/>
    <col min="29" max="29" width="18.85546875" style="2" customWidth="1"/>
    <col min="30" max="30" width="31.140625" style="2" customWidth="1"/>
    <col min="31" max="31" width="15.85546875" style="2" customWidth="1"/>
    <col min="32" max="32" width="70.85546875" style="2" customWidth="1"/>
    <col min="33" max="33" width="46.5703125" style="2" customWidth="1"/>
    <col min="34" max="34" width="30.7109375" style="2" customWidth="1"/>
    <col min="35" max="36" width="20.42578125" style="2" customWidth="1"/>
    <col min="37" max="37" width="70.85546875" style="2" customWidth="1"/>
    <col min="38" max="39" width="30.7109375" style="2" customWidth="1"/>
    <col min="40" max="41" width="20.42578125" style="2" customWidth="1"/>
    <col min="42" max="44" width="70.7109375" style="2" customWidth="1"/>
    <col min="45" max="45" width="14.7109375" style="2" customWidth="1"/>
    <col min="46" max="46" width="23.42578125" style="2" customWidth="1"/>
    <col min="47" max="47" width="31.42578125" style="2" customWidth="1"/>
    <col min="48" max="48" width="14.7109375" style="2" customWidth="1"/>
    <col min="49" max="49" width="23.42578125" style="2" customWidth="1"/>
    <col min="50" max="50" width="31.42578125" style="2" customWidth="1"/>
    <col min="51" max="51" width="14.7109375" style="2" customWidth="1"/>
    <col min="52" max="52" width="23.42578125" style="2" customWidth="1"/>
    <col min="53" max="53" width="31.42578125" style="2" customWidth="1"/>
    <col min="54" max="54" width="14.7109375" style="2" customWidth="1"/>
    <col min="55" max="55" width="23.42578125" style="2" customWidth="1"/>
    <col min="56" max="56" width="31.42578125" style="2" customWidth="1"/>
    <col min="57" max="57" width="14.7109375" style="2" customWidth="1"/>
    <col min="58" max="58" width="23.42578125" style="2" customWidth="1"/>
    <col min="59" max="59" width="31.42578125" style="2" customWidth="1"/>
    <col min="60" max="60" width="14.7109375" style="2" customWidth="1"/>
    <col min="61" max="61" width="23.42578125" style="2" customWidth="1"/>
    <col min="62" max="62" width="31.42578125" style="2" customWidth="1"/>
    <col min="63" max="63" width="14.7109375" style="2" customWidth="1"/>
    <col min="64" max="64" width="23.42578125" style="2" customWidth="1"/>
    <col min="65" max="65" width="31.42578125" style="2" customWidth="1"/>
    <col min="66" max="66" width="14.7109375" style="2" customWidth="1"/>
    <col min="67" max="67" width="23.42578125" style="2" customWidth="1"/>
    <col min="68" max="68" width="31.42578125" style="2" customWidth="1"/>
    <col min="69" max="69" width="14.7109375" style="2" customWidth="1"/>
    <col min="70" max="70" width="23.42578125" style="2" customWidth="1"/>
    <col min="71" max="71" width="31.42578125" style="2" customWidth="1"/>
    <col min="72" max="72" width="14.7109375" style="2" customWidth="1"/>
    <col min="73" max="73" width="23.42578125" style="2" customWidth="1"/>
    <col min="74" max="74" width="31.42578125" style="2" customWidth="1"/>
    <col min="75" max="75" width="14.7109375" style="2" customWidth="1"/>
    <col min="76" max="76" width="23.42578125" style="2" customWidth="1"/>
    <col min="77" max="77" width="31.42578125" style="2" customWidth="1"/>
    <col min="78" max="78" width="14.7109375" style="2" customWidth="1"/>
    <col min="79" max="79" width="23.42578125" style="2" customWidth="1"/>
    <col min="80" max="80" width="31.42578125" style="2" customWidth="1"/>
    <col min="81" max="97" width="11.42578125" style="2" customWidth="1"/>
    <col min="98" max="16384" width="11.42578125" style="2"/>
  </cols>
  <sheetData>
    <row r="1" spans="1:82" ht="81" customHeight="1" x14ac:dyDescent="0.2">
      <c r="A1" s="208" t="s">
        <v>341</v>
      </c>
      <c r="B1" s="209"/>
      <c r="C1" s="209"/>
      <c r="D1" s="209"/>
      <c r="E1" s="209"/>
      <c r="F1" s="209"/>
      <c r="G1" s="209"/>
      <c r="H1" s="209"/>
      <c r="I1" s="209"/>
      <c r="J1" s="209"/>
      <c r="K1" s="209"/>
      <c r="L1" s="209"/>
      <c r="M1" s="209"/>
      <c r="N1" s="209"/>
      <c r="O1" s="209"/>
      <c r="P1" s="209"/>
      <c r="Q1" s="209"/>
      <c r="R1" s="209"/>
      <c r="S1" s="209"/>
      <c r="T1" s="209"/>
      <c r="U1" s="209"/>
      <c r="V1" s="209"/>
      <c r="W1" s="209"/>
      <c r="X1" s="209"/>
      <c r="Y1" s="209"/>
      <c r="Z1" s="209"/>
      <c r="AA1" s="209"/>
      <c r="AB1" s="209"/>
      <c r="AC1" s="209"/>
      <c r="AD1" s="156"/>
      <c r="AE1" s="157"/>
      <c r="AF1" s="156"/>
      <c r="AG1" s="156"/>
      <c r="AH1" s="156"/>
      <c r="AI1" s="156"/>
      <c r="AJ1" s="156"/>
      <c r="AK1" s="156"/>
      <c r="AL1" s="156"/>
      <c r="AM1" s="156"/>
      <c r="AN1" s="156"/>
      <c r="AO1" s="156"/>
      <c r="AP1" s="156"/>
      <c r="AQ1" s="156"/>
      <c r="AR1" s="158"/>
    </row>
    <row r="2" spans="1:82" ht="9.75" customHeight="1" x14ac:dyDescent="0.2">
      <c r="A2" s="204" t="s">
        <v>242</v>
      </c>
      <c r="B2" s="205"/>
      <c r="C2" s="205"/>
      <c r="D2" s="205"/>
      <c r="E2" s="205"/>
      <c r="F2" s="205"/>
      <c r="G2" s="205"/>
      <c r="H2" s="205"/>
      <c r="I2" s="205"/>
      <c r="J2" s="205"/>
      <c r="K2" s="205"/>
      <c r="L2" s="205"/>
      <c r="M2" s="205"/>
      <c r="N2" s="205"/>
      <c r="O2" s="205"/>
      <c r="P2" s="205"/>
      <c r="Q2" s="205"/>
      <c r="R2" s="205"/>
      <c r="S2" s="205"/>
      <c r="T2" s="205"/>
      <c r="U2" s="205"/>
      <c r="V2" s="205"/>
      <c r="W2" s="205"/>
      <c r="X2" s="205"/>
      <c r="Y2" s="205"/>
      <c r="Z2" s="205"/>
      <c r="AA2" s="205"/>
      <c r="AB2" s="205"/>
      <c r="AC2" s="205"/>
      <c r="AD2" s="118"/>
      <c r="AE2" s="119"/>
      <c r="AF2" s="71"/>
      <c r="AG2" s="71"/>
      <c r="AH2" s="71"/>
      <c r="AI2" s="71"/>
      <c r="AJ2" s="71"/>
      <c r="AK2" s="71"/>
      <c r="AL2" s="71"/>
      <c r="AM2" s="71"/>
      <c r="AN2" s="71"/>
      <c r="AO2" s="71"/>
      <c r="AP2" s="71"/>
      <c r="AQ2" s="71"/>
      <c r="AR2" s="159"/>
    </row>
    <row r="3" spans="1:82" ht="9.75" customHeight="1" x14ac:dyDescent="0.2">
      <c r="A3" s="204"/>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118"/>
      <c r="AE3" s="119"/>
      <c r="AF3" s="71"/>
      <c r="AG3" s="71"/>
      <c r="AH3" s="71"/>
      <c r="AI3" s="71"/>
      <c r="AJ3" s="71"/>
      <c r="AK3" s="71"/>
      <c r="AL3" s="71"/>
      <c r="AM3" s="71"/>
      <c r="AN3" s="71"/>
      <c r="AO3" s="71"/>
      <c r="AP3" s="71"/>
      <c r="AQ3" s="71"/>
      <c r="AR3" s="159"/>
    </row>
    <row r="4" spans="1:82" ht="9.75" customHeight="1" x14ac:dyDescent="0.2">
      <c r="A4" s="204"/>
      <c r="B4" s="205"/>
      <c r="C4" s="205"/>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118"/>
      <c r="AE4" s="119"/>
      <c r="AF4" s="71"/>
      <c r="AG4" s="71"/>
      <c r="AH4" s="71"/>
      <c r="AI4" s="71"/>
      <c r="AJ4" s="71"/>
      <c r="AK4" s="71"/>
      <c r="AL4" s="71"/>
      <c r="AM4" s="71"/>
      <c r="AN4" s="71"/>
      <c r="AO4" s="71"/>
      <c r="AP4" s="71"/>
      <c r="AQ4" s="71"/>
      <c r="AR4" s="159"/>
    </row>
    <row r="5" spans="1:82" ht="5.25" customHeight="1" thickBot="1" x14ac:dyDescent="0.25">
      <c r="A5" s="206"/>
      <c r="B5" s="207"/>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188"/>
      <c r="AE5" s="44"/>
      <c r="AF5" s="71"/>
      <c r="AG5" s="71"/>
      <c r="AH5" s="71"/>
      <c r="AI5" s="71"/>
      <c r="AJ5" s="71"/>
      <c r="AK5" s="71"/>
      <c r="AL5" s="71"/>
      <c r="AM5" s="71"/>
      <c r="AN5" s="71"/>
      <c r="AO5" s="71"/>
      <c r="AP5" s="71"/>
      <c r="AQ5" s="71"/>
      <c r="AR5" s="159"/>
    </row>
    <row r="6" spans="1:82" ht="51" customHeight="1" x14ac:dyDescent="0.2">
      <c r="A6" s="160" t="s">
        <v>229</v>
      </c>
      <c r="B6" s="139">
        <v>44909</v>
      </c>
      <c r="C6" s="3"/>
      <c r="D6" s="161"/>
      <c r="E6" s="161"/>
      <c r="F6" s="161"/>
      <c r="G6" s="161"/>
      <c r="H6" s="161"/>
      <c r="I6" s="161"/>
      <c r="J6" s="161"/>
      <c r="K6" s="161"/>
      <c r="L6" s="161"/>
      <c r="M6" s="161"/>
      <c r="N6" s="161"/>
      <c r="O6" s="161"/>
      <c r="P6" s="161"/>
      <c r="Q6" s="247"/>
      <c r="R6" s="161"/>
      <c r="S6" s="234" t="s">
        <v>2112</v>
      </c>
      <c r="T6" s="235"/>
      <c r="U6" s="235"/>
      <c r="V6" s="235"/>
      <c r="W6" s="235"/>
      <c r="X6" s="235"/>
      <c r="Y6" s="235"/>
      <c r="Z6" s="235"/>
      <c r="AA6" s="235"/>
      <c r="AB6" s="235"/>
      <c r="AC6" s="235"/>
      <c r="AD6" s="236"/>
      <c r="AE6" s="50"/>
      <c r="AF6" s="71"/>
      <c r="AG6" s="71"/>
      <c r="AH6" s="71"/>
      <c r="AI6" s="71"/>
      <c r="AJ6" s="71"/>
      <c r="AK6" s="71"/>
      <c r="AL6" s="71"/>
      <c r="AM6" s="71"/>
      <c r="AN6" s="71"/>
      <c r="AO6" s="71"/>
      <c r="AP6" s="71"/>
      <c r="AQ6" s="71"/>
      <c r="AR6" s="159"/>
    </row>
    <row r="7" spans="1:82" ht="4.5" customHeight="1" thickBot="1" x14ac:dyDescent="0.25">
      <c r="A7" s="3"/>
      <c r="B7" s="71"/>
      <c r="C7" s="71"/>
      <c r="D7" s="71"/>
      <c r="E7" s="71"/>
      <c r="F7" s="71"/>
      <c r="G7" s="71"/>
      <c r="H7" s="71"/>
      <c r="I7" s="71"/>
      <c r="J7" s="71"/>
      <c r="K7" s="71"/>
      <c r="L7" s="71"/>
      <c r="M7" s="71"/>
      <c r="N7" s="71"/>
      <c r="O7" s="71"/>
      <c r="P7" s="71"/>
      <c r="R7" s="71"/>
      <c r="S7" s="237"/>
      <c r="T7" s="238"/>
      <c r="U7" s="238"/>
      <c r="V7" s="238"/>
      <c r="W7" s="238"/>
      <c r="X7" s="238"/>
      <c r="Y7" s="238"/>
      <c r="Z7" s="238"/>
      <c r="AA7" s="238"/>
      <c r="AB7" s="238"/>
      <c r="AC7" s="238"/>
      <c r="AD7" s="239"/>
      <c r="AE7" s="44"/>
      <c r="AF7" s="71"/>
      <c r="AG7" s="71"/>
      <c r="AH7" s="71"/>
      <c r="AI7" s="71"/>
      <c r="AJ7" s="71"/>
      <c r="AK7" s="71"/>
      <c r="AL7" s="71"/>
      <c r="AM7" s="71"/>
      <c r="AN7" s="71"/>
      <c r="AO7" s="71"/>
      <c r="AP7" s="71"/>
      <c r="AQ7" s="71"/>
      <c r="AR7" s="159"/>
    </row>
    <row r="8" spans="1:82" ht="5.25" customHeight="1" thickBot="1" x14ac:dyDescent="0.25">
      <c r="A8" s="162"/>
      <c r="B8" s="71"/>
      <c r="C8" s="71"/>
      <c r="D8" s="71"/>
      <c r="E8" s="71"/>
      <c r="F8" s="71"/>
      <c r="G8" s="71"/>
      <c r="H8" s="71"/>
      <c r="I8" s="71"/>
      <c r="J8" s="71"/>
      <c r="K8" s="71"/>
      <c r="L8" s="71"/>
      <c r="M8" s="71"/>
      <c r="N8" s="71"/>
      <c r="O8" s="71"/>
      <c r="P8" s="71"/>
      <c r="R8" s="71"/>
      <c r="S8" s="71"/>
      <c r="T8" s="71"/>
      <c r="U8" s="71"/>
      <c r="V8" s="71"/>
      <c r="W8" s="71"/>
      <c r="X8" s="71"/>
      <c r="Y8" s="71"/>
      <c r="Z8" s="71"/>
      <c r="AA8" s="71"/>
      <c r="AB8" s="71"/>
      <c r="AC8" s="71"/>
      <c r="AD8" s="71"/>
      <c r="AE8" s="44"/>
      <c r="AF8" s="71"/>
      <c r="AG8" s="71"/>
      <c r="AH8" s="71"/>
      <c r="AI8" s="71"/>
      <c r="AJ8" s="71"/>
      <c r="AK8" s="71"/>
      <c r="AL8" s="71"/>
      <c r="AM8" s="71"/>
      <c r="AN8" s="71"/>
      <c r="AO8" s="71"/>
      <c r="AP8" s="71"/>
      <c r="AQ8" s="71"/>
      <c r="AR8" s="159"/>
    </row>
    <row r="9" spans="1:82" ht="18" customHeight="1" x14ac:dyDescent="0.2">
      <c r="A9" s="163"/>
      <c r="B9" s="140"/>
      <c r="C9" s="163"/>
      <c r="D9" s="163"/>
      <c r="E9" s="140"/>
      <c r="F9" s="54"/>
      <c r="G9" s="143"/>
      <c r="H9" s="144"/>
      <c r="I9" s="54"/>
      <c r="J9" s="144"/>
      <c r="K9" s="210" t="s">
        <v>230</v>
      </c>
      <c r="L9" s="211"/>
      <c r="M9" s="212"/>
      <c r="N9" s="216" t="s">
        <v>231</v>
      </c>
      <c r="O9" s="217"/>
      <c r="P9" s="217"/>
      <c r="Q9" s="217"/>
      <c r="R9" s="218"/>
      <c r="S9" s="222"/>
      <c r="T9" s="222"/>
      <c r="U9" s="223" t="s">
        <v>232</v>
      </c>
      <c r="V9" s="223"/>
      <c r="W9" s="223"/>
      <c r="X9" s="224"/>
      <c r="Y9" s="228" t="s">
        <v>233</v>
      </c>
      <c r="Z9" s="229"/>
      <c r="AA9" s="229"/>
      <c r="AB9" s="229"/>
      <c r="AC9" s="229"/>
      <c r="AD9" s="230"/>
      <c r="AE9" s="189" t="s">
        <v>228</v>
      </c>
      <c r="AF9" s="190"/>
      <c r="AG9" s="190"/>
      <c r="AH9" s="190"/>
      <c r="AI9" s="190"/>
      <c r="AJ9" s="190"/>
      <c r="AK9" s="190"/>
      <c r="AL9" s="190"/>
      <c r="AM9" s="190"/>
      <c r="AN9" s="190"/>
      <c r="AO9" s="190"/>
      <c r="AP9" s="190"/>
      <c r="AQ9" s="190"/>
      <c r="AR9" s="190"/>
      <c r="AS9" s="191" t="s">
        <v>226</v>
      </c>
      <c r="AT9" s="191"/>
      <c r="AU9" s="191"/>
      <c r="AV9" s="191"/>
      <c r="AW9" s="191"/>
      <c r="AX9" s="191"/>
      <c r="AY9" s="191"/>
      <c r="AZ9" s="191"/>
      <c r="BA9" s="191"/>
      <c r="BB9" s="191"/>
      <c r="BC9" s="191"/>
      <c r="BD9" s="191"/>
      <c r="BE9" s="191"/>
      <c r="BF9" s="191"/>
      <c r="BG9" s="191"/>
      <c r="BH9" s="191"/>
      <c r="BI9" s="191"/>
      <c r="BJ9" s="191"/>
      <c r="BK9" s="191"/>
      <c r="BL9" s="191"/>
      <c r="BM9" s="191"/>
      <c r="BN9" s="191"/>
      <c r="BO9" s="191"/>
      <c r="BP9" s="191"/>
      <c r="BQ9" s="191"/>
      <c r="BR9" s="191"/>
      <c r="BS9" s="191"/>
      <c r="BT9" s="191"/>
      <c r="BU9" s="191"/>
      <c r="BV9" s="191"/>
      <c r="BW9" s="191"/>
      <c r="BX9" s="191"/>
      <c r="BY9" s="191"/>
      <c r="BZ9" s="191"/>
      <c r="CA9" s="191"/>
      <c r="CB9" s="192"/>
    </row>
    <row r="10" spans="1:82" ht="21.95" customHeight="1" x14ac:dyDescent="0.2">
      <c r="A10" s="164"/>
      <c r="B10" s="141"/>
      <c r="C10" s="164"/>
      <c r="D10" s="164"/>
      <c r="E10" s="141"/>
      <c r="F10" s="147"/>
      <c r="G10" s="145"/>
      <c r="H10" s="146"/>
      <c r="I10" s="147"/>
      <c r="J10" s="146"/>
      <c r="K10" s="213"/>
      <c r="L10" s="214"/>
      <c r="M10" s="215"/>
      <c r="N10" s="219"/>
      <c r="O10" s="220"/>
      <c r="P10" s="220"/>
      <c r="Q10" s="220"/>
      <c r="R10" s="221"/>
      <c r="S10" s="148"/>
      <c r="T10" s="149"/>
      <c r="U10" s="225"/>
      <c r="V10" s="226"/>
      <c r="W10" s="226"/>
      <c r="X10" s="227"/>
      <c r="Y10" s="231"/>
      <c r="Z10" s="232"/>
      <c r="AA10" s="232"/>
      <c r="AB10" s="232"/>
      <c r="AC10" s="232"/>
      <c r="AD10" s="233"/>
      <c r="AE10" s="55"/>
      <c r="AF10" s="195" t="s">
        <v>296</v>
      </c>
      <c r="AG10" s="196"/>
      <c r="AH10" s="196"/>
      <c r="AI10" s="196"/>
      <c r="AJ10" s="197"/>
      <c r="AK10" s="198" t="s">
        <v>234</v>
      </c>
      <c r="AL10" s="199"/>
      <c r="AM10" s="199"/>
      <c r="AN10" s="199"/>
      <c r="AO10" s="200"/>
      <c r="AP10" s="201" t="s">
        <v>235</v>
      </c>
      <c r="AQ10" s="202"/>
      <c r="AR10" s="20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3"/>
      <c r="BS10" s="193"/>
      <c r="BT10" s="193"/>
      <c r="BU10" s="193"/>
      <c r="BV10" s="193"/>
      <c r="BW10" s="193"/>
      <c r="BX10" s="193"/>
      <c r="BY10" s="193"/>
      <c r="BZ10" s="193"/>
      <c r="CA10" s="193"/>
      <c r="CB10" s="194"/>
    </row>
    <row r="11" spans="1:82" ht="132" customHeight="1" x14ac:dyDescent="0.2">
      <c r="A11" s="165" t="s">
        <v>287</v>
      </c>
      <c r="B11" s="142" t="s">
        <v>292</v>
      </c>
      <c r="C11" s="165" t="s">
        <v>293</v>
      </c>
      <c r="D11" s="165" t="s">
        <v>294</v>
      </c>
      <c r="E11" s="142" t="s">
        <v>295</v>
      </c>
      <c r="F11" s="124" t="s">
        <v>307</v>
      </c>
      <c r="G11" s="150" t="s">
        <v>297</v>
      </c>
      <c r="H11" s="124" t="s">
        <v>220</v>
      </c>
      <c r="I11" s="124" t="s">
        <v>308</v>
      </c>
      <c r="J11" s="124" t="s">
        <v>298</v>
      </c>
      <c r="K11" s="45" t="s">
        <v>221</v>
      </c>
      <c r="L11" s="45" t="s">
        <v>222</v>
      </c>
      <c r="M11" s="48" t="s">
        <v>299</v>
      </c>
      <c r="N11" s="45" t="s">
        <v>288</v>
      </c>
      <c r="O11" s="45" t="s">
        <v>300</v>
      </c>
      <c r="P11" s="45" t="s">
        <v>237</v>
      </c>
      <c r="Q11" s="45" t="s">
        <v>2113</v>
      </c>
      <c r="R11" s="45" t="s">
        <v>301</v>
      </c>
      <c r="S11" s="52" t="s">
        <v>302</v>
      </c>
      <c r="T11" s="52" t="s">
        <v>309</v>
      </c>
      <c r="U11" s="52" t="s">
        <v>303</v>
      </c>
      <c r="V11" s="52" t="s">
        <v>310</v>
      </c>
      <c r="W11" s="53" t="s">
        <v>304</v>
      </c>
      <c r="X11" s="53" t="s">
        <v>238</v>
      </c>
      <c r="Y11" s="49" t="s">
        <v>305</v>
      </c>
      <c r="Z11" s="52" t="s">
        <v>311</v>
      </c>
      <c r="AA11" s="49" t="s">
        <v>312</v>
      </c>
      <c r="AB11" s="52" t="s">
        <v>313</v>
      </c>
      <c r="AC11" s="48" t="s">
        <v>306</v>
      </c>
      <c r="AD11" s="48" t="s">
        <v>238</v>
      </c>
      <c r="AE11" s="45" t="s">
        <v>239</v>
      </c>
      <c r="AF11" s="48" t="s">
        <v>314</v>
      </c>
      <c r="AG11" s="48" t="s">
        <v>319</v>
      </c>
      <c r="AH11" s="48" t="s">
        <v>315</v>
      </c>
      <c r="AI11" s="48" t="s">
        <v>316</v>
      </c>
      <c r="AJ11" s="48" t="s">
        <v>317</v>
      </c>
      <c r="AK11" s="45" t="s">
        <v>318</v>
      </c>
      <c r="AL11" s="45" t="s">
        <v>320</v>
      </c>
      <c r="AM11" s="45" t="s">
        <v>321</v>
      </c>
      <c r="AN11" s="45" t="s">
        <v>322</v>
      </c>
      <c r="AO11" s="45" t="s">
        <v>323</v>
      </c>
      <c r="AP11" s="48" t="s">
        <v>324</v>
      </c>
      <c r="AQ11" s="48" t="s">
        <v>325</v>
      </c>
      <c r="AR11" s="48" t="s">
        <v>326</v>
      </c>
      <c r="AS11" s="154" t="s">
        <v>240</v>
      </c>
      <c r="AT11" s="70" t="s">
        <v>241</v>
      </c>
      <c r="AU11" s="64" t="s">
        <v>227</v>
      </c>
      <c r="AV11" s="48" t="s">
        <v>240</v>
      </c>
      <c r="AW11" s="65" t="s">
        <v>241</v>
      </c>
      <c r="AX11" s="62" t="s">
        <v>227</v>
      </c>
      <c r="AY11" s="45" t="s">
        <v>240</v>
      </c>
      <c r="AZ11" s="70" t="s">
        <v>241</v>
      </c>
      <c r="BA11" s="64" t="s">
        <v>227</v>
      </c>
      <c r="BB11" s="48" t="s">
        <v>240</v>
      </c>
      <c r="BC11" s="65" t="s">
        <v>241</v>
      </c>
      <c r="BD11" s="62" t="s">
        <v>227</v>
      </c>
      <c r="BE11" s="45" t="s">
        <v>240</v>
      </c>
      <c r="BF11" s="70" t="s">
        <v>241</v>
      </c>
      <c r="BG11" s="64" t="s">
        <v>227</v>
      </c>
      <c r="BH11" s="48" t="s">
        <v>240</v>
      </c>
      <c r="BI11" s="65" t="s">
        <v>241</v>
      </c>
      <c r="BJ11" s="62" t="s">
        <v>227</v>
      </c>
      <c r="BK11" s="45" t="s">
        <v>240</v>
      </c>
      <c r="BL11" s="70" t="s">
        <v>241</v>
      </c>
      <c r="BM11" s="64" t="s">
        <v>227</v>
      </c>
      <c r="BN11" s="48" t="s">
        <v>240</v>
      </c>
      <c r="BO11" s="65" t="s">
        <v>241</v>
      </c>
      <c r="BP11" s="62" t="s">
        <v>227</v>
      </c>
      <c r="BQ11" s="45" t="s">
        <v>240</v>
      </c>
      <c r="BR11" s="70" t="s">
        <v>241</v>
      </c>
      <c r="BS11" s="64" t="s">
        <v>227</v>
      </c>
      <c r="BT11" s="48" t="s">
        <v>240</v>
      </c>
      <c r="BU11" s="65" t="s">
        <v>241</v>
      </c>
      <c r="BV11" s="62" t="s">
        <v>227</v>
      </c>
      <c r="BW11" s="45" t="s">
        <v>240</v>
      </c>
      <c r="BX11" s="70" t="s">
        <v>241</v>
      </c>
      <c r="BY11" s="64" t="s">
        <v>227</v>
      </c>
      <c r="BZ11" s="48" t="s">
        <v>240</v>
      </c>
      <c r="CA11" s="70" t="s">
        <v>241</v>
      </c>
      <c r="CB11" s="68" t="s">
        <v>227</v>
      </c>
      <c r="CC11" s="2" t="s">
        <v>264</v>
      </c>
      <c r="CD11" s="2" t="s">
        <v>1214</v>
      </c>
    </row>
    <row r="12" spans="1:82" ht="399.95" hidden="1" customHeight="1" x14ac:dyDescent="0.2">
      <c r="A12" s="181" t="s">
        <v>1253</v>
      </c>
      <c r="B12" s="73" t="s">
        <v>1254</v>
      </c>
      <c r="C12" s="51" t="s">
        <v>1255</v>
      </c>
      <c r="D12" s="73" t="s">
        <v>1256</v>
      </c>
      <c r="E12" s="166" t="s">
        <v>38</v>
      </c>
      <c r="F12" s="51" t="s">
        <v>1257</v>
      </c>
      <c r="G12" s="151" t="s">
        <v>1258</v>
      </c>
      <c r="H12" s="73" t="s">
        <v>35</v>
      </c>
      <c r="I12" s="73" t="s">
        <v>342</v>
      </c>
      <c r="J12" s="73" t="s">
        <v>52</v>
      </c>
      <c r="K12" s="51" t="s">
        <v>1259</v>
      </c>
      <c r="L12" s="51" t="s">
        <v>1260</v>
      </c>
      <c r="M12" s="51" t="s">
        <v>343</v>
      </c>
      <c r="N12" s="51" t="s">
        <v>344</v>
      </c>
      <c r="O12" s="51" t="s">
        <v>345</v>
      </c>
      <c r="P12" s="51" t="s">
        <v>346</v>
      </c>
      <c r="Q12" s="51" t="s">
        <v>2114</v>
      </c>
      <c r="R12" s="51" t="s">
        <v>347</v>
      </c>
      <c r="S12" s="75" t="s">
        <v>327</v>
      </c>
      <c r="T12" s="152">
        <v>0.4</v>
      </c>
      <c r="U12" s="75" t="s">
        <v>121</v>
      </c>
      <c r="V12" s="152">
        <v>0.4</v>
      </c>
      <c r="W12" s="73" t="s">
        <v>84</v>
      </c>
      <c r="X12" s="51" t="s">
        <v>348</v>
      </c>
      <c r="Y12" s="75" t="s">
        <v>329</v>
      </c>
      <c r="Z12" s="153">
        <v>7.0559999999999984E-2</v>
      </c>
      <c r="AA12" s="75" t="s">
        <v>121</v>
      </c>
      <c r="AB12" s="153">
        <v>0.22500000000000003</v>
      </c>
      <c r="AC12" s="73" t="s">
        <v>273</v>
      </c>
      <c r="AD12" s="51" t="s">
        <v>349</v>
      </c>
      <c r="AE12" s="73" t="s">
        <v>350</v>
      </c>
      <c r="AF12" s="51" t="s">
        <v>351</v>
      </c>
      <c r="AG12" s="51" t="s">
        <v>351</v>
      </c>
      <c r="AH12" s="51" t="s">
        <v>351</v>
      </c>
      <c r="AI12" s="51" t="s">
        <v>351</v>
      </c>
      <c r="AJ12" s="51" t="s">
        <v>351</v>
      </c>
      <c r="AK12" s="51" t="s">
        <v>352</v>
      </c>
      <c r="AL12" s="51" t="s">
        <v>352</v>
      </c>
      <c r="AM12" s="51" t="s">
        <v>352</v>
      </c>
      <c r="AN12" s="51" t="s">
        <v>352</v>
      </c>
      <c r="AO12" s="51" t="s">
        <v>352</v>
      </c>
      <c r="AP12" s="51" t="s">
        <v>1261</v>
      </c>
      <c r="AQ12" s="51" t="s">
        <v>1262</v>
      </c>
      <c r="AR12" s="51" t="s">
        <v>1263</v>
      </c>
      <c r="AS12" s="155">
        <v>43350</v>
      </c>
      <c r="AT12" s="61" t="s">
        <v>353</v>
      </c>
      <c r="AU12" s="66" t="s">
        <v>354</v>
      </c>
      <c r="AV12" s="60">
        <v>43593</v>
      </c>
      <c r="AW12" s="67" t="s">
        <v>355</v>
      </c>
      <c r="AX12" s="63" t="s">
        <v>356</v>
      </c>
      <c r="AY12" s="60">
        <v>43755</v>
      </c>
      <c r="AZ12" s="61" t="s">
        <v>357</v>
      </c>
      <c r="BA12" s="66" t="s">
        <v>358</v>
      </c>
      <c r="BB12" s="60">
        <v>43896</v>
      </c>
      <c r="BC12" s="67" t="s">
        <v>359</v>
      </c>
      <c r="BD12" s="63" t="s">
        <v>360</v>
      </c>
      <c r="BE12" s="60">
        <v>44056</v>
      </c>
      <c r="BF12" s="61" t="s">
        <v>361</v>
      </c>
      <c r="BG12" s="66" t="s">
        <v>362</v>
      </c>
      <c r="BH12" s="60">
        <v>44168</v>
      </c>
      <c r="BI12" s="67" t="s">
        <v>357</v>
      </c>
      <c r="BJ12" s="63" t="s">
        <v>363</v>
      </c>
      <c r="BK12" s="60">
        <v>44249</v>
      </c>
      <c r="BL12" s="61" t="s">
        <v>364</v>
      </c>
      <c r="BM12" s="66" t="s">
        <v>1264</v>
      </c>
      <c r="BN12" s="60">
        <v>44335</v>
      </c>
      <c r="BO12" s="67" t="s">
        <v>361</v>
      </c>
      <c r="BP12" s="63" t="s">
        <v>365</v>
      </c>
      <c r="BQ12" s="60" t="s">
        <v>1265</v>
      </c>
      <c r="BR12" s="61" t="s">
        <v>353</v>
      </c>
      <c r="BS12" s="66" t="s">
        <v>366</v>
      </c>
      <c r="BT12" s="60">
        <v>44810</v>
      </c>
      <c r="BU12" s="67" t="s">
        <v>361</v>
      </c>
      <c r="BV12" s="63" t="s">
        <v>1213</v>
      </c>
      <c r="BW12" s="60" t="s">
        <v>367</v>
      </c>
      <c r="BX12" s="61" t="s">
        <v>368</v>
      </c>
      <c r="BY12" s="66" t="s">
        <v>367</v>
      </c>
      <c r="BZ12" s="60" t="s">
        <v>367</v>
      </c>
      <c r="CA12" s="67" t="s">
        <v>368</v>
      </c>
      <c r="CB12" s="69" t="s">
        <v>367</v>
      </c>
      <c r="CC12" s="114" t="str">
        <f>VLOOKUP(A12,Datos!$C$2:$AJ$25,34,0)</f>
        <v>Oficina de Alta Consejería Distrital de Tecnologías de Información y Comunicaciones - TIC</v>
      </c>
      <c r="CD12" s="2">
        <f t="shared" ref="CD12:CD43" si="0">COUNTBLANK(A12:CB12)</f>
        <v>4</v>
      </c>
    </row>
    <row r="13" spans="1:82" ht="399.95" hidden="1" customHeight="1" x14ac:dyDescent="0.2">
      <c r="A13" s="181" t="s">
        <v>1253</v>
      </c>
      <c r="B13" s="73" t="s">
        <v>1254</v>
      </c>
      <c r="C13" s="51" t="s">
        <v>1255</v>
      </c>
      <c r="D13" s="73" t="s">
        <v>1256</v>
      </c>
      <c r="E13" s="166" t="s">
        <v>38</v>
      </c>
      <c r="F13" s="51" t="s">
        <v>1266</v>
      </c>
      <c r="G13" s="151" t="s">
        <v>1267</v>
      </c>
      <c r="H13" s="73" t="s">
        <v>35</v>
      </c>
      <c r="I13" s="73" t="s">
        <v>342</v>
      </c>
      <c r="J13" s="73" t="s">
        <v>52</v>
      </c>
      <c r="K13" s="51" t="s">
        <v>1268</v>
      </c>
      <c r="L13" s="51" t="s">
        <v>1260</v>
      </c>
      <c r="M13" s="51" t="s">
        <v>1269</v>
      </c>
      <c r="N13" s="51" t="s">
        <v>344</v>
      </c>
      <c r="O13" s="51" t="s">
        <v>345</v>
      </c>
      <c r="P13" s="51" t="s">
        <v>346</v>
      </c>
      <c r="Q13" s="51" t="s">
        <v>2114</v>
      </c>
      <c r="R13" s="167" t="s">
        <v>347</v>
      </c>
      <c r="S13" s="75" t="s">
        <v>327</v>
      </c>
      <c r="T13" s="152">
        <v>0.4</v>
      </c>
      <c r="U13" s="75" t="s">
        <v>121</v>
      </c>
      <c r="V13" s="152">
        <v>0.4</v>
      </c>
      <c r="W13" s="73" t="s">
        <v>84</v>
      </c>
      <c r="X13" s="51" t="s">
        <v>369</v>
      </c>
      <c r="Y13" s="75" t="s">
        <v>329</v>
      </c>
      <c r="Z13" s="153">
        <v>0.11760000000000001</v>
      </c>
      <c r="AA13" s="75" t="s">
        <v>121</v>
      </c>
      <c r="AB13" s="153">
        <v>0.22500000000000003</v>
      </c>
      <c r="AC13" s="73" t="s">
        <v>273</v>
      </c>
      <c r="AD13" s="51" t="s">
        <v>370</v>
      </c>
      <c r="AE13" s="73" t="s">
        <v>350</v>
      </c>
      <c r="AF13" s="51" t="s">
        <v>351</v>
      </c>
      <c r="AG13" s="51" t="s">
        <v>351</v>
      </c>
      <c r="AH13" s="51" t="s">
        <v>351</v>
      </c>
      <c r="AI13" s="51" t="s">
        <v>351</v>
      </c>
      <c r="AJ13" s="51" t="s">
        <v>351</v>
      </c>
      <c r="AK13" s="51" t="s">
        <v>352</v>
      </c>
      <c r="AL13" s="51" t="s">
        <v>352</v>
      </c>
      <c r="AM13" s="51" t="s">
        <v>352</v>
      </c>
      <c r="AN13" s="51" t="s">
        <v>352</v>
      </c>
      <c r="AO13" s="51" t="s">
        <v>352</v>
      </c>
      <c r="AP13" s="51" t="s">
        <v>1270</v>
      </c>
      <c r="AQ13" s="51" t="s">
        <v>1271</v>
      </c>
      <c r="AR13" s="51" t="s">
        <v>1272</v>
      </c>
      <c r="AS13" s="155">
        <v>43350</v>
      </c>
      <c r="AT13" s="61" t="s">
        <v>353</v>
      </c>
      <c r="AU13" s="66" t="s">
        <v>354</v>
      </c>
      <c r="AV13" s="60">
        <v>43593</v>
      </c>
      <c r="AW13" s="67" t="s">
        <v>355</v>
      </c>
      <c r="AX13" s="63" t="s">
        <v>356</v>
      </c>
      <c r="AY13" s="60">
        <v>43755</v>
      </c>
      <c r="AZ13" s="61" t="s">
        <v>357</v>
      </c>
      <c r="BA13" s="66" t="s">
        <v>358</v>
      </c>
      <c r="BB13" s="60">
        <v>43896</v>
      </c>
      <c r="BC13" s="67" t="s">
        <v>359</v>
      </c>
      <c r="BD13" s="63" t="s">
        <v>360</v>
      </c>
      <c r="BE13" s="60">
        <v>44056</v>
      </c>
      <c r="BF13" s="61" t="s">
        <v>361</v>
      </c>
      <c r="BG13" s="66" t="s">
        <v>362</v>
      </c>
      <c r="BH13" s="60">
        <v>44168</v>
      </c>
      <c r="BI13" s="67" t="s">
        <v>357</v>
      </c>
      <c r="BJ13" s="63" t="s">
        <v>363</v>
      </c>
      <c r="BK13" s="60">
        <v>44249</v>
      </c>
      <c r="BL13" s="61" t="s">
        <v>364</v>
      </c>
      <c r="BM13" s="66" t="s">
        <v>1264</v>
      </c>
      <c r="BN13" s="60">
        <v>44335</v>
      </c>
      <c r="BO13" s="67" t="s">
        <v>361</v>
      </c>
      <c r="BP13" s="63" t="s">
        <v>365</v>
      </c>
      <c r="BQ13" s="60">
        <v>44530</v>
      </c>
      <c r="BR13" s="61" t="s">
        <v>353</v>
      </c>
      <c r="BS13" s="66" t="s">
        <v>366</v>
      </c>
      <c r="BT13" s="60">
        <v>44810</v>
      </c>
      <c r="BU13" s="67" t="s">
        <v>361</v>
      </c>
      <c r="BV13" s="63" t="s">
        <v>1213</v>
      </c>
      <c r="BW13" s="60" t="s">
        <v>367</v>
      </c>
      <c r="BX13" s="61" t="s">
        <v>368</v>
      </c>
      <c r="BY13" s="66" t="s">
        <v>367</v>
      </c>
      <c r="BZ13" s="60" t="s">
        <v>367</v>
      </c>
      <c r="CA13" s="67" t="s">
        <v>368</v>
      </c>
      <c r="CB13" s="69" t="s">
        <v>367</v>
      </c>
      <c r="CC13" s="114" t="str">
        <f>VLOOKUP(A13,Datos!$C$2:$AJ$25,34,0)</f>
        <v>Oficina de Alta Consejería Distrital de Tecnologías de Información y Comunicaciones - TIC</v>
      </c>
      <c r="CD13" s="2">
        <f t="shared" si="0"/>
        <v>4</v>
      </c>
    </row>
    <row r="14" spans="1:82" ht="399.95" customHeight="1" x14ac:dyDescent="0.2">
      <c r="A14" s="181" t="s">
        <v>1253</v>
      </c>
      <c r="B14" s="73" t="s">
        <v>1254</v>
      </c>
      <c r="C14" s="51" t="s">
        <v>1255</v>
      </c>
      <c r="D14" s="73" t="s">
        <v>1256</v>
      </c>
      <c r="E14" s="166" t="s">
        <v>38</v>
      </c>
      <c r="F14" s="51" t="s">
        <v>1273</v>
      </c>
      <c r="G14" s="151" t="s">
        <v>371</v>
      </c>
      <c r="H14" s="73" t="s">
        <v>63</v>
      </c>
      <c r="I14" s="73" t="s">
        <v>372</v>
      </c>
      <c r="J14" s="73" t="s">
        <v>52</v>
      </c>
      <c r="K14" s="51" t="s">
        <v>1274</v>
      </c>
      <c r="L14" s="51" t="s">
        <v>373</v>
      </c>
      <c r="M14" s="51" t="s">
        <v>1275</v>
      </c>
      <c r="N14" s="51" t="s">
        <v>344</v>
      </c>
      <c r="O14" s="51" t="s">
        <v>345</v>
      </c>
      <c r="P14" s="51" t="s">
        <v>374</v>
      </c>
      <c r="Q14" s="51" t="s">
        <v>2115</v>
      </c>
      <c r="R14" s="167" t="s">
        <v>375</v>
      </c>
      <c r="S14" s="75" t="s">
        <v>329</v>
      </c>
      <c r="T14" s="152">
        <v>0.2</v>
      </c>
      <c r="U14" s="75" t="s">
        <v>51</v>
      </c>
      <c r="V14" s="152">
        <v>1</v>
      </c>
      <c r="W14" s="73" t="s">
        <v>275</v>
      </c>
      <c r="X14" s="51" t="s">
        <v>376</v>
      </c>
      <c r="Y14" s="75" t="s">
        <v>329</v>
      </c>
      <c r="Z14" s="153">
        <v>5.04E-2</v>
      </c>
      <c r="AA14" s="75" t="s">
        <v>51</v>
      </c>
      <c r="AB14" s="153">
        <v>1</v>
      </c>
      <c r="AC14" s="73" t="s">
        <v>275</v>
      </c>
      <c r="AD14" s="51" t="s">
        <v>377</v>
      </c>
      <c r="AE14" s="73" t="s">
        <v>378</v>
      </c>
      <c r="AF14" s="51" t="s">
        <v>351</v>
      </c>
      <c r="AG14" s="51" t="s">
        <v>351</v>
      </c>
      <c r="AH14" s="51" t="s">
        <v>351</v>
      </c>
      <c r="AI14" s="51" t="s">
        <v>351</v>
      </c>
      <c r="AJ14" s="51" t="s">
        <v>351</v>
      </c>
      <c r="AK14" s="51" t="s">
        <v>1276</v>
      </c>
      <c r="AL14" s="51" t="s">
        <v>1277</v>
      </c>
      <c r="AM14" s="51" t="s">
        <v>1278</v>
      </c>
      <c r="AN14" s="51" t="s">
        <v>1279</v>
      </c>
      <c r="AO14" s="51" t="s">
        <v>1280</v>
      </c>
      <c r="AP14" s="51" t="s">
        <v>1281</v>
      </c>
      <c r="AQ14" s="51" t="s">
        <v>1282</v>
      </c>
      <c r="AR14" s="51" t="s">
        <v>1283</v>
      </c>
      <c r="AS14" s="155">
        <v>43350</v>
      </c>
      <c r="AT14" s="61" t="s">
        <v>353</v>
      </c>
      <c r="AU14" s="66" t="s">
        <v>354</v>
      </c>
      <c r="AV14" s="60">
        <v>43593</v>
      </c>
      <c r="AW14" s="67" t="s">
        <v>355</v>
      </c>
      <c r="AX14" s="63" t="s">
        <v>356</v>
      </c>
      <c r="AY14" s="60">
        <v>43755</v>
      </c>
      <c r="AZ14" s="61" t="s">
        <v>357</v>
      </c>
      <c r="BA14" s="66" t="s">
        <v>358</v>
      </c>
      <c r="BB14" s="60">
        <v>43896</v>
      </c>
      <c r="BC14" s="67" t="s">
        <v>359</v>
      </c>
      <c r="BD14" s="63" t="s">
        <v>360</v>
      </c>
      <c r="BE14" s="60">
        <v>44056</v>
      </c>
      <c r="BF14" s="61" t="s">
        <v>361</v>
      </c>
      <c r="BG14" s="66" t="s">
        <v>362</v>
      </c>
      <c r="BH14" s="60">
        <v>44168</v>
      </c>
      <c r="BI14" s="67" t="s">
        <v>357</v>
      </c>
      <c r="BJ14" s="63" t="s">
        <v>363</v>
      </c>
      <c r="BK14" s="60">
        <v>44249</v>
      </c>
      <c r="BL14" s="61" t="s">
        <v>364</v>
      </c>
      <c r="BM14" s="66" t="s">
        <v>1264</v>
      </c>
      <c r="BN14" s="60">
        <v>44335</v>
      </c>
      <c r="BO14" s="67" t="s">
        <v>361</v>
      </c>
      <c r="BP14" s="63" t="s">
        <v>365</v>
      </c>
      <c r="BQ14" s="60" t="s">
        <v>1265</v>
      </c>
      <c r="BR14" s="61" t="s">
        <v>353</v>
      </c>
      <c r="BS14" s="66" t="s">
        <v>366</v>
      </c>
      <c r="BT14" s="60">
        <v>44810</v>
      </c>
      <c r="BU14" s="67" t="s">
        <v>361</v>
      </c>
      <c r="BV14" s="63" t="s">
        <v>1213</v>
      </c>
      <c r="BW14" s="60" t="s">
        <v>367</v>
      </c>
      <c r="BX14" s="61" t="s">
        <v>368</v>
      </c>
      <c r="BY14" s="66" t="s">
        <v>367</v>
      </c>
      <c r="BZ14" s="60" t="s">
        <v>367</v>
      </c>
      <c r="CA14" s="67" t="s">
        <v>368</v>
      </c>
      <c r="CB14" s="69" t="s">
        <v>367</v>
      </c>
      <c r="CC14" s="114" t="str">
        <f>VLOOKUP(A14,Datos!$C$2:$AJ$25,34,0)</f>
        <v>Oficina de Alta Consejería Distrital de Tecnologías de Información y Comunicaciones - TIC</v>
      </c>
      <c r="CD14" s="2">
        <f t="shared" si="0"/>
        <v>4</v>
      </c>
    </row>
    <row r="15" spans="1:82" ht="399.95" hidden="1" customHeight="1" x14ac:dyDescent="0.2">
      <c r="A15" s="181" t="s">
        <v>1284</v>
      </c>
      <c r="B15" s="73" t="s">
        <v>1285</v>
      </c>
      <c r="C15" s="51" t="s">
        <v>1286</v>
      </c>
      <c r="D15" s="73" t="s">
        <v>108</v>
      </c>
      <c r="E15" s="166" t="s">
        <v>90</v>
      </c>
      <c r="F15" s="51" t="s">
        <v>1287</v>
      </c>
      <c r="G15" s="151" t="s">
        <v>379</v>
      </c>
      <c r="H15" s="73" t="s">
        <v>35</v>
      </c>
      <c r="I15" s="73" t="s">
        <v>380</v>
      </c>
      <c r="J15" s="73" t="s">
        <v>52</v>
      </c>
      <c r="K15" s="51" t="s">
        <v>1288</v>
      </c>
      <c r="L15" s="51" t="s">
        <v>381</v>
      </c>
      <c r="M15" s="51" t="s">
        <v>382</v>
      </c>
      <c r="N15" s="51" t="s">
        <v>383</v>
      </c>
      <c r="O15" s="51" t="s">
        <v>345</v>
      </c>
      <c r="P15" s="51" t="s">
        <v>384</v>
      </c>
      <c r="Q15" s="51" t="s">
        <v>2115</v>
      </c>
      <c r="R15" s="51" t="s">
        <v>375</v>
      </c>
      <c r="S15" s="75" t="s">
        <v>327</v>
      </c>
      <c r="T15" s="152">
        <v>0.4</v>
      </c>
      <c r="U15" s="75" t="s">
        <v>101</v>
      </c>
      <c r="V15" s="152">
        <v>0.6</v>
      </c>
      <c r="W15" s="73" t="s">
        <v>84</v>
      </c>
      <c r="X15" s="51" t="s">
        <v>385</v>
      </c>
      <c r="Y15" s="75" t="s">
        <v>329</v>
      </c>
      <c r="Z15" s="153">
        <v>6.0479999999999999E-2</v>
      </c>
      <c r="AA15" s="75" t="s">
        <v>328</v>
      </c>
      <c r="AB15" s="153">
        <v>0.18984374999999998</v>
      </c>
      <c r="AC15" s="73" t="s">
        <v>273</v>
      </c>
      <c r="AD15" s="51" t="s">
        <v>386</v>
      </c>
      <c r="AE15" s="73" t="s">
        <v>350</v>
      </c>
      <c r="AF15" s="51" t="s">
        <v>351</v>
      </c>
      <c r="AG15" s="51" t="s">
        <v>351</v>
      </c>
      <c r="AH15" s="51" t="s">
        <v>351</v>
      </c>
      <c r="AI15" s="51" t="s">
        <v>351</v>
      </c>
      <c r="AJ15" s="51" t="s">
        <v>351</v>
      </c>
      <c r="AK15" s="51" t="s">
        <v>352</v>
      </c>
      <c r="AL15" s="51" t="s">
        <v>352</v>
      </c>
      <c r="AM15" s="51" t="s">
        <v>352</v>
      </c>
      <c r="AN15" s="51" t="s">
        <v>352</v>
      </c>
      <c r="AO15" s="51" t="s">
        <v>352</v>
      </c>
      <c r="AP15" s="51" t="s">
        <v>1289</v>
      </c>
      <c r="AQ15" s="51" t="s">
        <v>387</v>
      </c>
      <c r="AR15" s="51" t="s">
        <v>1290</v>
      </c>
      <c r="AS15" s="155">
        <v>43350</v>
      </c>
      <c r="AT15" s="61" t="s">
        <v>353</v>
      </c>
      <c r="AU15" s="66" t="s">
        <v>388</v>
      </c>
      <c r="AV15" s="60">
        <v>43593</v>
      </c>
      <c r="AW15" s="67" t="s">
        <v>353</v>
      </c>
      <c r="AX15" s="63" t="s">
        <v>389</v>
      </c>
      <c r="AY15" s="60">
        <v>43794</v>
      </c>
      <c r="AZ15" s="61" t="s">
        <v>390</v>
      </c>
      <c r="BA15" s="66" t="s">
        <v>391</v>
      </c>
      <c r="BB15" s="60">
        <v>43903</v>
      </c>
      <c r="BC15" s="67" t="s">
        <v>353</v>
      </c>
      <c r="BD15" s="63" t="s">
        <v>392</v>
      </c>
      <c r="BE15" s="60">
        <v>44168</v>
      </c>
      <c r="BF15" s="61" t="s">
        <v>361</v>
      </c>
      <c r="BG15" s="66" t="s">
        <v>393</v>
      </c>
      <c r="BH15" s="60">
        <v>44249</v>
      </c>
      <c r="BI15" s="67" t="s">
        <v>359</v>
      </c>
      <c r="BJ15" s="63" t="s">
        <v>394</v>
      </c>
      <c r="BK15" s="60">
        <v>44545</v>
      </c>
      <c r="BL15" s="61" t="s">
        <v>353</v>
      </c>
      <c r="BM15" s="66" t="s">
        <v>395</v>
      </c>
      <c r="BN15" s="60">
        <v>44896</v>
      </c>
      <c r="BO15" s="67" t="s">
        <v>364</v>
      </c>
      <c r="BP15" s="63" t="s">
        <v>1291</v>
      </c>
      <c r="BQ15" s="60" t="s">
        <v>367</v>
      </c>
      <c r="BR15" s="61" t="s">
        <v>368</v>
      </c>
      <c r="BS15" s="66" t="s">
        <v>367</v>
      </c>
      <c r="BT15" s="60" t="s">
        <v>367</v>
      </c>
      <c r="BU15" s="67" t="s">
        <v>368</v>
      </c>
      <c r="BV15" s="63" t="s">
        <v>367</v>
      </c>
      <c r="BW15" s="60" t="s">
        <v>367</v>
      </c>
      <c r="BX15" s="61" t="s">
        <v>368</v>
      </c>
      <c r="BY15" s="66" t="s">
        <v>367</v>
      </c>
      <c r="BZ15" s="60" t="s">
        <v>367</v>
      </c>
      <c r="CA15" s="67" t="s">
        <v>368</v>
      </c>
      <c r="CB15" s="69" t="s">
        <v>367</v>
      </c>
      <c r="CC15" s="114" t="str">
        <f>VLOOKUP(A15,Datos!$C$2:$AJ$25,34,0)</f>
        <v>Oficina Consejería de Comunicaciones</v>
      </c>
      <c r="CD15" s="2">
        <f t="shared" si="0"/>
        <v>8</v>
      </c>
    </row>
    <row r="16" spans="1:82" ht="399.95" hidden="1" customHeight="1" x14ac:dyDescent="0.2">
      <c r="A16" s="181" t="s">
        <v>1284</v>
      </c>
      <c r="B16" s="73" t="s">
        <v>1285</v>
      </c>
      <c r="C16" s="51" t="s">
        <v>1286</v>
      </c>
      <c r="D16" s="73" t="s">
        <v>108</v>
      </c>
      <c r="E16" s="166" t="s">
        <v>90</v>
      </c>
      <c r="F16" s="51" t="s">
        <v>1292</v>
      </c>
      <c r="G16" s="151" t="s">
        <v>396</v>
      </c>
      <c r="H16" s="73" t="s">
        <v>35</v>
      </c>
      <c r="I16" s="73" t="s">
        <v>380</v>
      </c>
      <c r="J16" s="73" t="s">
        <v>52</v>
      </c>
      <c r="K16" s="51" t="s">
        <v>1226</v>
      </c>
      <c r="L16" s="51" t="s">
        <v>397</v>
      </c>
      <c r="M16" s="51" t="s">
        <v>398</v>
      </c>
      <c r="N16" s="51" t="s">
        <v>383</v>
      </c>
      <c r="O16" s="51" t="s">
        <v>345</v>
      </c>
      <c r="P16" s="51" t="s">
        <v>384</v>
      </c>
      <c r="Q16" s="51" t="s">
        <v>2115</v>
      </c>
      <c r="R16" s="51" t="s">
        <v>375</v>
      </c>
      <c r="S16" s="75" t="s">
        <v>330</v>
      </c>
      <c r="T16" s="152">
        <v>0.6</v>
      </c>
      <c r="U16" s="75" t="s">
        <v>77</v>
      </c>
      <c r="V16" s="152">
        <v>0.8</v>
      </c>
      <c r="W16" s="73" t="s">
        <v>274</v>
      </c>
      <c r="X16" s="51" t="s">
        <v>399</v>
      </c>
      <c r="Y16" s="75" t="s">
        <v>329</v>
      </c>
      <c r="Z16" s="153">
        <v>0.1512</v>
      </c>
      <c r="AA16" s="75" t="s">
        <v>121</v>
      </c>
      <c r="AB16" s="153">
        <v>0.33750000000000002</v>
      </c>
      <c r="AC16" s="73" t="s">
        <v>273</v>
      </c>
      <c r="AD16" s="51" t="s">
        <v>386</v>
      </c>
      <c r="AE16" s="73" t="s">
        <v>350</v>
      </c>
      <c r="AF16" s="51" t="s">
        <v>351</v>
      </c>
      <c r="AG16" s="51" t="s">
        <v>351</v>
      </c>
      <c r="AH16" s="51" t="s">
        <v>351</v>
      </c>
      <c r="AI16" s="51" t="s">
        <v>351</v>
      </c>
      <c r="AJ16" s="51" t="s">
        <v>351</v>
      </c>
      <c r="AK16" s="51" t="s">
        <v>352</v>
      </c>
      <c r="AL16" s="51" t="s">
        <v>352</v>
      </c>
      <c r="AM16" s="51" t="s">
        <v>352</v>
      </c>
      <c r="AN16" s="51" t="s">
        <v>352</v>
      </c>
      <c r="AO16" s="51" t="s">
        <v>352</v>
      </c>
      <c r="AP16" s="51" t="s">
        <v>1293</v>
      </c>
      <c r="AQ16" s="51" t="s">
        <v>400</v>
      </c>
      <c r="AR16" s="51" t="s">
        <v>1294</v>
      </c>
      <c r="AS16" s="155">
        <v>43350</v>
      </c>
      <c r="AT16" s="61" t="s">
        <v>353</v>
      </c>
      <c r="AU16" s="66" t="s">
        <v>388</v>
      </c>
      <c r="AV16" s="60">
        <v>43593</v>
      </c>
      <c r="AW16" s="67" t="s">
        <v>353</v>
      </c>
      <c r="AX16" s="63" t="s">
        <v>401</v>
      </c>
      <c r="AY16" s="60">
        <v>43794</v>
      </c>
      <c r="AZ16" s="61" t="s">
        <v>402</v>
      </c>
      <c r="BA16" s="66" t="s">
        <v>403</v>
      </c>
      <c r="BB16" s="60">
        <v>43903</v>
      </c>
      <c r="BC16" s="67" t="s">
        <v>404</v>
      </c>
      <c r="BD16" s="63" t="s">
        <v>405</v>
      </c>
      <c r="BE16" s="60">
        <v>44168</v>
      </c>
      <c r="BF16" s="61" t="s">
        <v>361</v>
      </c>
      <c r="BG16" s="66" t="s">
        <v>393</v>
      </c>
      <c r="BH16" s="60">
        <v>44249</v>
      </c>
      <c r="BI16" s="67" t="s">
        <v>359</v>
      </c>
      <c r="BJ16" s="63" t="s">
        <v>394</v>
      </c>
      <c r="BK16" s="60">
        <v>44545</v>
      </c>
      <c r="BL16" s="61" t="s">
        <v>353</v>
      </c>
      <c r="BM16" s="66" t="s">
        <v>395</v>
      </c>
      <c r="BN16" s="60">
        <v>44896</v>
      </c>
      <c r="BO16" s="67" t="s">
        <v>359</v>
      </c>
      <c r="BP16" s="63" t="s">
        <v>1295</v>
      </c>
      <c r="BQ16" s="60" t="s">
        <v>367</v>
      </c>
      <c r="BR16" s="61" t="s">
        <v>368</v>
      </c>
      <c r="BS16" s="66" t="s">
        <v>367</v>
      </c>
      <c r="BT16" s="60" t="s">
        <v>367</v>
      </c>
      <c r="BU16" s="67" t="s">
        <v>368</v>
      </c>
      <c r="BV16" s="63" t="s">
        <v>367</v>
      </c>
      <c r="BW16" s="60" t="s">
        <v>367</v>
      </c>
      <c r="BX16" s="61" t="s">
        <v>368</v>
      </c>
      <c r="BY16" s="66" t="s">
        <v>367</v>
      </c>
      <c r="BZ16" s="60" t="s">
        <v>367</v>
      </c>
      <c r="CA16" s="67" t="s">
        <v>368</v>
      </c>
      <c r="CB16" s="69" t="s">
        <v>367</v>
      </c>
      <c r="CC16" s="114" t="str">
        <f>VLOOKUP(A16,Datos!$C$2:$AJ$25,34,0)</f>
        <v>Oficina Consejería de Comunicaciones</v>
      </c>
      <c r="CD16" s="2">
        <f t="shared" si="0"/>
        <v>8</v>
      </c>
    </row>
    <row r="17" spans="1:82" ht="399.95" hidden="1" customHeight="1" x14ac:dyDescent="0.2">
      <c r="A17" s="181" t="s">
        <v>1284</v>
      </c>
      <c r="B17" s="73" t="s">
        <v>1285</v>
      </c>
      <c r="C17" s="51" t="s">
        <v>1286</v>
      </c>
      <c r="D17" s="73" t="s">
        <v>108</v>
      </c>
      <c r="E17" s="166" t="s">
        <v>90</v>
      </c>
      <c r="F17" s="51" t="s">
        <v>1296</v>
      </c>
      <c r="G17" s="151" t="s">
        <v>406</v>
      </c>
      <c r="H17" s="73" t="s">
        <v>35</v>
      </c>
      <c r="I17" s="73" t="s">
        <v>380</v>
      </c>
      <c r="J17" s="73" t="s">
        <v>78</v>
      </c>
      <c r="K17" s="51" t="s">
        <v>1227</v>
      </c>
      <c r="L17" s="51" t="s">
        <v>407</v>
      </c>
      <c r="M17" s="51" t="s">
        <v>1297</v>
      </c>
      <c r="N17" s="51" t="s">
        <v>383</v>
      </c>
      <c r="O17" s="51" t="s">
        <v>345</v>
      </c>
      <c r="P17" s="51" t="s">
        <v>346</v>
      </c>
      <c r="Q17" s="51" t="s">
        <v>2115</v>
      </c>
      <c r="R17" s="51" t="s">
        <v>375</v>
      </c>
      <c r="S17" s="75" t="s">
        <v>327</v>
      </c>
      <c r="T17" s="152">
        <v>0.4</v>
      </c>
      <c r="U17" s="75" t="s">
        <v>77</v>
      </c>
      <c r="V17" s="152">
        <v>0.8</v>
      </c>
      <c r="W17" s="73" t="s">
        <v>274</v>
      </c>
      <c r="X17" s="51" t="s">
        <v>408</v>
      </c>
      <c r="Y17" s="75" t="s">
        <v>329</v>
      </c>
      <c r="Z17" s="153">
        <v>3.6287999999999994E-2</v>
      </c>
      <c r="AA17" s="75" t="s">
        <v>121</v>
      </c>
      <c r="AB17" s="153">
        <v>0.33750000000000002</v>
      </c>
      <c r="AC17" s="73" t="s">
        <v>273</v>
      </c>
      <c r="AD17" s="51" t="s">
        <v>386</v>
      </c>
      <c r="AE17" s="73" t="s">
        <v>350</v>
      </c>
      <c r="AF17" s="51" t="s">
        <v>351</v>
      </c>
      <c r="AG17" s="51" t="s">
        <v>351</v>
      </c>
      <c r="AH17" s="51" t="s">
        <v>351</v>
      </c>
      <c r="AI17" s="51" t="s">
        <v>351</v>
      </c>
      <c r="AJ17" s="51" t="s">
        <v>351</v>
      </c>
      <c r="AK17" s="51" t="s">
        <v>352</v>
      </c>
      <c r="AL17" s="51" t="s">
        <v>352</v>
      </c>
      <c r="AM17" s="51" t="s">
        <v>352</v>
      </c>
      <c r="AN17" s="51" t="s">
        <v>352</v>
      </c>
      <c r="AO17" s="51" t="s">
        <v>352</v>
      </c>
      <c r="AP17" s="51" t="s">
        <v>1298</v>
      </c>
      <c r="AQ17" s="51" t="s">
        <v>1195</v>
      </c>
      <c r="AR17" s="51" t="s">
        <v>1299</v>
      </c>
      <c r="AS17" s="155">
        <v>43350</v>
      </c>
      <c r="AT17" s="61" t="s">
        <v>353</v>
      </c>
      <c r="AU17" s="66" t="s">
        <v>388</v>
      </c>
      <c r="AV17" s="60">
        <v>43593</v>
      </c>
      <c r="AW17" s="67" t="s">
        <v>353</v>
      </c>
      <c r="AX17" s="63" t="s">
        <v>409</v>
      </c>
      <c r="AY17" s="60">
        <v>43903</v>
      </c>
      <c r="AZ17" s="61" t="s">
        <v>359</v>
      </c>
      <c r="BA17" s="66" t="s">
        <v>410</v>
      </c>
      <c r="BB17" s="60">
        <v>44168</v>
      </c>
      <c r="BC17" s="67" t="s">
        <v>361</v>
      </c>
      <c r="BD17" s="63" t="s">
        <v>411</v>
      </c>
      <c r="BE17" s="60">
        <v>44249</v>
      </c>
      <c r="BF17" s="61" t="s">
        <v>412</v>
      </c>
      <c r="BG17" s="66" t="s">
        <v>413</v>
      </c>
      <c r="BH17" s="60">
        <v>44545</v>
      </c>
      <c r="BI17" s="67" t="s">
        <v>353</v>
      </c>
      <c r="BJ17" s="63" t="s">
        <v>395</v>
      </c>
      <c r="BK17" s="60">
        <v>44896</v>
      </c>
      <c r="BL17" s="61" t="s">
        <v>364</v>
      </c>
      <c r="BM17" s="66" t="s">
        <v>1300</v>
      </c>
      <c r="BN17" s="60" t="s">
        <v>367</v>
      </c>
      <c r="BO17" s="67" t="s">
        <v>368</v>
      </c>
      <c r="BP17" s="63" t="s">
        <v>367</v>
      </c>
      <c r="BQ17" s="60" t="s">
        <v>367</v>
      </c>
      <c r="BR17" s="61" t="s">
        <v>368</v>
      </c>
      <c r="BS17" s="66" t="s">
        <v>367</v>
      </c>
      <c r="BT17" s="60" t="s">
        <v>367</v>
      </c>
      <c r="BU17" s="67" t="s">
        <v>368</v>
      </c>
      <c r="BV17" s="63" t="s">
        <v>367</v>
      </c>
      <c r="BW17" s="60" t="s">
        <v>367</v>
      </c>
      <c r="BX17" s="61" t="s">
        <v>368</v>
      </c>
      <c r="BY17" s="66" t="s">
        <v>367</v>
      </c>
      <c r="BZ17" s="60" t="s">
        <v>367</v>
      </c>
      <c r="CA17" s="67" t="s">
        <v>368</v>
      </c>
      <c r="CB17" s="69" t="s">
        <v>367</v>
      </c>
      <c r="CC17" s="114" t="str">
        <f>VLOOKUP(A17,Datos!$C$2:$AJ$25,34,0)</f>
        <v>Oficina Consejería de Comunicaciones</v>
      </c>
      <c r="CD17" s="2">
        <f t="shared" si="0"/>
        <v>10</v>
      </c>
    </row>
    <row r="18" spans="1:82" ht="399.95" hidden="1" customHeight="1" x14ac:dyDescent="0.2">
      <c r="A18" s="181" t="s">
        <v>1284</v>
      </c>
      <c r="B18" s="73" t="s">
        <v>1285</v>
      </c>
      <c r="C18" s="51" t="s">
        <v>1286</v>
      </c>
      <c r="D18" s="73" t="s">
        <v>108</v>
      </c>
      <c r="E18" s="166" t="s">
        <v>90</v>
      </c>
      <c r="F18" s="51" t="s">
        <v>1301</v>
      </c>
      <c r="G18" s="151" t="s">
        <v>414</v>
      </c>
      <c r="H18" s="73" t="s">
        <v>35</v>
      </c>
      <c r="I18" s="73" t="s">
        <v>380</v>
      </c>
      <c r="J18" s="73" t="s">
        <v>78</v>
      </c>
      <c r="K18" s="51" t="s">
        <v>415</v>
      </c>
      <c r="L18" s="51" t="s">
        <v>416</v>
      </c>
      <c r="M18" s="51" t="s">
        <v>417</v>
      </c>
      <c r="N18" s="51" t="s">
        <v>383</v>
      </c>
      <c r="O18" s="51" t="s">
        <v>1302</v>
      </c>
      <c r="P18" s="51" t="s">
        <v>346</v>
      </c>
      <c r="Q18" s="51" t="s">
        <v>2115</v>
      </c>
      <c r="R18" s="51" t="s">
        <v>375</v>
      </c>
      <c r="S18" s="75" t="s">
        <v>330</v>
      </c>
      <c r="T18" s="152">
        <v>0.6</v>
      </c>
      <c r="U18" s="75" t="s">
        <v>101</v>
      </c>
      <c r="V18" s="152">
        <v>0.6</v>
      </c>
      <c r="W18" s="73" t="s">
        <v>84</v>
      </c>
      <c r="X18" s="51" t="s">
        <v>418</v>
      </c>
      <c r="Y18" s="75" t="s">
        <v>329</v>
      </c>
      <c r="Z18" s="153">
        <v>0.1512</v>
      </c>
      <c r="AA18" s="75" t="s">
        <v>121</v>
      </c>
      <c r="AB18" s="153">
        <v>0.33749999999999997</v>
      </c>
      <c r="AC18" s="73" t="s">
        <v>273</v>
      </c>
      <c r="AD18" s="51" t="s">
        <v>386</v>
      </c>
      <c r="AE18" s="73" t="s">
        <v>350</v>
      </c>
      <c r="AF18" s="51" t="s">
        <v>351</v>
      </c>
      <c r="AG18" s="51" t="s">
        <v>351</v>
      </c>
      <c r="AH18" s="51" t="s">
        <v>351</v>
      </c>
      <c r="AI18" s="51" t="s">
        <v>351</v>
      </c>
      <c r="AJ18" s="51" t="s">
        <v>351</v>
      </c>
      <c r="AK18" s="51" t="s">
        <v>352</v>
      </c>
      <c r="AL18" s="51" t="s">
        <v>352</v>
      </c>
      <c r="AM18" s="51" t="s">
        <v>352</v>
      </c>
      <c r="AN18" s="51" t="s">
        <v>352</v>
      </c>
      <c r="AO18" s="51" t="s">
        <v>352</v>
      </c>
      <c r="AP18" s="51" t="s">
        <v>1303</v>
      </c>
      <c r="AQ18" s="51" t="s">
        <v>419</v>
      </c>
      <c r="AR18" s="51" t="s">
        <v>1304</v>
      </c>
      <c r="AS18" s="155">
        <v>44168</v>
      </c>
      <c r="AT18" s="61" t="s">
        <v>353</v>
      </c>
      <c r="AU18" s="66" t="s">
        <v>420</v>
      </c>
      <c r="AV18" s="60">
        <v>44249</v>
      </c>
      <c r="AW18" s="67" t="s">
        <v>359</v>
      </c>
      <c r="AX18" s="63" t="s">
        <v>394</v>
      </c>
      <c r="AY18" s="60">
        <v>44545</v>
      </c>
      <c r="AZ18" s="61" t="s">
        <v>353</v>
      </c>
      <c r="BA18" s="66" t="s">
        <v>395</v>
      </c>
      <c r="BB18" s="60">
        <v>44896</v>
      </c>
      <c r="BC18" s="67" t="s">
        <v>359</v>
      </c>
      <c r="BD18" s="63" t="s">
        <v>1305</v>
      </c>
      <c r="BE18" s="60" t="s">
        <v>367</v>
      </c>
      <c r="BF18" s="61" t="s">
        <v>368</v>
      </c>
      <c r="BG18" s="66" t="s">
        <v>367</v>
      </c>
      <c r="BH18" s="60" t="s">
        <v>367</v>
      </c>
      <c r="BI18" s="67" t="s">
        <v>368</v>
      </c>
      <c r="BJ18" s="63" t="s">
        <v>367</v>
      </c>
      <c r="BK18" s="60" t="s">
        <v>367</v>
      </c>
      <c r="BL18" s="61" t="s">
        <v>368</v>
      </c>
      <c r="BM18" s="66" t="s">
        <v>367</v>
      </c>
      <c r="BN18" s="60" t="s">
        <v>367</v>
      </c>
      <c r="BO18" s="67" t="s">
        <v>368</v>
      </c>
      <c r="BP18" s="63" t="s">
        <v>367</v>
      </c>
      <c r="BQ18" s="60" t="s">
        <v>367</v>
      </c>
      <c r="BR18" s="61" t="s">
        <v>368</v>
      </c>
      <c r="BS18" s="66" t="s">
        <v>367</v>
      </c>
      <c r="BT18" s="60" t="s">
        <v>367</v>
      </c>
      <c r="BU18" s="67" t="s">
        <v>368</v>
      </c>
      <c r="BV18" s="63" t="s">
        <v>367</v>
      </c>
      <c r="BW18" s="60" t="s">
        <v>367</v>
      </c>
      <c r="BX18" s="61" t="s">
        <v>368</v>
      </c>
      <c r="BY18" s="66" t="s">
        <v>367</v>
      </c>
      <c r="BZ18" s="60" t="s">
        <v>367</v>
      </c>
      <c r="CA18" s="67" t="s">
        <v>368</v>
      </c>
      <c r="CB18" s="69" t="s">
        <v>367</v>
      </c>
      <c r="CC18" s="114" t="str">
        <f>VLOOKUP(A18,Datos!$C$2:$AJ$25,34,0)</f>
        <v>Oficina Consejería de Comunicaciones</v>
      </c>
      <c r="CD18" s="2">
        <f t="shared" si="0"/>
        <v>16</v>
      </c>
    </row>
    <row r="19" spans="1:82" ht="399.95" hidden="1" customHeight="1" x14ac:dyDescent="0.2">
      <c r="A19" s="181" t="s">
        <v>1284</v>
      </c>
      <c r="B19" s="73" t="s">
        <v>1285</v>
      </c>
      <c r="C19" s="51" t="s">
        <v>1286</v>
      </c>
      <c r="D19" s="73" t="s">
        <v>108</v>
      </c>
      <c r="E19" s="166" t="s">
        <v>90</v>
      </c>
      <c r="F19" s="51" t="s">
        <v>1306</v>
      </c>
      <c r="G19" s="151" t="s">
        <v>421</v>
      </c>
      <c r="H19" s="73" t="s">
        <v>35</v>
      </c>
      <c r="I19" s="73" t="s">
        <v>380</v>
      </c>
      <c r="J19" s="73" t="s">
        <v>52</v>
      </c>
      <c r="K19" s="51" t="s">
        <v>422</v>
      </c>
      <c r="L19" s="51" t="s">
        <v>423</v>
      </c>
      <c r="M19" s="51" t="s">
        <v>424</v>
      </c>
      <c r="N19" s="51" t="s">
        <v>383</v>
      </c>
      <c r="O19" s="51" t="s">
        <v>345</v>
      </c>
      <c r="P19" s="51" t="s">
        <v>384</v>
      </c>
      <c r="Q19" s="51" t="s">
        <v>2116</v>
      </c>
      <c r="R19" s="51" t="s">
        <v>425</v>
      </c>
      <c r="S19" s="75" t="s">
        <v>329</v>
      </c>
      <c r="T19" s="152">
        <v>0.2</v>
      </c>
      <c r="U19" s="75" t="s">
        <v>101</v>
      </c>
      <c r="V19" s="152">
        <v>0.6</v>
      </c>
      <c r="W19" s="73" t="s">
        <v>84</v>
      </c>
      <c r="X19" s="51" t="s">
        <v>426</v>
      </c>
      <c r="Y19" s="75" t="s">
        <v>329</v>
      </c>
      <c r="Z19" s="153">
        <v>0.12</v>
      </c>
      <c r="AA19" s="75" t="s">
        <v>121</v>
      </c>
      <c r="AB19" s="153">
        <v>0.33749999999999997</v>
      </c>
      <c r="AC19" s="73" t="s">
        <v>273</v>
      </c>
      <c r="AD19" s="51" t="s">
        <v>386</v>
      </c>
      <c r="AE19" s="73" t="s">
        <v>350</v>
      </c>
      <c r="AF19" s="51" t="s">
        <v>351</v>
      </c>
      <c r="AG19" s="51" t="s">
        <v>351</v>
      </c>
      <c r="AH19" s="51" t="s">
        <v>351</v>
      </c>
      <c r="AI19" s="51" t="s">
        <v>351</v>
      </c>
      <c r="AJ19" s="51" t="s">
        <v>351</v>
      </c>
      <c r="AK19" s="51" t="s">
        <v>352</v>
      </c>
      <c r="AL19" s="51" t="s">
        <v>352</v>
      </c>
      <c r="AM19" s="51" t="s">
        <v>352</v>
      </c>
      <c r="AN19" s="51" t="s">
        <v>352</v>
      </c>
      <c r="AO19" s="51" t="s">
        <v>352</v>
      </c>
      <c r="AP19" s="51" t="s">
        <v>1307</v>
      </c>
      <c r="AQ19" s="51" t="s">
        <v>427</v>
      </c>
      <c r="AR19" s="51" t="s">
        <v>1308</v>
      </c>
      <c r="AS19" s="155">
        <v>44316</v>
      </c>
      <c r="AT19" s="61" t="s">
        <v>353</v>
      </c>
      <c r="AU19" s="66" t="s">
        <v>428</v>
      </c>
      <c r="AV19" s="60">
        <v>44449</v>
      </c>
      <c r="AW19" s="67" t="s">
        <v>402</v>
      </c>
      <c r="AX19" s="63" t="s">
        <v>429</v>
      </c>
      <c r="AY19" s="60">
        <v>44545</v>
      </c>
      <c r="AZ19" s="61" t="s">
        <v>353</v>
      </c>
      <c r="BA19" s="66" t="s">
        <v>395</v>
      </c>
      <c r="BB19" s="60">
        <v>44896</v>
      </c>
      <c r="BC19" s="67" t="s">
        <v>364</v>
      </c>
      <c r="BD19" s="63" t="s">
        <v>1309</v>
      </c>
      <c r="BE19" s="60" t="s">
        <v>367</v>
      </c>
      <c r="BF19" s="61" t="s">
        <v>368</v>
      </c>
      <c r="BG19" s="66" t="s">
        <v>367</v>
      </c>
      <c r="BH19" s="60" t="s">
        <v>367</v>
      </c>
      <c r="BI19" s="67" t="s">
        <v>368</v>
      </c>
      <c r="BJ19" s="63" t="s">
        <v>367</v>
      </c>
      <c r="BK19" s="60" t="s">
        <v>367</v>
      </c>
      <c r="BL19" s="61" t="s">
        <v>368</v>
      </c>
      <c r="BM19" s="66" t="s">
        <v>367</v>
      </c>
      <c r="BN19" s="60" t="s">
        <v>367</v>
      </c>
      <c r="BO19" s="67" t="s">
        <v>368</v>
      </c>
      <c r="BP19" s="63" t="s">
        <v>367</v>
      </c>
      <c r="BQ19" s="60" t="s">
        <v>367</v>
      </c>
      <c r="BR19" s="61" t="s">
        <v>368</v>
      </c>
      <c r="BS19" s="66" t="s">
        <v>367</v>
      </c>
      <c r="BT19" s="60" t="s">
        <v>367</v>
      </c>
      <c r="BU19" s="67" t="s">
        <v>368</v>
      </c>
      <c r="BV19" s="63" t="s">
        <v>367</v>
      </c>
      <c r="BW19" s="60" t="s">
        <v>367</v>
      </c>
      <c r="BX19" s="61" t="s">
        <v>368</v>
      </c>
      <c r="BY19" s="66" t="s">
        <v>367</v>
      </c>
      <c r="BZ19" s="60" t="s">
        <v>367</v>
      </c>
      <c r="CA19" s="67" t="s">
        <v>368</v>
      </c>
      <c r="CB19" s="69" t="s">
        <v>367</v>
      </c>
      <c r="CC19" s="114" t="str">
        <f>VLOOKUP(A19,Datos!$C$2:$AJ$25,34,0)</f>
        <v>Oficina Consejería de Comunicaciones</v>
      </c>
      <c r="CD19" s="2">
        <f t="shared" si="0"/>
        <v>16</v>
      </c>
    </row>
    <row r="20" spans="1:82" ht="399.95" hidden="1" customHeight="1" x14ac:dyDescent="0.2">
      <c r="A20" s="181" t="s">
        <v>1284</v>
      </c>
      <c r="B20" s="73" t="s">
        <v>1285</v>
      </c>
      <c r="C20" s="51" t="s">
        <v>1286</v>
      </c>
      <c r="D20" s="73" t="s">
        <v>108</v>
      </c>
      <c r="E20" s="166" t="s">
        <v>90</v>
      </c>
      <c r="F20" s="51" t="s">
        <v>1310</v>
      </c>
      <c r="G20" s="151" t="s">
        <v>430</v>
      </c>
      <c r="H20" s="73" t="s">
        <v>35</v>
      </c>
      <c r="I20" s="73" t="s">
        <v>380</v>
      </c>
      <c r="J20" s="73" t="s">
        <v>52</v>
      </c>
      <c r="K20" s="51" t="s">
        <v>431</v>
      </c>
      <c r="L20" s="51" t="s">
        <v>432</v>
      </c>
      <c r="M20" s="51" t="s">
        <v>433</v>
      </c>
      <c r="N20" s="51" t="s">
        <v>383</v>
      </c>
      <c r="O20" s="51" t="s">
        <v>434</v>
      </c>
      <c r="P20" s="51" t="s">
        <v>384</v>
      </c>
      <c r="Q20" s="51" t="s">
        <v>2116</v>
      </c>
      <c r="R20" s="167" t="s">
        <v>425</v>
      </c>
      <c r="S20" s="75" t="s">
        <v>327</v>
      </c>
      <c r="T20" s="152">
        <v>0.4</v>
      </c>
      <c r="U20" s="75" t="s">
        <v>77</v>
      </c>
      <c r="V20" s="152">
        <v>0.8</v>
      </c>
      <c r="W20" s="73" t="s">
        <v>274</v>
      </c>
      <c r="X20" s="51" t="s">
        <v>435</v>
      </c>
      <c r="Y20" s="75" t="s">
        <v>329</v>
      </c>
      <c r="Z20" s="153">
        <v>0.1008</v>
      </c>
      <c r="AA20" s="75" t="s">
        <v>121</v>
      </c>
      <c r="AB20" s="153">
        <v>0.33750000000000002</v>
      </c>
      <c r="AC20" s="73" t="s">
        <v>273</v>
      </c>
      <c r="AD20" s="51" t="s">
        <v>386</v>
      </c>
      <c r="AE20" s="73" t="s">
        <v>350</v>
      </c>
      <c r="AF20" s="51" t="s">
        <v>351</v>
      </c>
      <c r="AG20" s="51" t="s">
        <v>351</v>
      </c>
      <c r="AH20" s="51" t="s">
        <v>351</v>
      </c>
      <c r="AI20" s="51" t="s">
        <v>351</v>
      </c>
      <c r="AJ20" s="51" t="s">
        <v>351</v>
      </c>
      <c r="AK20" s="51" t="s">
        <v>352</v>
      </c>
      <c r="AL20" s="51" t="s">
        <v>352</v>
      </c>
      <c r="AM20" s="51" t="s">
        <v>352</v>
      </c>
      <c r="AN20" s="51" t="s">
        <v>352</v>
      </c>
      <c r="AO20" s="51" t="s">
        <v>352</v>
      </c>
      <c r="AP20" s="51" t="s">
        <v>1311</v>
      </c>
      <c r="AQ20" s="51" t="s">
        <v>436</v>
      </c>
      <c r="AR20" s="51" t="s">
        <v>1312</v>
      </c>
      <c r="AS20" s="155">
        <v>44316</v>
      </c>
      <c r="AT20" s="61" t="s">
        <v>353</v>
      </c>
      <c r="AU20" s="66" t="s">
        <v>437</v>
      </c>
      <c r="AV20" s="60">
        <v>44449</v>
      </c>
      <c r="AW20" s="67" t="s">
        <v>402</v>
      </c>
      <c r="AX20" s="63" t="s">
        <v>438</v>
      </c>
      <c r="AY20" s="60">
        <v>44545</v>
      </c>
      <c r="AZ20" s="61" t="s">
        <v>353</v>
      </c>
      <c r="BA20" s="66" t="s">
        <v>395</v>
      </c>
      <c r="BB20" s="60">
        <v>44896</v>
      </c>
      <c r="BC20" s="67" t="s">
        <v>364</v>
      </c>
      <c r="BD20" s="63" t="s">
        <v>1309</v>
      </c>
      <c r="BE20" s="60" t="s">
        <v>367</v>
      </c>
      <c r="BF20" s="61" t="s">
        <v>368</v>
      </c>
      <c r="BG20" s="66" t="s">
        <v>367</v>
      </c>
      <c r="BH20" s="60" t="s">
        <v>367</v>
      </c>
      <c r="BI20" s="67" t="s">
        <v>368</v>
      </c>
      <c r="BJ20" s="63" t="s">
        <v>367</v>
      </c>
      <c r="BK20" s="60" t="s">
        <v>367</v>
      </c>
      <c r="BL20" s="61" t="s">
        <v>368</v>
      </c>
      <c r="BM20" s="66" t="s">
        <v>367</v>
      </c>
      <c r="BN20" s="60" t="s">
        <v>367</v>
      </c>
      <c r="BO20" s="67" t="s">
        <v>368</v>
      </c>
      <c r="BP20" s="63" t="s">
        <v>367</v>
      </c>
      <c r="BQ20" s="60" t="s">
        <v>367</v>
      </c>
      <c r="BR20" s="61" t="s">
        <v>368</v>
      </c>
      <c r="BS20" s="66" t="s">
        <v>367</v>
      </c>
      <c r="BT20" s="60" t="s">
        <v>367</v>
      </c>
      <c r="BU20" s="67" t="s">
        <v>368</v>
      </c>
      <c r="BV20" s="63" t="s">
        <v>367</v>
      </c>
      <c r="BW20" s="60" t="s">
        <v>367</v>
      </c>
      <c r="BX20" s="61" t="s">
        <v>368</v>
      </c>
      <c r="BY20" s="66" t="s">
        <v>367</v>
      </c>
      <c r="BZ20" s="60" t="s">
        <v>367</v>
      </c>
      <c r="CA20" s="67" t="s">
        <v>368</v>
      </c>
      <c r="CB20" s="69" t="s">
        <v>367</v>
      </c>
      <c r="CC20" s="114" t="str">
        <f>VLOOKUP(A20,Datos!$C$2:$AJ$25,34,0)</f>
        <v>Oficina Consejería de Comunicaciones</v>
      </c>
      <c r="CD20" s="2">
        <f t="shared" si="0"/>
        <v>16</v>
      </c>
    </row>
    <row r="21" spans="1:82" ht="399.95" hidden="1" customHeight="1" x14ac:dyDescent="0.2">
      <c r="A21" s="181" t="s">
        <v>1284</v>
      </c>
      <c r="B21" s="73" t="s">
        <v>1285</v>
      </c>
      <c r="C21" s="51" t="s">
        <v>1286</v>
      </c>
      <c r="D21" s="73" t="s">
        <v>108</v>
      </c>
      <c r="E21" s="166" t="s">
        <v>90</v>
      </c>
      <c r="F21" s="51" t="s">
        <v>1313</v>
      </c>
      <c r="G21" s="151" t="s">
        <v>1314</v>
      </c>
      <c r="H21" s="73" t="s">
        <v>35</v>
      </c>
      <c r="I21" s="73" t="s">
        <v>380</v>
      </c>
      <c r="J21" s="73" t="s">
        <v>52</v>
      </c>
      <c r="K21" s="51" t="s">
        <v>1315</v>
      </c>
      <c r="L21" s="51" t="s">
        <v>1316</v>
      </c>
      <c r="M21" s="51" t="s">
        <v>1317</v>
      </c>
      <c r="N21" s="51" t="s">
        <v>383</v>
      </c>
      <c r="O21" s="51" t="s">
        <v>345</v>
      </c>
      <c r="P21" s="51" t="s">
        <v>374</v>
      </c>
      <c r="Q21" s="51" t="s">
        <v>2116</v>
      </c>
      <c r="R21" s="51" t="s">
        <v>425</v>
      </c>
      <c r="S21" s="75" t="s">
        <v>327</v>
      </c>
      <c r="T21" s="152">
        <v>0.4</v>
      </c>
      <c r="U21" s="75" t="s">
        <v>101</v>
      </c>
      <c r="V21" s="152">
        <v>0.6</v>
      </c>
      <c r="W21" s="73" t="s">
        <v>84</v>
      </c>
      <c r="X21" s="51" t="s">
        <v>1318</v>
      </c>
      <c r="Y21" s="75" t="s">
        <v>329</v>
      </c>
      <c r="Z21" s="153">
        <v>0.16799999999999998</v>
      </c>
      <c r="AA21" s="75" t="s">
        <v>121</v>
      </c>
      <c r="AB21" s="153">
        <v>0.33749999999999997</v>
      </c>
      <c r="AC21" s="73" t="s">
        <v>273</v>
      </c>
      <c r="AD21" s="51" t="s">
        <v>1319</v>
      </c>
      <c r="AE21" s="73" t="s">
        <v>378</v>
      </c>
      <c r="AF21" s="51" t="s">
        <v>351</v>
      </c>
      <c r="AG21" s="51" t="s">
        <v>351</v>
      </c>
      <c r="AH21" s="51" t="s">
        <v>351</v>
      </c>
      <c r="AI21" s="51" t="s">
        <v>351</v>
      </c>
      <c r="AJ21" s="51" t="s">
        <v>351</v>
      </c>
      <c r="AK21" s="51" t="s">
        <v>1320</v>
      </c>
      <c r="AL21" s="51" t="s">
        <v>1321</v>
      </c>
      <c r="AM21" s="51" t="s">
        <v>1322</v>
      </c>
      <c r="AN21" s="51" t="s">
        <v>1323</v>
      </c>
      <c r="AO21" s="51" t="s">
        <v>1324</v>
      </c>
      <c r="AP21" s="51" t="s">
        <v>1325</v>
      </c>
      <c r="AQ21" s="51" t="s">
        <v>427</v>
      </c>
      <c r="AR21" s="51" t="s">
        <v>1326</v>
      </c>
      <c r="AS21" s="155">
        <v>44316</v>
      </c>
      <c r="AT21" s="61" t="s">
        <v>353</v>
      </c>
      <c r="AU21" s="66" t="s">
        <v>1327</v>
      </c>
      <c r="AV21" s="60">
        <v>44449</v>
      </c>
      <c r="AW21" s="67" t="s">
        <v>402</v>
      </c>
      <c r="AX21" s="63" t="s">
        <v>1328</v>
      </c>
      <c r="AY21" s="60">
        <v>44545</v>
      </c>
      <c r="AZ21" s="61" t="s">
        <v>353</v>
      </c>
      <c r="BA21" s="66" t="s">
        <v>1329</v>
      </c>
      <c r="BB21" s="60">
        <v>44657</v>
      </c>
      <c r="BC21" s="67" t="s">
        <v>481</v>
      </c>
      <c r="BD21" s="63" t="s">
        <v>1330</v>
      </c>
      <c r="BE21" s="60">
        <v>44896</v>
      </c>
      <c r="BF21" s="61" t="s">
        <v>610</v>
      </c>
      <c r="BG21" s="66" t="s">
        <v>1331</v>
      </c>
      <c r="BH21" s="60" t="s">
        <v>367</v>
      </c>
      <c r="BI21" s="67" t="s">
        <v>368</v>
      </c>
      <c r="BJ21" s="63" t="s">
        <v>367</v>
      </c>
      <c r="BK21" s="60" t="s">
        <v>367</v>
      </c>
      <c r="BL21" s="61" t="s">
        <v>368</v>
      </c>
      <c r="BM21" s="66" t="s">
        <v>367</v>
      </c>
      <c r="BN21" s="60" t="s">
        <v>367</v>
      </c>
      <c r="BO21" s="67" t="s">
        <v>368</v>
      </c>
      <c r="BP21" s="63" t="s">
        <v>367</v>
      </c>
      <c r="BQ21" s="60" t="s">
        <v>367</v>
      </c>
      <c r="BR21" s="61" t="s">
        <v>368</v>
      </c>
      <c r="BS21" s="66" t="s">
        <v>367</v>
      </c>
      <c r="BT21" s="60" t="s">
        <v>367</v>
      </c>
      <c r="BU21" s="67" t="s">
        <v>368</v>
      </c>
      <c r="BV21" s="63" t="s">
        <v>367</v>
      </c>
      <c r="BW21" s="60" t="s">
        <v>367</v>
      </c>
      <c r="BX21" s="61" t="s">
        <v>368</v>
      </c>
      <c r="BY21" s="66" t="s">
        <v>367</v>
      </c>
      <c r="BZ21" s="60" t="s">
        <v>367</v>
      </c>
      <c r="CA21" s="67" t="s">
        <v>368</v>
      </c>
      <c r="CB21" s="69" t="s">
        <v>367</v>
      </c>
      <c r="CC21" s="114" t="str">
        <f>VLOOKUP(A21,Datos!$C$2:$AJ$25,34,0)</f>
        <v>Oficina Consejería de Comunicaciones</v>
      </c>
      <c r="CD21" s="2">
        <f t="shared" si="0"/>
        <v>14</v>
      </c>
    </row>
    <row r="22" spans="1:82" ht="399.95" hidden="1" customHeight="1" x14ac:dyDescent="0.2">
      <c r="A22" s="181" t="s">
        <v>1332</v>
      </c>
      <c r="B22" s="73" t="s">
        <v>110</v>
      </c>
      <c r="C22" s="51" t="s">
        <v>1333</v>
      </c>
      <c r="D22" s="73" t="s">
        <v>125</v>
      </c>
      <c r="E22" s="166" t="s">
        <v>111</v>
      </c>
      <c r="F22" s="51" t="s">
        <v>1334</v>
      </c>
      <c r="G22" s="151" t="s">
        <v>439</v>
      </c>
      <c r="H22" s="73" t="s">
        <v>35</v>
      </c>
      <c r="I22" s="73" t="s">
        <v>380</v>
      </c>
      <c r="J22" s="73" t="s">
        <v>78</v>
      </c>
      <c r="K22" s="51" t="s">
        <v>440</v>
      </c>
      <c r="L22" s="51" t="s">
        <v>441</v>
      </c>
      <c r="M22" s="51" t="s">
        <v>442</v>
      </c>
      <c r="N22" s="51" t="s">
        <v>383</v>
      </c>
      <c r="O22" s="51" t="s">
        <v>345</v>
      </c>
      <c r="P22" s="51" t="s">
        <v>384</v>
      </c>
      <c r="Q22" s="51" t="s">
        <v>2116</v>
      </c>
      <c r="R22" s="51" t="s">
        <v>443</v>
      </c>
      <c r="S22" s="75" t="s">
        <v>331</v>
      </c>
      <c r="T22" s="152">
        <v>0.8</v>
      </c>
      <c r="U22" s="75" t="s">
        <v>51</v>
      </c>
      <c r="V22" s="152">
        <v>1</v>
      </c>
      <c r="W22" s="73" t="s">
        <v>275</v>
      </c>
      <c r="X22" s="51" t="s">
        <v>444</v>
      </c>
      <c r="Y22" s="75" t="s">
        <v>327</v>
      </c>
      <c r="Z22" s="153">
        <v>0.2016</v>
      </c>
      <c r="AA22" s="75" t="s">
        <v>77</v>
      </c>
      <c r="AB22" s="153">
        <v>0.75</v>
      </c>
      <c r="AC22" s="73" t="s">
        <v>274</v>
      </c>
      <c r="AD22" s="51" t="s">
        <v>445</v>
      </c>
      <c r="AE22" s="73" t="s">
        <v>378</v>
      </c>
      <c r="AF22" s="51" t="s">
        <v>351</v>
      </c>
      <c r="AG22" s="51" t="s">
        <v>351</v>
      </c>
      <c r="AH22" s="51" t="s">
        <v>351</v>
      </c>
      <c r="AI22" s="51" t="s">
        <v>351</v>
      </c>
      <c r="AJ22" s="51" t="s">
        <v>351</v>
      </c>
      <c r="AK22" s="51" t="s">
        <v>1335</v>
      </c>
      <c r="AL22" s="51" t="s">
        <v>446</v>
      </c>
      <c r="AM22" s="51" t="s">
        <v>1336</v>
      </c>
      <c r="AN22" s="51" t="s">
        <v>1337</v>
      </c>
      <c r="AO22" s="51" t="s">
        <v>1338</v>
      </c>
      <c r="AP22" s="51" t="s">
        <v>1339</v>
      </c>
      <c r="AQ22" s="51" t="s">
        <v>447</v>
      </c>
      <c r="AR22" s="51" t="s">
        <v>1340</v>
      </c>
      <c r="AS22" s="155">
        <v>43350</v>
      </c>
      <c r="AT22" s="61" t="s">
        <v>353</v>
      </c>
      <c r="AU22" s="66" t="s">
        <v>388</v>
      </c>
      <c r="AV22" s="60">
        <v>43593</v>
      </c>
      <c r="AW22" s="67" t="s">
        <v>353</v>
      </c>
      <c r="AX22" s="63" t="s">
        <v>448</v>
      </c>
      <c r="AY22" s="60">
        <v>43755</v>
      </c>
      <c r="AZ22" s="61" t="s">
        <v>449</v>
      </c>
      <c r="BA22" s="66" t="s">
        <v>450</v>
      </c>
      <c r="BB22" s="60">
        <v>43917</v>
      </c>
      <c r="BC22" s="67" t="s">
        <v>353</v>
      </c>
      <c r="BD22" s="63" t="s">
        <v>451</v>
      </c>
      <c r="BE22" s="60">
        <v>44169</v>
      </c>
      <c r="BF22" s="61" t="s">
        <v>390</v>
      </c>
      <c r="BG22" s="66" t="s">
        <v>452</v>
      </c>
      <c r="BH22" s="60">
        <v>44249</v>
      </c>
      <c r="BI22" s="67" t="s">
        <v>404</v>
      </c>
      <c r="BJ22" s="63" t="s">
        <v>453</v>
      </c>
      <c r="BK22" s="60">
        <v>44545</v>
      </c>
      <c r="BL22" s="61" t="s">
        <v>353</v>
      </c>
      <c r="BM22" s="66" t="s">
        <v>454</v>
      </c>
      <c r="BN22" s="60">
        <v>44797</v>
      </c>
      <c r="BO22" s="67" t="s">
        <v>481</v>
      </c>
      <c r="BP22" s="63" t="s">
        <v>1200</v>
      </c>
      <c r="BQ22" s="60" t="s">
        <v>367</v>
      </c>
      <c r="BR22" s="61" t="s">
        <v>368</v>
      </c>
      <c r="BS22" s="66" t="s">
        <v>367</v>
      </c>
      <c r="BT22" s="60" t="s">
        <v>367</v>
      </c>
      <c r="BU22" s="67" t="s">
        <v>368</v>
      </c>
      <c r="BV22" s="63" t="s">
        <v>367</v>
      </c>
      <c r="BW22" s="60" t="s">
        <v>367</v>
      </c>
      <c r="BX22" s="61" t="s">
        <v>368</v>
      </c>
      <c r="BY22" s="66" t="s">
        <v>367</v>
      </c>
      <c r="BZ22" s="60" t="s">
        <v>367</v>
      </c>
      <c r="CA22" s="67" t="s">
        <v>368</v>
      </c>
      <c r="CB22" s="69" t="s">
        <v>367</v>
      </c>
      <c r="CC22" s="114" t="str">
        <f>VLOOKUP(A22,Datos!$C$2:$AJ$25,34,0)</f>
        <v>Dirección de Contratación</v>
      </c>
      <c r="CD22" s="2">
        <f t="shared" si="0"/>
        <v>8</v>
      </c>
    </row>
    <row r="23" spans="1:82" ht="399.95" hidden="1" customHeight="1" x14ac:dyDescent="0.2">
      <c r="A23" s="181" t="s">
        <v>1332</v>
      </c>
      <c r="B23" s="73" t="s">
        <v>110</v>
      </c>
      <c r="C23" s="51" t="s">
        <v>1333</v>
      </c>
      <c r="D23" s="73" t="s">
        <v>125</v>
      </c>
      <c r="E23" s="166" t="s">
        <v>111</v>
      </c>
      <c r="F23" s="51" t="s">
        <v>1341</v>
      </c>
      <c r="G23" s="151" t="s">
        <v>455</v>
      </c>
      <c r="H23" s="73" t="s">
        <v>35</v>
      </c>
      <c r="I23" s="73" t="s">
        <v>380</v>
      </c>
      <c r="J23" s="73" t="s">
        <v>78</v>
      </c>
      <c r="K23" s="51" t="s">
        <v>456</v>
      </c>
      <c r="L23" s="51" t="s">
        <v>457</v>
      </c>
      <c r="M23" s="51" t="s">
        <v>458</v>
      </c>
      <c r="N23" s="51" t="s">
        <v>383</v>
      </c>
      <c r="O23" s="51" t="s">
        <v>345</v>
      </c>
      <c r="P23" s="51" t="s">
        <v>384</v>
      </c>
      <c r="Q23" s="51" t="s">
        <v>2116</v>
      </c>
      <c r="R23" s="167" t="s">
        <v>443</v>
      </c>
      <c r="S23" s="75" t="s">
        <v>330</v>
      </c>
      <c r="T23" s="152">
        <v>0.6</v>
      </c>
      <c r="U23" s="75" t="s">
        <v>77</v>
      </c>
      <c r="V23" s="152">
        <v>0.8</v>
      </c>
      <c r="W23" s="73" t="s">
        <v>274</v>
      </c>
      <c r="X23" s="51" t="s">
        <v>459</v>
      </c>
      <c r="Y23" s="75" t="s">
        <v>327</v>
      </c>
      <c r="Z23" s="153">
        <v>0.252</v>
      </c>
      <c r="AA23" s="75" t="s">
        <v>101</v>
      </c>
      <c r="AB23" s="153">
        <v>0.60000000000000009</v>
      </c>
      <c r="AC23" s="73" t="s">
        <v>84</v>
      </c>
      <c r="AD23" s="51" t="s">
        <v>460</v>
      </c>
      <c r="AE23" s="73" t="s">
        <v>378</v>
      </c>
      <c r="AF23" s="51" t="s">
        <v>351</v>
      </c>
      <c r="AG23" s="51" t="s">
        <v>351</v>
      </c>
      <c r="AH23" s="51" t="s">
        <v>351</v>
      </c>
      <c r="AI23" s="51" t="s">
        <v>351</v>
      </c>
      <c r="AJ23" s="51" t="s">
        <v>351</v>
      </c>
      <c r="AK23" s="51" t="s">
        <v>1342</v>
      </c>
      <c r="AL23" s="51" t="s">
        <v>446</v>
      </c>
      <c r="AM23" s="51" t="s">
        <v>1343</v>
      </c>
      <c r="AN23" s="51" t="s">
        <v>1344</v>
      </c>
      <c r="AO23" s="51" t="s">
        <v>1345</v>
      </c>
      <c r="AP23" s="51" t="s">
        <v>1346</v>
      </c>
      <c r="AQ23" s="51" t="s">
        <v>447</v>
      </c>
      <c r="AR23" s="51" t="s">
        <v>1347</v>
      </c>
      <c r="AS23" s="155">
        <v>43350</v>
      </c>
      <c r="AT23" s="61" t="s">
        <v>353</v>
      </c>
      <c r="AU23" s="66" t="s">
        <v>388</v>
      </c>
      <c r="AV23" s="60">
        <v>43594</v>
      </c>
      <c r="AW23" s="67" t="s">
        <v>353</v>
      </c>
      <c r="AX23" s="63" t="s">
        <v>461</v>
      </c>
      <c r="AY23" s="60">
        <v>43917</v>
      </c>
      <c r="AZ23" s="61" t="s">
        <v>359</v>
      </c>
      <c r="BA23" s="66" t="s">
        <v>462</v>
      </c>
      <c r="BB23" s="60">
        <v>44249</v>
      </c>
      <c r="BC23" s="67" t="s">
        <v>364</v>
      </c>
      <c r="BD23" s="63" t="s">
        <v>463</v>
      </c>
      <c r="BE23" s="60">
        <v>44545</v>
      </c>
      <c r="BF23" s="61" t="s">
        <v>353</v>
      </c>
      <c r="BG23" s="66" t="s">
        <v>454</v>
      </c>
      <c r="BH23" s="60" t="s">
        <v>367</v>
      </c>
      <c r="BI23" s="67" t="s">
        <v>368</v>
      </c>
      <c r="BJ23" s="63" t="s">
        <v>367</v>
      </c>
      <c r="BK23" s="60" t="s">
        <v>367</v>
      </c>
      <c r="BL23" s="61" t="s">
        <v>368</v>
      </c>
      <c r="BM23" s="66" t="s">
        <v>367</v>
      </c>
      <c r="BN23" s="60" t="s">
        <v>367</v>
      </c>
      <c r="BO23" s="67" t="s">
        <v>368</v>
      </c>
      <c r="BP23" s="63" t="s">
        <v>367</v>
      </c>
      <c r="BQ23" s="60" t="s">
        <v>367</v>
      </c>
      <c r="BR23" s="61" t="s">
        <v>368</v>
      </c>
      <c r="BS23" s="66" t="s">
        <v>367</v>
      </c>
      <c r="BT23" s="60" t="s">
        <v>367</v>
      </c>
      <c r="BU23" s="67" t="s">
        <v>368</v>
      </c>
      <c r="BV23" s="63" t="s">
        <v>367</v>
      </c>
      <c r="BW23" s="60" t="s">
        <v>367</v>
      </c>
      <c r="BX23" s="61" t="s">
        <v>368</v>
      </c>
      <c r="BY23" s="66" t="s">
        <v>367</v>
      </c>
      <c r="BZ23" s="60" t="s">
        <v>367</v>
      </c>
      <c r="CA23" s="67" t="s">
        <v>368</v>
      </c>
      <c r="CB23" s="69" t="s">
        <v>367</v>
      </c>
      <c r="CC23" s="114" t="str">
        <f>VLOOKUP(A23,Datos!$C$2:$AJ$25,34,0)</f>
        <v>Dirección de Contratación</v>
      </c>
      <c r="CD23" s="2">
        <f t="shared" si="0"/>
        <v>14</v>
      </c>
    </row>
    <row r="24" spans="1:82" ht="399.95" hidden="1" customHeight="1" x14ac:dyDescent="0.2">
      <c r="A24" s="181" t="s">
        <v>1332</v>
      </c>
      <c r="B24" s="73" t="s">
        <v>110</v>
      </c>
      <c r="C24" s="51" t="s">
        <v>1333</v>
      </c>
      <c r="D24" s="73" t="s">
        <v>125</v>
      </c>
      <c r="E24" s="166" t="s">
        <v>111</v>
      </c>
      <c r="F24" s="51" t="s">
        <v>1348</v>
      </c>
      <c r="G24" s="151" t="s">
        <v>464</v>
      </c>
      <c r="H24" s="73" t="s">
        <v>35</v>
      </c>
      <c r="I24" s="73" t="s">
        <v>380</v>
      </c>
      <c r="J24" s="73" t="s">
        <v>78</v>
      </c>
      <c r="K24" s="51" t="s">
        <v>465</v>
      </c>
      <c r="L24" s="51" t="s">
        <v>441</v>
      </c>
      <c r="M24" s="51" t="s">
        <v>466</v>
      </c>
      <c r="N24" s="51" t="s">
        <v>383</v>
      </c>
      <c r="O24" s="51" t="s">
        <v>345</v>
      </c>
      <c r="P24" s="51" t="s">
        <v>384</v>
      </c>
      <c r="Q24" s="51" t="s">
        <v>2115</v>
      </c>
      <c r="R24" s="51" t="s">
        <v>375</v>
      </c>
      <c r="S24" s="75" t="s">
        <v>331</v>
      </c>
      <c r="T24" s="152">
        <v>0.8</v>
      </c>
      <c r="U24" s="75" t="s">
        <v>77</v>
      </c>
      <c r="V24" s="152">
        <v>0.8</v>
      </c>
      <c r="W24" s="73" t="s">
        <v>274</v>
      </c>
      <c r="X24" s="51" t="s">
        <v>467</v>
      </c>
      <c r="Y24" s="75" t="s">
        <v>327</v>
      </c>
      <c r="Z24" s="153">
        <v>0.33599999999999997</v>
      </c>
      <c r="AA24" s="75" t="s">
        <v>101</v>
      </c>
      <c r="AB24" s="153">
        <v>0.45000000000000007</v>
      </c>
      <c r="AC24" s="73" t="s">
        <v>84</v>
      </c>
      <c r="AD24" s="51" t="s">
        <v>468</v>
      </c>
      <c r="AE24" s="73" t="s">
        <v>378</v>
      </c>
      <c r="AF24" s="51" t="s">
        <v>351</v>
      </c>
      <c r="AG24" s="51" t="s">
        <v>351</v>
      </c>
      <c r="AH24" s="51" t="s">
        <v>351</v>
      </c>
      <c r="AI24" s="51" t="s">
        <v>351</v>
      </c>
      <c r="AJ24" s="51" t="s">
        <v>351</v>
      </c>
      <c r="AK24" s="51" t="s">
        <v>1349</v>
      </c>
      <c r="AL24" s="51" t="s">
        <v>446</v>
      </c>
      <c r="AM24" s="51" t="s">
        <v>1350</v>
      </c>
      <c r="AN24" s="51" t="s">
        <v>1351</v>
      </c>
      <c r="AO24" s="51" t="s">
        <v>1352</v>
      </c>
      <c r="AP24" s="51" t="s">
        <v>1353</v>
      </c>
      <c r="AQ24" s="51" t="s">
        <v>447</v>
      </c>
      <c r="AR24" s="51" t="s">
        <v>1354</v>
      </c>
      <c r="AS24" s="155">
        <v>43350</v>
      </c>
      <c r="AT24" s="61" t="s">
        <v>353</v>
      </c>
      <c r="AU24" s="66" t="s">
        <v>388</v>
      </c>
      <c r="AV24" s="60">
        <v>43594</v>
      </c>
      <c r="AW24" s="67" t="s">
        <v>353</v>
      </c>
      <c r="AX24" s="63" t="s">
        <v>469</v>
      </c>
      <c r="AY24" s="60">
        <v>43917</v>
      </c>
      <c r="AZ24" s="61" t="s">
        <v>412</v>
      </c>
      <c r="BA24" s="66" t="s">
        <v>470</v>
      </c>
      <c r="BB24" s="60">
        <v>44022</v>
      </c>
      <c r="BC24" s="67" t="s">
        <v>359</v>
      </c>
      <c r="BD24" s="63" t="s">
        <v>471</v>
      </c>
      <c r="BE24" s="60">
        <v>44169</v>
      </c>
      <c r="BF24" s="61" t="s">
        <v>353</v>
      </c>
      <c r="BG24" s="66" t="s">
        <v>472</v>
      </c>
      <c r="BH24" s="60">
        <v>44249</v>
      </c>
      <c r="BI24" s="67" t="s">
        <v>404</v>
      </c>
      <c r="BJ24" s="63" t="s">
        <v>473</v>
      </c>
      <c r="BK24" s="60">
        <v>44321</v>
      </c>
      <c r="BL24" s="61" t="s">
        <v>361</v>
      </c>
      <c r="BM24" s="66" t="s">
        <v>474</v>
      </c>
      <c r="BN24" s="60">
        <v>44449</v>
      </c>
      <c r="BO24" s="67" t="s">
        <v>364</v>
      </c>
      <c r="BP24" s="63" t="s">
        <v>475</v>
      </c>
      <c r="BQ24" s="60">
        <v>44545</v>
      </c>
      <c r="BR24" s="61" t="s">
        <v>353</v>
      </c>
      <c r="BS24" s="66" t="s">
        <v>454</v>
      </c>
      <c r="BT24" s="60" t="s">
        <v>367</v>
      </c>
      <c r="BU24" s="67" t="s">
        <v>368</v>
      </c>
      <c r="BV24" s="63" t="s">
        <v>367</v>
      </c>
      <c r="BW24" s="60" t="s">
        <v>367</v>
      </c>
      <c r="BX24" s="61" t="s">
        <v>368</v>
      </c>
      <c r="BY24" s="66" t="s">
        <v>367</v>
      </c>
      <c r="BZ24" s="60" t="s">
        <v>367</v>
      </c>
      <c r="CA24" s="67" t="s">
        <v>368</v>
      </c>
      <c r="CB24" s="69" t="s">
        <v>367</v>
      </c>
      <c r="CC24" s="114" t="str">
        <f>VLOOKUP(A24,Datos!$C$2:$AJ$25,34,0)</f>
        <v>Dirección de Contratación</v>
      </c>
      <c r="CD24" s="2">
        <f t="shared" si="0"/>
        <v>6</v>
      </c>
    </row>
    <row r="25" spans="1:82" ht="399.95" customHeight="1" x14ac:dyDescent="0.2">
      <c r="A25" s="181" t="s">
        <v>1332</v>
      </c>
      <c r="B25" s="73" t="s">
        <v>110</v>
      </c>
      <c r="C25" s="51" t="s">
        <v>1333</v>
      </c>
      <c r="D25" s="73" t="s">
        <v>125</v>
      </c>
      <c r="E25" s="166" t="s">
        <v>111</v>
      </c>
      <c r="F25" s="51" t="s">
        <v>1355</v>
      </c>
      <c r="G25" s="151" t="s">
        <v>476</v>
      </c>
      <c r="H25" s="73" t="s">
        <v>63</v>
      </c>
      <c r="I25" s="73" t="s">
        <v>372</v>
      </c>
      <c r="J25" s="73" t="s">
        <v>78</v>
      </c>
      <c r="K25" s="51" t="s">
        <v>477</v>
      </c>
      <c r="L25" s="51" t="s">
        <v>457</v>
      </c>
      <c r="M25" s="51" t="s">
        <v>442</v>
      </c>
      <c r="N25" s="51" t="s">
        <v>383</v>
      </c>
      <c r="O25" s="51" t="s">
        <v>345</v>
      </c>
      <c r="P25" s="51" t="s">
        <v>384</v>
      </c>
      <c r="Q25" s="51" t="s">
        <v>2116</v>
      </c>
      <c r="R25" s="51" t="s">
        <v>443</v>
      </c>
      <c r="S25" s="75" t="s">
        <v>329</v>
      </c>
      <c r="T25" s="152">
        <v>0.2</v>
      </c>
      <c r="U25" s="75" t="s">
        <v>51</v>
      </c>
      <c r="V25" s="152">
        <v>1</v>
      </c>
      <c r="W25" s="73" t="s">
        <v>275</v>
      </c>
      <c r="X25" s="51" t="s">
        <v>478</v>
      </c>
      <c r="Y25" s="75" t="s">
        <v>329</v>
      </c>
      <c r="Z25" s="153">
        <v>5.04E-2</v>
      </c>
      <c r="AA25" s="75" t="s">
        <v>51</v>
      </c>
      <c r="AB25" s="153">
        <v>1</v>
      </c>
      <c r="AC25" s="73" t="s">
        <v>275</v>
      </c>
      <c r="AD25" s="51" t="s">
        <v>479</v>
      </c>
      <c r="AE25" s="73" t="s">
        <v>378</v>
      </c>
      <c r="AF25" s="51" t="s">
        <v>351</v>
      </c>
      <c r="AG25" s="51" t="s">
        <v>351</v>
      </c>
      <c r="AH25" s="51" t="s">
        <v>351</v>
      </c>
      <c r="AI25" s="51" t="s">
        <v>351</v>
      </c>
      <c r="AJ25" s="51" t="s">
        <v>351</v>
      </c>
      <c r="AK25" s="51" t="s">
        <v>1335</v>
      </c>
      <c r="AL25" s="51" t="s">
        <v>446</v>
      </c>
      <c r="AM25" s="51" t="s">
        <v>1336</v>
      </c>
      <c r="AN25" s="51" t="s">
        <v>1337</v>
      </c>
      <c r="AO25" s="51" t="s">
        <v>1338</v>
      </c>
      <c r="AP25" s="51" t="s">
        <v>1356</v>
      </c>
      <c r="AQ25" s="51" t="s">
        <v>447</v>
      </c>
      <c r="AR25" s="51" t="s">
        <v>1357</v>
      </c>
      <c r="AS25" s="155">
        <v>43496</v>
      </c>
      <c r="AT25" s="61" t="s">
        <v>353</v>
      </c>
      <c r="AU25" s="66" t="s">
        <v>388</v>
      </c>
      <c r="AV25" s="60">
        <v>43593</v>
      </c>
      <c r="AW25" s="67" t="s">
        <v>353</v>
      </c>
      <c r="AX25" s="63" t="s">
        <v>480</v>
      </c>
      <c r="AY25" s="60">
        <v>43755</v>
      </c>
      <c r="AZ25" s="61" t="s">
        <v>481</v>
      </c>
      <c r="BA25" s="66" t="s">
        <v>482</v>
      </c>
      <c r="BB25" s="60">
        <v>43917</v>
      </c>
      <c r="BC25" s="67" t="s">
        <v>404</v>
      </c>
      <c r="BD25" s="63" t="s">
        <v>483</v>
      </c>
      <c r="BE25" s="60">
        <v>44022</v>
      </c>
      <c r="BF25" s="61" t="s">
        <v>359</v>
      </c>
      <c r="BG25" s="66" t="s">
        <v>471</v>
      </c>
      <c r="BH25" s="60">
        <v>44084</v>
      </c>
      <c r="BI25" s="67" t="s">
        <v>361</v>
      </c>
      <c r="BJ25" s="63" t="s">
        <v>484</v>
      </c>
      <c r="BK25" s="60">
        <v>44169</v>
      </c>
      <c r="BL25" s="61" t="s">
        <v>485</v>
      </c>
      <c r="BM25" s="66" t="s">
        <v>486</v>
      </c>
      <c r="BN25" s="60">
        <v>44249</v>
      </c>
      <c r="BO25" s="67" t="s">
        <v>404</v>
      </c>
      <c r="BP25" s="63" t="s">
        <v>487</v>
      </c>
      <c r="BQ25" s="60">
        <v>44545</v>
      </c>
      <c r="BR25" s="61" t="s">
        <v>353</v>
      </c>
      <c r="BS25" s="66" t="s">
        <v>488</v>
      </c>
      <c r="BT25" s="60">
        <v>44797</v>
      </c>
      <c r="BU25" s="67" t="s">
        <v>481</v>
      </c>
      <c r="BV25" s="63" t="s">
        <v>1200</v>
      </c>
      <c r="BW25" s="60" t="s">
        <v>367</v>
      </c>
      <c r="BX25" s="61" t="s">
        <v>368</v>
      </c>
      <c r="BY25" s="66" t="s">
        <v>367</v>
      </c>
      <c r="BZ25" s="60" t="s">
        <v>367</v>
      </c>
      <c r="CA25" s="67" t="s">
        <v>368</v>
      </c>
      <c r="CB25" s="69" t="s">
        <v>367</v>
      </c>
      <c r="CC25" s="114" t="str">
        <f>VLOOKUP(A25,Datos!$C$2:$AJ$25,34,0)</f>
        <v>Dirección de Contratación</v>
      </c>
      <c r="CD25" s="2">
        <f t="shared" si="0"/>
        <v>4</v>
      </c>
    </row>
    <row r="26" spans="1:82" ht="399.95" customHeight="1" x14ac:dyDescent="0.2">
      <c r="A26" s="181" t="s">
        <v>1332</v>
      </c>
      <c r="B26" s="73" t="s">
        <v>110</v>
      </c>
      <c r="C26" s="51" t="s">
        <v>1333</v>
      </c>
      <c r="D26" s="73" t="s">
        <v>125</v>
      </c>
      <c r="E26" s="166" t="s">
        <v>111</v>
      </c>
      <c r="F26" s="51" t="s">
        <v>1358</v>
      </c>
      <c r="G26" s="151" t="s">
        <v>489</v>
      </c>
      <c r="H26" s="73" t="s">
        <v>63</v>
      </c>
      <c r="I26" s="73" t="s">
        <v>372</v>
      </c>
      <c r="J26" s="73" t="s">
        <v>78</v>
      </c>
      <c r="K26" s="51" t="s">
        <v>490</v>
      </c>
      <c r="L26" s="51" t="s">
        <v>457</v>
      </c>
      <c r="M26" s="51" t="s">
        <v>491</v>
      </c>
      <c r="N26" s="51" t="s">
        <v>383</v>
      </c>
      <c r="O26" s="51" t="s">
        <v>345</v>
      </c>
      <c r="P26" s="51" t="s">
        <v>384</v>
      </c>
      <c r="Q26" s="51" t="s">
        <v>2115</v>
      </c>
      <c r="R26" s="51" t="s">
        <v>375</v>
      </c>
      <c r="S26" s="75" t="s">
        <v>329</v>
      </c>
      <c r="T26" s="152">
        <v>0.2</v>
      </c>
      <c r="U26" s="75" t="s">
        <v>51</v>
      </c>
      <c r="V26" s="152">
        <v>1</v>
      </c>
      <c r="W26" s="73" t="s">
        <v>275</v>
      </c>
      <c r="X26" s="51" t="s">
        <v>492</v>
      </c>
      <c r="Y26" s="75" t="s">
        <v>329</v>
      </c>
      <c r="Z26" s="153">
        <v>8.3999999999999991E-2</v>
      </c>
      <c r="AA26" s="75" t="s">
        <v>51</v>
      </c>
      <c r="AB26" s="153">
        <v>1</v>
      </c>
      <c r="AC26" s="73" t="s">
        <v>275</v>
      </c>
      <c r="AD26" s="51" t="s">
        <v>493</v>
      </c>
      <c r="AE26" s="73" t="s">
        <v>378</v>
      </c>
      <c r="AF26" s="51" t="s">
        <v>351</v>
      </c>
      <c r="AG26" s="51" t="s">
        <v>351</v>
      </c>
      <c r="AH26" s="51" t="s">
        <v>351</v>
      </c>
      <c r="AI26" s="51" t="s">
        <v>351</v>
      </c>
      <c r="AJ26" s="51" t="s">
        <v>351</v>
      </c>
      <c r="AK26" s="51" t="s">
        <v>1359</v>
      </c>
      <c r="AL26" s="51" t="s">
        <v>494</v>
      </c>
      <c r="AM26" s="51" t="s">
        <v>1360</v>
      </c>
      <c r="AN26" s="51" t="s">
        <v>1361</v>
      </c>
      <c r="AO26" s="51" t="s">
        <v>1362</v>
      </c>
      <c r="AP26" s="51" t="s">
        <v>1363</v>
      </c>
      <c r="AQ26" s="51" t="s">
        <v>447</v>
      </c>
      <c r="AR26" s="51" t="s">
        <v>1364</v>
      </c>
      <c r="AS26" s="155">
        <v>43496</v>
      </c>
      <c r="AT26" s="61" t="s">
        <v>353</v>
      </c>
      <c r="AU26" s="66" t="s">
        <v>388</v>
      </c>
      <c r="AV26" s="60">
        <v>43594</v>
      </c>
      <c r="AW26" s="67" t="s">
        <v>353</v>
      </c>
      <c r="AX26" s="63" t="s">
        <v>480</v>
      </c>
      <c r="AY26" s="60">
        <v>43917</v>
      </c>
      <c r="AZ26" s="61" t="s">
        <v>404</v>
      </c>
      <c r="BA26" s="66" t="s">
        <v>495</v>
      </c>
      <c r="BB26" s="60">
        <v>44022</v>
      </c>
      <c r="BC26" s="67" t="s">
        <v>359</v>
      </c>
      <c r="BD26" s="63" t="s">
        <v>471</v>
      </c>
      <c r="BE26" s="60">
        <v>44169</v>
      </c>
      <c r="BF26" s="61" t="s">
        <v>481</v>
      </c>
      <c r="BG26" s="66" t="s">
        <v>496</v>
      </c>
      <c r="BH26" s="60">
        <v>44249</v>
      </c>
      <c r="BI26" s="67" t="s">
        <v>353</v>
      </c>
      <c r="BJ26" s="63" t="s">
        <v>497</v>
      </c>
      <c r="BK26" s="60">
        <v>44249</v>
      </c>
      <c r="BL26" s="61" t="s">
        <v>359</v>
      </c>
      <c r="BM26" s="66" t="s">
        <v>498</v>
      </c>
      <c r="BN26" s="60">
        <v>44545</v>
      </c>
      <c r="BO26" s="67" t="s">
        <v>353</v>
      </c>
      <c r="BP26" s="63" t="s">
        <v>488</v>
      </c>
      <c r="BQ26" s="60" t="s">
        <v>367</v>
      </c>
      <c r="BR26" s="61" t="s">
        <v>368</v>
      </c>
      <c r="BS26" s="66" t="s">
        <v>367</v>
      </c>
      <c r="BT26" s="60" t="s">
        <v>367</v>
      </c>
      <c r="BU26" s="67" t="s">
        <v>368</v>
      </c>
      <c r="BV26" s="63" t="s">
        <v>367</v>
      </c>
      <c r="BW26" s="60" t="s">
        <v>367</v>
      </c>
      <c r="BX26" s="61" t="s">
        <v>368</v>
      </c>
      <c r="BY26" s="66" t="s">
        <v>367</v>
      </c>
      <c r="BZ26" s="60" t="s">
        <v>367</v>
      </c>
      <c r="CA26" s="67" t="s">
        <v>368</v>
      </c>
      <c r="CB26" s="69" t="s">
        <v>367</v>
      </c>
      <c r="CC26" s="114" t="str">
        <f>VLOOKUP(A26,Datos!$C$2:$AJ$25,34,0)</f>
        <v>Dirección de Contratación</v>
      </c>
      <c r="CD26" s="2">
        <f t="shared" si="0"/>
        <v>8</v>
      </c>
    </row>
    <row r="27" spans="1:82" ht="399.95" hidden="1" customHeight="1" x14ac:dyDescent="0.2">
      <c r="A27" s="181" t="s">
        <v>1332</v>
      </c>
      <c r="B27" s="73" t="s">
        <v>110</v>
      </c>
      <c r="C27" s="51" t="s">
        <v>1333</v>
      </c>
      <c r="D27" s="73" t="s">
        <v>125</v>
      </c>
      <c r="E27" s="166" t="s">
        <v>111</v>
      </c>
      <c r="F27" s="51" t="s">
        <v>1365</v>
      </c>
      <c r="G27" s="151" t="s">
        <v>499</v>
      </c>
      <c r="H27" s="73" t="s">
        <v>35</v>
      </c>
      <c r="I27" s="73" t="s">
        <v>380</v>
      </c>
      <c r="J27" s="73" t="s">
        <v>78</v>
      </c>
      <c r="K27" s="51" t="s">
        <v>500</v>
      </c>
      <c r="L27" s="51" t="s">
        <v>501</v>
      </c>
      <c r="M27" s="51" t="s">
        <v>502</v>
      </c>
      <c r="N27" s="51" t="s">
        <v>383</v>
      </c>
      <c r="O27" s="51" t="s">
        <v>345</v>
      </c>
      <c r="P27" s="51" t="s">
        <v>384</v>
      </c>
      <c r="Q27" s="51" t="s">
        <v>2115</v>
      </c>
      <c r="R27" s="51" t="s">
        <v>375</v>
      </c>
      <c r="S27" s="75" t="s">
        <v>330</v>
      </c>
      <c r="T27" s="152">
        <v>0.6</v>
      </c>
      <c r="U27" s="75" t="s">
        <v>77</v>
      </c>
      <c r="V27" s="152">
        <v>0.8</v>
      </c>
      <c r="W27" s="73" t="s">
        <v>274</v>
      </c>
      <c r="X27" s="51" t="s">
        <v>503</v>
      </c>
      <c r="Y27" s="75" t="s">
        <v>327</v>
      </c>
      <c r="Z27" s="153">
        <v>0.252</v>
      </c>
      <c r="AA27" s="75" t="s">
        <v>101</v>
      </c>
      <c r="AB27" s="153">
        <v>0.60000000000000009</v>
      </c>
      <c r="AC27" s="73" t="s">
        <v>84</v>
      </c>
      <c r="AD27" s="51" t="s">
        <v>504</v>
      </c>
      <c r="AE27" s="73" t="s">
        <v>378</v>
      </c>
      <c r="AF27" s="51" t="s">
        <v>351</v>
      </c>
      <c r="AG27" s="51" t="s">
        <v>351</v>
      </c>
      <c r="AH27" s="51" t="s">
        <v>351</v>
      </c>
      <c r="AI27" s="51" t="s">
        <v>351</v>
      </c>
      <c r="AJ27" s="51" t="s">
        <v>351</v>
      </c>
      <c r="AK27" s="51" t="s">
        <v>1366</v>
      </c>
      <c r="AL27" s="51" t="s">
        <v>494</v>
      </c>
      <c r="AM27" s="51" t="s">
        <v>1367</v>
      </c>
      <c r="AN27" s="51" t="s">
        <v>1361</v>
      </c>
      <c r="AO27" s="51" t="s">
        <v>1368</v>
      </c>
      <c r="AP27" s="51" t="s">
        <v>1369</v>
      </c>
      <c r="AQ27" s="51" t="s">
        <v>447</v>
      </c>
      <c r="AR27" s="51" t="s">
        <v>1370</v>
      </c>
      <c r="AS27" s="155">
        <v>43917</v>
      </c>
      <c r="AT27" s="61" t="s">
        <v>353</v>
      </c>
      <c r="AU27" s="66" t="s">
        <v>480</v>
      </c>
      <c r="AV27" s="60">
        <v>44022</v>
      </c>
      <c r="AW27" s="67" t="s">
        <v>359</v>
      </c>
      <c r="AX27" s="63" t="s">
        <v>471</v>
      </c>
      <c r="AY27" s="60">
        <v>44169</v>
      </c>
      <c r="AZ27" s="61" t="s">
        <v>481</v>
      </c>
      <c r="BA27" s="66" t="s">
        <v>505</v>
      </c>
      <c r="BB27" s="60">
        <v>44249</v>
      </c>
      <c r="BC27" s="67" t="s">
        <v>364</v>
      </c>
      <c r="BD27" s="63" t="s">
        <v>506</v>
      </c>
      <c r="BE27" s="60">
        <v>44545</v>
      </c>
      <c r="BF27" s="61" t="s">
        <v>353</v>
      </c>
      <c r="BG27" s="66" t="s">
        <v>507</v>
      </c>
      <c r="BH27" s="60" t="s">
        <v>367</v>
      </c>
      <c r="BI27" s="67" t="s">
        <v>368</v>
      </c>
      <c r="BJ27" s="63" t="s">
        <v>367</v>
      </c>
      <c r="BK27" s="60" t="s">
        <v>367</v>
      </c>
      <c r="BL27" s="61" t="s">
        <v>368</v>
      </c>
      <c r="BM27" s="66" t="s">
        <v>367</v>
      </c>
      <c r="BN27" s="60" t="s">
        <v>367</v>
      </c>
      <c r="BO27" s="67" t="s">
        <v>368</v>
      </c>
      <c r="BP27" s="63" t="s">
        <v>367</v>
      </c>
      <c r="BQ27" s="60" t="s">
        <v>367</v>
      </c>
      <c r="BR27" s="61" t="s">
        <v>368</v>
      </c>
      <c r="BS27" s="66" t="s">
        <v>367</v>
      </c>
      <c r="BT27" s="60" t="s">
        <v>367</v>
      </c>
      <c r="BU27" s="67" t="s">
        <v>368</v>
      </c>
      <c r="BV27" s="63" t="s">
        <v>367</v>
      </c>
      <c r="BW27" s="60" t="s">
        <v>367</v>
      </c>
      <c r="BX27" s="61" t="s">
        <v>368</v>
      </c>
      <c r="BY27" s="66" t="s">
        <v>367</v>
      </c>
      <c r="BZ27" s="60" t="s">
        <v>367</v>
      </c>
      <c r="CA27" s="67" t="s">
        <v>368</v>
      </c>
      <c r="CB27" s="69" t="s">
        <v>367</v>
      </c>
      <c r="CC27" s="114" t="str">
        <f>VLOOKUP(A27,Datos!$C$2:$AJ$25,34,0)</f>
        <v>Dirección de Contratación</v>
      </c>
      <c r="CD27" s="2">
        <f t="shared" si="0"/>
        <v>14</v>
      </c>
    </row>
    <row r="28" spans="1:82" ht="399.95" hidden="1" customHeight="1" x14ac:dyDescent="0.2">
      <c r="A28" s="181" t="s">
        <v>1332</v>
      </c>
      <c r="B28" s="73" t="s">
        <v>110</v>
      </c>
      <c r="C28" s="51" t="s">
        <v>1333</v>
      </c>
      <c r="D28" s="73" t="s">
        <v>125</v>
      </c>
      <c r="E28" s="166" t="s">
        <v>111</v>
      </c>
      <c r="F28" s="51" t="s">
        <v>1371</v>
      </c>
      <c r="G28" s="151" t="s">
        <v>508</v>
      </c>
      <c r="H28" s="73" t="s">
        <v>35</v>
      </c>
      <c r="I28" s="73" t="s">
        <v>380</v>
      </c>
      <c r="J28" s="73" t="s">
        <v>78</v>
      </c>
      <c r="K28" s="51" t="s">
        <v>509</v>
      </c>
      <c r="L28" s="51" t="s">
        <v>510</v>
      </c>
      <c r="M28" s="51" t="s">
        <v>511</v>
      </c>
      <c r="N28" s="51" t="s">
        <v>383</v>
      </c>
      <c r="O28" s="51" t="s">
        <v>345</v>
      </c>
      <c r="P28" s="51" t="s">
        <v>384</v>
      </c>
      <c r="Q28" s="51" t="s">
        <v>2115</v>
      </c>
      <c r="R28" s="51" t="s">
        <v>375</v>
      </c>
      <c r="S28" s="75" t="s">
        <v>331</v>
      </c>
      <c r="T28" s="152">
        <v>0.8</v>
      </c>
      <c r="U28" s="75" t="s">
        <v>77</v>
      </c>
      <c r="V28" s="152">
        <v>0.8</v>
      </c>
      <c r="W28" s="73" t="s">
        <v>274</v>
      </c>
      <c r="X28" s="51" t="s">
        <v>512</v>
      </c>
      <c r="Y28" s="75" t="s">
        <v>327</v>
      </c>
      <c r="Z28" s="153">
        <v>0.2016</v>
      </c>
      <c r="AA28" s="75" t="s">
        <v>101</v>
      </c>
      <c r="AB28" s="153">
        <v>0.60000000000000009</v>
      </c>
      <c r="AC28" s="73" t="s">
        <v>84</v>
      </c>
      <c r="AD28" s="51" t="s">
        <v>513</v>
      </c>
      <c r="AE28" s="73" t="s">
        <v>378</v>
      </c>
      <c r="AF28" s="51" t="s">
        <v>351</v>
      </c>
      <c r="AG28" s="51" t="s">
        <v>351</v>
      </c>
      <c r="AH28" s="51" t="s">
        <v>351</v>
      </c>
      <c r="AI28" s="51" t="s">
        <v>351</v>
      </c>
      <c r="AJ28" s="51" t="s">
        <v>351</v>
      </c>
      <c r="AK28" s="51" t="s">
        <v>1372</v>
      </c>
      <c r="AL28" s="51" t="s">
        <v>514</v>
      </c>
      <c r="AM28" s="51" t="s">
        <v>1373</v>
      </c>
      <c r="AN28" s="51" t="s">
        <v>1374</v>
      </c>
      <c r="AO28" s="51" t="s">
        <v>1375</v>
      </c>
      <c r="AP28" s="51" t="s">
        <v>1376</v>
      </c>
      <c r="AQ28" s="51" t="s">
        <v>447</v>
      </c>
      <c r="AR28" s="51" t="s">
        <v>1377</v>
      </c>
      <c r="AS28" s="155">
        <v>43917</v>
      </c>
      <c r="AT28" s="61" t="s">
        <v>353</v>
      </c>
      <c r="AU28" s="66" t="s">
        <v>515</v>
      </c>
      <c r="AV28" s="60">
        <v>44169</v>
      </c>
      <c r="AW28" s="67" t="s">
        <v>481</v>
      </c>
      <c r="AX28" s="63" t="s">
        <v>516</v>
      </c>
      <c r="AY28" s="60">
        <v>44249</v>
      </c>
      <c r="AZ28" s="61" t="s">
        <v>404</v>
      </c>
      <c r="BA28" s="66" t="s">
        <v>517</v>
      </c>
      <c r="BB28" s="60">
        <v>44375</v>
      </c>
      <c r="BC28" s="67" t="s">
        <v>518</v>
      </c>
      <c r="BD28" s="63" t="s">
        <v>519</v>
      </c>
      <c r="BE28" s="60">
        <v>44449</v>
      </c>
      <c r="BF28" s="61" t="s">
        <v>359</v>
      </c>
      <c r="BG28" s="66" t="s">
        <v>520</v>
      </c>
      <c r="BH28" s="60">
        <v>44545</v>
      </c>
      <c r="BI28" s="67" t="s">
        <v>353</v>
      </c>
      <c r="BJ28" s="63" t="s">
        <v>507</v>
      </c>
      <c r="BK28" s="60" t="s">
        <v>367</v>
      </c>
      <c r="BL28" s="61" t="s">
        <v>368</v>
      </c>
      <c r="BM28" s="66" t="s">
        <v>367</v>
      </c>
      <c r="BN28" s="60" t="s">
        <v>367</v>
      </c>
      <c r="BO28" s="67" t="s">
        <v>368</v>
      </c>
      <c r="BP28" s="63" t="s">
        <v>367</v>
      </c>
      <c r="BQ28" s="60" t="s">
        <v>367</v>
      </c>
      <c r="BR28" s="61" t="s">
        <v>368</v>
      </c>
      <c r="BS28" s="66" t="s">
        <v>367</v>
      </c>
      <c r="BT28" s="60" t="s">
        <v>367</v>
      </c>
      <c r="BU28" s="67" t="s">
        <v>368</v>
      </c>
      <c r="BV28" s="63" t="s">
        <v>367</v>
      </c>
      <c r="BW28" s="60" t="s">
        <v>367</v>
      </c>
      <c r="BX28" s="61" t="s">
        <v>368</v>
      </c>
      <c r="BY28" s="66" t="s">
        <v>367</v>
      </c>
      <c r="BZ28" s="60" t="s">
        <v>367</v>
      </c>
      <c r="CA28" s="67" t="s">
        <v>368</v>
      </c>
      <c r="CB28" s="69" t="s">
        <v>367</v>
      </c>
      <c r="CC28" s="114" t="str">
        <f>VLOOKUP(A28,Datos!$C$2:$AJ$25,34,0)</f>
        <v>Dirección de Contratación</v>
      </c>
      <c r="CD28" s="2">
        <f t="shared" si="0"/>
        <v>12</v>
      </c>
    </row>
    <row r="29" spans="1:82" ht="399.95" hidden="1" customHeight="1" x14ac:dyDescent="0.2">
      <c r="A29" s="181" t="s">
        <v>276</v>
      </c>
      <c r="B29" s="73" t="s">
        <v>1378</v>
      </c>
      <c r="C29" s="51" t="s">
        <v>1379</v>
      </c>
      <c r="D29" s="73" t="s">
        <v>1380</v>
      </c>
      <c r="E29" s="166" t="s">
        <v>128</v>
      </c>
      <c r="F29" s="51" t="s">
        <v>1381</v>
      </c>
      <c r="G29" s="151" t="s">
        <v>521</v>
      </c>
      <c r="H29" s="73" t="s">
        <v>35</v>
      </c>
      <c r="I29" s="73" t="s">
        <v>380</v>
      </c>
      <c r="J29" s="73" t="s">
        <v>78</v>
      </c>
      <c r="K29" s="51" t="s">
        <v>1382</v>
      </c>
      <c r="L29" s="51" t="s">
        <v>522</v>
      </c>
      <c r="M29" s="51" t="s">
        <v>1383</v>
      </c>
      <c r="N29" s="51" t="s">
        <v>383</v>
      </c>
      <c r="O29" s="51" t="s">
        <v>345</v>
      </c>
      <c r="P29" s="51" t="s">
        <v>384</v>
      </c>
      <c r="Q29" s="51" t="s">
        <v>2115</v>
      </c>
      <c r="R29" s="51" t="s">
        <v>375</v>
      </c>
      <c r="S29" s="75" t="s">
        <v>330</v>
      </c>
      <c r="T29" s="152">
        <v>0.6</v>
      </c>
      <c r="U29" s="75" t="s">
        <v>121</v>
      </c>
      <c r="V29" s="152">
        <v>0.4</v>
      </c>
      <c r="W29" s="73" t="s">
        <v>84</v>
      </c>
      <c r="X29" s="51" t="s">
        <v>1384</v>
      </c>
      <c r="Y29" s="75" t="s">
        <v>329</v>
      </c>
      <c r="Z29" s="153">
        <v>1.3716863999999999E-2</v>
      </c>
      <c r="AA29" s="75" t="s">
        <v>121</v>
      </c>
      <c r="AB29" s="153">
        <v>0.22500000000000003</v>
      </c>
      <c r="AC29" s="73" t="s">
        <v>273</v>
      </c>
      <c r="AD29" s="51" t="s">
        <v>386</v>
      </c>
      <c r="AE29" s="73" t="s">
        <v>350</v>
      </c>
      <c r="AF29" s="51" t="s">
        <v>351</v>
      </c>
      <c r="AG29" s="51" t="s">
        <v>351</v>
      </c>
      <c r="AH29" s="51" t="s">
        <v>351</v>
      </c>
      <c r="AI29" s="51" t="s">
        <v>351</v>
      </c>
      <c r="AJ29" s="51" t="s">
        <v>351</v>
      </c>
      <c r="AK29" s="51" t="s">
        <v>352</v>
      </c>
      <c r="AL29" s="51" t="s">
        <v>352</v>
      </c>
      <c r="AM29" s="51" t="s">
        <v>352</v>
      </c>
      <c r="AN29" s="51" t="s">
        <v>352</v>
      </c>
      <c r="AO29" s="51" t="s">
        <v>352</v>
      </c>
      <c r="AP29" s="51" t="s">
        <v>1385</v>
      </c>
      <c r="AQ29" s="51" t="s">
        <v>1386</v>
      </c>
      <c r="AR29" s="51" t="s">
        <v>1387</v>
      </c>
      <c r="AS29" s="155">
        <v>43353</v>
      </c>
      <c r="AT29" s="61" t="s">
        <v>353</v>
      </c>
      <c r="AU29" s="66" t="s">
        <v>523</v>
      </c>
      <c r="AV29" s="60">
        <v>43593</v>
      </c>
      <c r="AW29" s="67" t="s">
        <v>353</v>
      </c>
      <c r="AX29" s="63" t="s">
        <v>524</v>
      </c>
      <c r="AY29" s="60">
        <v>43763</v>
      </c>
      <c r="AZ29" s="61" t="s">
        <v>359</v>
      </c>
      <c r="BA29" s="66" t="s">
        <v>525</v>
      </c>
      <c r="BB29" s="60">
        <v>43895</v>
      </c>
      <c r="BC29" s="67" t="s">
        <v>359</v>
      </c>
      <c r="BD29" s="63" t="s">
        <v>526</v>
      </c>
      <c r="BE29" s="60">
        <v>44074</v>
      </c>
      <c r="BF29" s="61" t="s">
        <v>364</v>
      </c>
      <c r="BG29" s="66" t="s">
        <v>527</v>
      </c>
      <c r="BH29" s="60">
        <v>44245</v>
      </c>
      <c r="BI29" s="67" t="s">
        <v>359</v>
      </c>
      <c r="BJ29" s="63" t="s">
        <v>528</v>
      </c>
      <c r="BK29" s="60">
        <v>44293</v>
      </c>
      <c r="BL29" s="61" t="s">
        <v>361</v>
      </c>
      <c r="BM29" s="66" t="s">
        <v>529</v>
      </c>
      <c r="BN29" s="60">
        <v>44532</v>
      </c>
      <c r="BO29" s="67" t="s">
        <v>353</v>
      </c>
      <c r="BP29" s="63" t="s">
        <v>530</v>
      </c>
      <c r="BQ29" s="60" t="s">
        <v>367</v>
      </c>
      <c r="BR29" s="61" t="s">
        <v>368</v>
      </c>
      <c r="BS29" s="66" t="s">
        <v>367</v>
      </c>
      <c r="BT29" s="60" t="s">
        <v>367</v>
      </c>
      <c r="BU29" s="67" t="s">
        <v>368</v>
      </c>
      <c r="BV29" s="63" t="s">
        <v>367</v>
      </c>
      <c r="BW29" s="60" t="s">
        <v>367</v>
      </c>
      <c r="BX29" s="61" t="s">
        <v>368</v>
      </c>
      <c r="BY29" s="66" t="s">
        <v>367</v>
      </c>
      <c r="BZ29" s="60" t="s">
        <v>367</v>
      </c>
      <c r="CA29" s="67" t="s">
        <v>368</v>
      </c>
      <c r="CB29" s="69" t="s">
        <v>367</v>
      </c>
      <c r="CC29" s="114" t="str">
        <f>VLOOKUP(A29,Datos!$C$2:$AJ$25,34,0)</f>
        <v>Oficina de Control Disciplinario Interno</v>
      </c>
      <c r="CD29" s="2">
        <f t="shared" si="0"/>
        <v>8</v>
      </c>
    </row>
    <row r="30" spans="1:82" ht="399.95" hidden="1" customHeight="1" x14ac:dyDescent="0.2">
      <c r="A30" s="181" t="s">
        <v>276</v>
      </c>
      <c r="B30" s="73" t="s">
        <v>1378</v>
      </c>
      <c r="C30" s="51" t="s">
        <v>1379</v>
      </c>
      <c r="D30" s="73" t="s">
        <v>1380</v>
      </c>
      <c r="E30" s="166" t="s">
        <v>128</v>
      </c>
      <c r="F30" s="51" t="s">
        <v>1381</v>
      </c>
      <c r="G30" s="151" t="s">
        <v>1388</v>
      </c>
      <c r="H30" s="73" t="s">
        <v>35</v>
      </c>
      <c r="I30" s="73" t="s">
        <v>380</v>
      </c>
      <c r="J30" s="73" t="s">
        <v>78</v>
      </c>
      <c r="K30" s="51" t="s">
        <v>531</v>
      </c>
      <c r="L30" s="51" t="s">
        <v>532</v>
      </c>
      <c r="M30" s="51" t="s">
        <v>1389</v>
      </c>
      <c r="N30" s="51" t="s">
        <v>383</v>
      </c>
      <c r="O30" s="51" t="s">
        <v>345</v>
      </c>
      <c r="P30" s="51" t="s">
        <v>384</v>
      </c>
      <c r="Q30" s="51" t="s">
        <v>2115</v>
      </c>
      <c r="R30" s="51" t="s">
        <v>375</v>
      </c>
      <c r="S30" s="75" t="s">
        <v>330</v>
      </c>
      <c r="T30" s="152">
        <v>0.6</v>
      </c>
      <c r="U30" s="75" t="s">
        <v>121</v>
      </c>
      <c r="V30" s="152">
        <v>0.4</v>
      </c>
      <c r="W30" s="73" t="s">
        <v>84</v>
      </c>
      <c r="X30" s="51" t="s">
        <v>1390</v>
      </c>
      <c r="Y30" s="75" t="s">
        <v>329</v>
      </c>
      <c r="Z30" s="153">
        <v>0.10584</v>
      </c>
      <c r="AA30" s="75" t="s">
        <v>121</v>
      </c>
      <c r="AB30" s="153">
        <v>0.22500000000000003</v>
      </c>
      <c r="AC30" s="73" t="s">
        <v>273</v>
      </c>
      <c r="AD30" s="51" t="s">
        <v>533</v>
      </c>
      <c r="AE30" s="73" t="s">
        <v>350</v>
      </c>
      <c r="AF30" s="51" t="s">
        <v>351</v>
      </c>
      <c r="AG30" s="51" t="s">
        <v>351</v>
      </c>
      <c r="AH30" s="51" t="s">
        <v>351</v>
      </c>
      <c r="AI30" s="51" t="s">
        <v>351</v>
      </c>
      <c r="AJ30" s="51" t="s">
        <v>351</v>
      </c>
      <c r="AK30" s="51" t="s">
        <v>352</v>
      </c>
      <c r="AL30" s="51" t="s">
        <v>352</v>
      </c>
      <c r="AM30" s="51" t="s">
        <v>352</v>
      </c>
      <c r="AN30" s="51" t="s">
        <v>352</v>
      </c>
      <c r="AO30" s="51" t="s">
        <v>352</v>
      </c>
      <c r="AP30" s="51" t="s">
        <v>1391</v>
      </c>
      <c r="AQ30" s="51" t="s">
        <v>1392</v>
      </c>
      <c r="AR30" s="51" t="s">
        <v>1393</v>
      </c>
      <c r="AS30" s="155">
        <v>43353</v>
      </c>
      <c r="AT30" s="61" t="s">
        <v>353</v>
      </c>
      <c r="AU30" s="66" t="s">
        <v>523</v>
      </c>
      <c r="AV30" s="60">
        <v>43593</v>
      </c>
      <c r="AW30" s="67" t="s">
        <v>353</v>
      </c>
      <c r="AX30" s="63" t="s">
        <v>534</v>
      </c>
      <c r="AY30" s="60">
        <v>43763</v>
      </c>
      <c r="AZ30" s="61" t="s">
        <v>404</v>
      </c>
      <c r="BA30" s="66" t="s">
        <v>535</v>
      </c>
      <c r="BB30" s="60">
        <v>43895</v>
      </c>
      <c r="BC30" s="67" t="s">
        <v>412</v>
      </c>
      <c r="BD30" s="63" t="s">
        <v>536</v>
      </c>
      <c r="BE30" s="60">
        <v>44074</v>
      </c>
      <c r="BF30" s="61" t="s">
        <v>361</v>
      </c>
      <c r="BG30" s="66" t="s">
        <v>537</v>
      </c>
      <c r="BH30" s="60">
        <v>44245</v>
      </c>
      <c r="BI30" s="67" t="s">
        <v>359</v>
      </c>
      <c r="BJ30" s="63" t="s">
        <v>528</v>
      </c>
      <c r="BK30" s="60">
        <v>44293</v>
      </c>
      <c r="BL30" s="61" t="s">
        <v>361</v>
      </c>
      <c r="BM30" s="66" t="s">
        <v>538</v>
      </c>
      <c r="BN30" s="60">
        <v>44532</v>
      </c>
      <c r="BO30" s="67" t="s">
        <v>353</v>
      </c>
      <c r="BP30" s="63" t="s">
        <v>366</v>
      </c>
      <c r="BQ30" s="60" t="s">
        <v>367</v>
      </c>
      <c r="BR30" s="61" t="s">
        <v>368</v>
      </c>
      <c r="BS30" s="66" t="s">
        <v>367</v>
      </c>
      <c r="BT30" s="60" t="s">
        <v>367</v>
      </c>
      <c r="BU30" s="67" t="s">
        <v>368</v>
      </c>
      <c r="BV30" s="63" t="s">
        <v>367</v>
      </c>
      <c r="BW30" s="60" t="s">
        <v>367</v>
      </c>
      <c r="BX30" s="61" t="s">
        <v>368</v>
      </c>
      <c r="BY30" s="66" t="s">
        <v>367</v>
      </c>
      <c r="BZ30" s="60" t="s">
        <v>367</v>
      </c>
      <c r="CA30" s="67" t="s">
        <v>368</v>
      </c>
      <c r="CB30" s="69" t="s">
        <v>367</v>
      </c>
      <c r="CC30" s="114" t="str">
        <f>VLOOKUP(A30,Datos!$C$2:$AJ$25,34,0)</f>
        <v>Oficina de Control Disciplinario Interno</v>
      </c>
      <c r="CD30" s="2">
        <f t="shared" si="0"/>
        <v>8</v>
      </c>
    </row>
    <row r="31" spans="1:82" ht="399.95" customHeight="1" x14ac:dyDescent="0.2">
      <c r="A31" s="181" t="s">
        <v>276</v>
      </c>
      <c r="B31" s="73" t="s">
        <v>1378</v>
      </c>
      <c r="C31" s="51" t="s">
        <v>1379</v>
      </c>
      <c r="D31" s="73" t="s">
        <v>1380</v>
      </c>
      <c r="E31" s="166" t="s">
        <v>128</v>
      </c>
      <c r="F31" s="51" t="s">
        <v>1394</v>
      </c>
      <c r="G31" s="151" t="s">
        <v>1395</v>
      </c>
      <c r="H31" s="73" t="s">
        <v>63</v>
      </c>
      <c r="I31" s="73" t="s">
        <v>380</v>
      </c>
      <c r="J31" s="73" t="s">
        <v>78</v>
      </c>
      <c r="K31" s="51" t="s">
        <v>1396</v>
      </c>
      <c r="L31" s="51" t="s">
        <v>539</v>
      </c>
      <c r="M31" s="51" t="s">
        <v>540</v>
      </c>
      <c r="N31" s="51" t="s">
        <v>383</v>
      </c>
      <c r="O31" s="51" t="s">
        <v>345</v>
      </c>
      <c r="P31" s="51" t="s">
        <v>384</v>
      </c>
      <c r="Q31" s="51" t="s">
        <v>2115</v>
      </c>
      <c r="R31" s="51" t="s">
        <v>375</v>
      </c>
      <c r="S31" s="75" t="s">
        <v>329</v>
      </c>
      <c r="T31" s="152">
        <v>0.2</v>
      </c>
      <c r="U31" s="75" t="s">
        <v>77</v>
      </c>
      <c r="V31" s="152">
        <v>0.8</v>
      </c>
      <c r="W31" s="73" t="s">
        <v>274</v>
      </c>
      <c r="X31" s="51" t="s">
        <v>541</v>
      </c>
      <c r="Y31" s="75" t="s">
        <v>329</v>
      </c>
      <c r="Z31" s="153">
        <v>3.5279999999999999E-2</v>
      </c>
      <c r="AA31" s="75" t="s">
        <v>77</v>
      </c>
      <c r="AB31" s="153">
        <v>0.8</v>
      </c>
      <c r="AC31" s="73" t="s">
        <v>274</v>
      </c>
      <c r="AD31" s="51" t="s">
        <v>542</v>
      </c>
      <c r="AE31" s="73" t="s">
        <v>378</v>
      </c>
      <c r="AF31" s="51" t="s">
        <v>351</v>
      </c>
      <c r="AG31" s="51" t="s">
        <v>351</v>
      </c>
      <c r="AH31" s="51" t="s">
        <v>351</v>
      </c>
      <c r="AI31" s="51" t="s">
        <v>351</v>
      </c>
      <c r="AJ31" s="51" t="s">
        <v>351</v>
      </c>
      <c r="AK31" s="51" t="s">
        <v>1397</v>
      </c>
      <c r="AL31" s="51" t="s">
        <v>1398</v>
      </c>
      <c r="AM31" s="51" t="s">
        <v>1399</v>
      </c>
      <c r="AN31" s="51" t="s">
        <v>1400</v>
      </c>
      <c r="AO31" s="51" t="s">
        <v>1401</v>
      </c>
      <c r="AP31" s="51" t="s">
        <v>1402</v>
      </c>
      <c r="AQ31" s="51" t="s">
        <v>1403</v>
      </c>
      <c r="AR31" s="51" t="s">
        <v>1404</v>
      </c>
      <c r="AS31" s="155">
        <v>43353</v>
      </c>
      <c r="AT31" s="61" t="s">
        <v>353</v>
      </c>
      <c r="AU31" s="66" t="s">
        <v>523</v>
      </c>
      <c r="AV31" s="60">
        <v>43593</v>
      </c>
      <c r="AW31" s="67" t="s">
        <v>353</v>
      </c>
      <c r="AX31" s="63" t="s">
        <v>543</v>
      </c>
      <c r="AY31" s="60">
        <v>43763</v>
      </c>
      <c r="AZ31" s="61" t="s">
        <v>402</v>
      </c>
      <c r="BA31" s="66" t="s">
        <v>544</v>
      </c>
      <c r="BB31" s="60">
        <v>43895</v>
      </c>
      <c r="BC31" s="67" t="s">
        <v>545</v>
      </c>
      <c r="BD31" s="63" t="s">
        <v>546</v>
      </c>
      <c r="BE31" s="60">
        <v>44074</v>
      </c>
      <c r="BF31" s="61" t="s">
        <v>364</v>
      </c>
      <c r="BG31" s="66" t="s">
        <v>547</v>
      </c>
      <c r="BH31" s="60">
        <v>44167</v>
      </c>
      <c r="BI31" s="67" t="s">
        <v>481</v>
      </c>
      <c r="BJ31" s="63" t="s">
        <v>548</v>
      </c>
      <c r="BK31" s="60">
        <v>44245</v>
      </c>
      <c r="BL31" s="61" t="s">
        <v>412</v>
      </c>
      <c r="BM31" s="66" t="s">
        <v>549</v>
      </c>
      <c r="BN31" s="60">
        <v>44293</v>
      </c>
      <c r="BO31" s="67" t="s">
        <v>402</v>
      </c>
      <c r="BP31" s="63" t="s">
        <v>550</v>
      </c>
      <c r="BQ31" s="60">
        <v>44532</v>
      </c>
      <c r="BR31" s="61" t="s">
        <v>551</v>
      </c>
      <c r="BS31" s="66" t="s">
        <v>552</v>
      </c>
      <c r="BT31" s="60">
        <v>44748</v>
      </c>
      <c r="BU31" s="67" t="s">
        <v>481</v>
      </c>
      <c r="BV31" s="63" t="s">
        <v>1199</v>
      </c>
      <c r="BW31" s="60" t="s">
        <v>367</v>
      </c>
      <c r="BX31" s="61" t="s">
        <v>368</v>
      </c>
      <c r="BY31" s="66" t="s">
        <v>367</v>
      </c>
      <c r="BZ31" s="60" t="s">
        <v>367</v>
      </c>
      <c r="CA31" s="67" t="s">
        <v>368</v>
      </c>
      <c r="CB31" s="69" t="s">
        <v>367</v>
      </c>
      <c r="CC31" s="114" t="str">
        <f>VLOOKUP(A31,Datos!$C$2:$AJ$25,34,0)</f>
        <v>Oficina de Control Disciplinario Interno</v>
      </c>
      <c r="CD31" s="2">
        <f t="shared" si="0"/>
        <v>4</v>
      </c>
    </row>
    <row r="32" spans="1:82" ht="399.95" hidden="1" customHeight="1" x14ac:dyDescent="0.2">
      <c r="A32" s="181" t="s">
        <v>140</v>
      </c>
      <c r="B32" s="73" t="s">
        <v>1215</v>
      </c>
      <c r="C32" s="51" t="s">
        <v>1216</v>
      </c>
      <c r="D32" s="73" t="s">
        <v>151</v>
      </c>
      <c r="E32" s="166" t="s">
        <v>90</v>
      </c>
      <c r="F32" s="51" t="s">
        <v>553</v>
      </c>
      <c r="G32" s="151" t="s">
        <v>554</v>
      </c>
      <c r="H32" s="73" t="s">
        <v>35</v>
      </c>
      <c r="I32" s="73" t="s">
        <v>380</v>
      </c>
      <c r="J32" s="73" t="s">
        <v>52</v>
      </c>
      <c r="K32" s="51" t="s">
        <v>555</v>
      </c>
      <c r="L32" s="51" t="s">
        <v>556</v>
      </c>
      <c r="M32" s="51" t="s">
        <v>557</v>
      </c>
      <c r="N32" s="51" t="s">
        <v>383</v>
      </c>
      <c r="O32" s="51" t="s">
        <v>345</v>
      </c>
      <c r="P32" s="51" t="s">
        <v>384</v>
      </c>
      <c r="Q32" s="51" t="s">
        <v>2116</v>
      </c>
      <c r="R32" s="51" t="s">
        <v>443</v>
      </c>
      <c r="S32" s="75" t="s">
        <v>327</v>
      </c>
      <c r="T32" s="152">
        <v>0.4</v>
      </c>
      <c r="U32" s="75" t="s">
        <v>77</v>
      </c>
      <c r="V32" s="152">
        <v>0.8</v>
      </c>
      <c r="W32" s="73" t="s">
        <v>274</v>
      </c>
      <c r="X32" s="51" t="s">
        <v>558</v>
      </c>
      <c r="Y32" s="75" t="s">
        <v>329</v>
      </c>
      <c r="Z32" s="153">
        <v>2.96352E-2</v>
      </c>
      <c r="AA32" s="75" t="s">
        <v>121</v>
      </c>
      <c r="AB32" s="153">
        <v>0.33750000000000002</v>
      </c>
      <c r="AC32" s="73" t="s">
        <v>273</v>
      </c>
      <c r="AD32" s="51" t="s">
        <v>1217</v>
      </c>
      <c r="AE32" s="73" t="s">
        <v>350</v>
      </c>
      <c r="AF32" s="51" t="s">
        <v>351</v>
      </c>
      <c r="AG32" s="51" t="s">
        <v>351</v>
      </c>
      <c r="AH32" s="51" t="s">
        <v>351</v>
      </c>
      <c r="AI32" s="51" t="s">
        <v>351</v>
      </c>
      <c r="AJ32" s="51" t="s">
        <v>351</v>
      </c>
      <c r="AK32" s="51" t="s">
        <v>352</v>
      </c>
      <c r="AL32" s="51" t="s">
        <v>352</v>
      </c>
      <c r="AM32" s="51" t="s">
        <v>352</v>
      </c>
      <c r="AN32" s="51" t="s">
        <v>352</v>
      </c>
      <c r="AO32" s="51" t="s">
        <v>352</v>
      </c>
      <c r="AP32" s="51" t="s">
        <v>559</v>
      </c>
      <c r="AQ32" s="51" t="s">
        <v>560</v>
      </c>
      <c r="AR32" s="51" t="s">
        <v>561</v>
      </c>
      <c r="AS32" s="155">
        <v>43594</v>
      </c>
      <c r="AT32" s="61" t="s">
        <v>353</v>
      </c>
      <c r="AU32" s="66" t="s">
        <v>562</v>
      </c>
      <c r="AV32" s="60">
        <v>43787</v>
      </c>
      <c r="AW32" s="67" t="s">
        <v>404</v>
      </c>
      <c r="AX32" s="63" t="s">
        <v>563</v>
      </c>
      <c r="AY32" s="60">
        <v>43980</v>
      </c>
      <c r="AZ32" s="61" t="s">
        <v>353</v>
      </c>
      <c r="BA32" s="66" t="s">
        <v>564</v>
      </c>
      <c r="BB32" s="60">
        <v>44071</v>
      </c>
      <c r="BC32" s="67" t="s">
        <v>361</v>
      </c>
      <c r="BD32" s="63" t="s">
        <v>565</v>
      </c>
      <c r="BE32" s="60">
        <v>44165</v>
      </c>
      <c r="BF32" s="61" t="s">
        <v>353</v>
      </c>
      <c r="BG32" s="66" t="s">
        <v>1405</v>
      </c>
      <c r="BH32" s="60">
        <v>44257</v>
      </c>
      <c r="BI32" s="67" t="s">
        <v>359</v>
      </c>
      <c r="BJ32" s="63" t="s">
        <v>566</v>
      </c>
      <c r="BK32" s="60">
        <v>44466</v>
      </c>
      <c r="BL32" s="61" t="s">
        <v>361</v>
      </c>
      <c r="BM32" s="66" t="s">
        <v>567</v>
      </c>
      <c r="BN32" s="60">
        <v>44530</v>
      </c>
      <c r="BO32" s="67" t="s">
        <v>568</v>
      </c>
      <c r="BP32" s="63" t="s">
        <v>569</v>
      </c>
      <c r="BQ32" s="60" t="s">
        <v>367</v>
      </c>
      <c r="BR32" s="61" t="s">
        <v>368</v>
      </c>
      <c r="BS32" s="66" t="s">
        <v>367</v>
      </c>
      <c r="BT32" s="60" t="s">
        <v>367</v>
      </c>
      <c r="BU32" s="67" t="s">
        <v>368</v>
      </c>
      <c r="BV32" s="63" t="s">
        <v>367</v>
      </c>
      <c r="BW32" s="60" t="s">
        <v>367</v>
      </c>
      <c r="BX32" s="61" t="s">
        <v>368</v>
      </c>
      <c r="BY32" s="66" t="s">
        <v>367</v>
      </c>
      <c r="BZ32" s="60" t="s">
        <v>367</v>
      </c>
      <c r="CA32" s="67" t="s">
        <v>368</v>
      </c>
      <c r="CB32" s="69" t="s">
        <v>367</v>
      </c>
      <c r="CC32" s="114" t="str">
        <f>VLOOKUP(A32,Datos!$C$2:$AJ$25,34,0)</f>
        <v>Oficina Asesora de Planeación</v>
      </c>
      <c r="CD32" s="2">
        <f t="shared" si="0"/>
        <v>8</v>
      </c>
    </row>
    <row r="33" spans="1:82" ht="399.95" hidden="1" customHeight="1" x14ac:dyDescent="0.2">
      <c r="A33" s="181" t="s">
        <v>140</v>
      </c>
      <c r="B33" s="73" t="s">
        <v>1215</v>
      </c>
      <c r="C33" s="51" t="s">
        <v>1216</v>
      </c>
      <c r="D33" s="73" t="s">
        <v>151</v>
      </c>
      <c r="E33" s="166" t="s">
        <v>90</v>
      </c>
      <c r="F33" s="51" t="s">
        <v>553</v>
      </c>
      <c r="G33" s="151" t="s">
        <v>570</v>
      </c>
      <c r="H33" s="73" t="s">
        <v>35</v>
      </c>
      <c r="I33" s="73" t="s">
        <v>380</v>
      </c>
      <c r="J33" s="73" t="s">
        <v>52</v>
      </c>
      <c r="K33" s="51" t="s">
        <v>555</v>
      </c>
      <c r="L33" s="51" t="s">
        <v>556</v>
      </c>
      <c r="M33" s="51" t="s">
        <v>557</v>
      </c>
      <c r="N33" s="51" t="s">
        <v>383</v>
      </c>
      <c r="O33" s="51" t="s">
        <v>345</v>
      </c>
      <c r="P33" s="51" t="s">
        <v>384</v>
      </c>
      <c r="Q33" s="51" t="s">
        <v>2116</v>
      </c>
      <c r="R33" s="51" t="s">
        <v>443</v>
      </c>
      <c r="S33" s="75" t="s">
        <v>329</v>
      </c>
      <c r="T33" s="152">
        <v>0.2</v>
      </c>
      <c r="U33" s="75" t="s">
        <v>77</v>
      </c>
      <c r="V33" s="152">
        <v>0.8</v>
      </c>
      <c r="W33" s="73" t="s">
        <v>274</v>
      </c>
      <c r="X33" s="51" t="s">
        <v>571</v>
      </c>
      <c r="Y33" s="75" t="s">
        <v>329</v>
      </c>
      <c r="Z33" s="153">
        <v>4.3563743999999998E-3</v>
      </c>
      <c r="AA33" s="75" t="s">
        <v>121</v>
      </c>
      <c r="AB33" s="153">
        <v>0.33750000000000002</v>
      </c>
      <c r="AC33" s="73" t="s">
        <v>273</v>
      </c>
      <c r="AD33" s="51" t="s">
        <v>1218</v>
      </c>
      <c r="AE33" s="73" t="s">
        <v>350</v>
      </c>
      <c r="AF33" s="51" t="s">
        <v>351</v>
      </c>
      <c r="AG33" s="51" t="s">
        <v>351</v>
      </c>
      <c r="AH33" s="51" t="s">
        <v>351</v>
      </c>
      <c r="AI33" s="51" t="s">
        <v>351</v>
      </c>
      <c r="AJ33" s="51" t="s">
        <v>351</v>
      </c>
      <c r="AK33" s="51" t="s">
        <v>352</v>
      </c>
      <c r="AL33" s="51" t="s">
        <v>352</v>
      </c>
      <c r="AM33" s="51" t="s">
        <v>352</v>
      </c>
      <c r="AN33" s="51" t="s">
        <v>352</v>
      </c>
      <c r="AO33" s="51" t="s">
        <v>352</v>
      </c>
      <c r="AP33" s="51" t="s">
        <v>572</v>
      </c>
      <c r="AQ33" s="51" t="s">
        <v>560</v>
      </c>
      <c r="AR33" s="51" t="s">
        <v>573</v>
      </c>
      <c r="AS33" s="155">
        <v>43350</v>
      </c>
      <c r="AT33" s="61" t="s">
        <v>353</v>
      </c>
      <c r="AU33" s="66" t="s">
        <v>574</v>
      </c>
      <c r="AV33" s="60">
        <v>43594</v>
      </c>
      <c r="AW33" s="67" t="s">
        <v>449</v>
      </c>
      <c r="AX33" s="63" t="s">
        <v>575</v>
      </c>
      <c r="AY33" s="60">
        <v>43787</v>
      </c>
      <c r="AZ33" s="61" t="s">
        <v>449</v>
      </c>
      <c r="BA33" s="66" t="s">
        <v>576</v>
      </c>
      <c r="BB33" s="60">
        <v>43980</v>
      </c>
      <c r="BC33" s="67" t="s">
        <v>353</v>
      </c>
      <c r="BD33" s="63" t="s">
        <v>577</v>
      </c>
      <c r="BE33" s="60">
        <v>44071</v>
      </c>
      <c r="BF33" s="61" t="s">
        <v>578</v>
      </c>
      <c r="BG33" s="66" t="s">
        <v>579</v>
      </c>
      <c r="BH33" s="60">
        <v>44165</v>
      </c>
      <c r="BI33" s="67" t="s">
        <v>449</v>
      </c>
      <c r="BJ33" s="63" t="s">
        <v>580</v>
      </c>
      <c r="BK33" s="60">
        <v>43892</v>
      </c>
      <c r="BL33" s="61" t="s">
        <v>359</v>
      </c>
      <c r="BM33" s="66" t="s">
        <v>566</v>
      </c>
      <c r="BN33" s="60">
        <v>44466</v>
      </c>
      <c r="BO33" s="67" t="s">
        <v>361</v>
      </c>
      <c r="BP33" s="63" t="s">
        <v>567</v>
      </c>
      <c r="BQ33" s="60">
        <v>44530</v>
      </c>
      <c r="BR33" s="61" t="s">
        <v>568</v>
      </c>
      <c r="BS33" s="66" t="s">
        <v>581</v>
      </c>
      <c r="BT33" s="60">
        <v>44908</v>
      </c>
      <c r="BU33" s="67" t="s">
        <v>361</v>
      </c>
      <c r="BV33" s="63" t="s">
        <v>1406</v>
      </c>
      <c r="BW33" s="60" t="s">
        <v>367</v>
      </c>
      <c r="BX33" s="61" t="s">
        <v>368</v>
      </c>
      <c r="BY33" s="66" t="s">
        <v>367</v>
      </c>
      <c r="BZ33" s="60" t="s">
        <v>367</v>
      </c>
      <c r="CA33" s="67" t="s">
        <v>368</v>
      </c>
      <c r="CB33" s="69" t="s">
        <v>367</v>
      </c>
      <c r="CC33" s="114" t="str">
        <f>VLOOKUP(A33,Datos!$C$2:$AJ$25,34,0)</f>
        <v>Oficina Asesora de Planeación</v>
      </c>
      <c r="CD33" s="2">
        <f t="shared" si="0"/>
        <v>4</v>
      </c>
    </row>
    <row r="34" spans="1:82" ht="399.95" customHeight="1" x14ac:dyDescent="0.2">
      <c r="A34" s="181" t="s">
        <v>152</v>
      </c>
      <c r="B34" s="73" t="s">
        <v>1407</v>
      </c>
      <c r="C34" s="51" t="s">
        <v>1408</v>
      </c>
      <c r="D34" s="73" t="s">
        <v>161</v>
      </c>
      <c r="E34" s="166" t="s">
        <v>38</v>
      </c>
      <c r="F34" s="51" t="s">
        <v>1409</v>
      </c>
      <c r="G34" s="151" t="s">
        <v>1410</v>
      </c>
      <c r="H34" s="73" t="s">
        <v>63</v>
      </c>
      <c r="I34" s="73" t="s">
        <v>372</v>
      </c>
      <c r="J34" s="73" t="s">
        <v>78</v>
      </c>
      <c r="K34" s="51" t="s">
        <v>1411</v>
      </c>
      <c r="L34" s="51" t="s">
        <v>1412</v>
      </c>
      <c r="M34" s="51" t="s">
        <v>1413</v>
      </c>
      <c r="N34" s="51" t="s">
        <v>383</v>
      </c>
      <c r="O34" s="51" t="s">
        <v>434</v>
      </c>
      <c r="P34" s="51" t="s">
        <v>374</v>
      </c>
      <c r="Q34" s="51" t="s">
        <v>2115</v>
      </c>
      <c r="R34" s="51" t="s">
        <v>375</v>
      </c>
      <c r="S34" s="75" t="s">
        <v>329</v>
      </c>
      <c r="T34" s="152">
        <v>0.2</v>
      </c>
      <c r="U34" s="75" t="s">
        <v>101</v>
      </c>
      <c r="V34" s="152">
        <v>0.6</v>
      </c>
      <c r="W34" s="73" t="s">
        <v>84</v>
      </c>
      <c r="X34" s="51" t="s">
        <v>1414</v>
      </c>
      <c r="Y34" s="75" t="s">
        <v>329</v>
      </c>
      <c r="Z34" s="153">
        <v>8.3999999999999991E-2</v>
      </c>
      <c r="AA34" s="75" t="s">
        <v>101</v>
      </c>
      <c r="AB34" s="153">
        <v>0.6</v>
      </c>
      <c r="AC34" s="73" t="s">
        <v>84</v>
      </c>
      <c r="AD34" s="51" t="s">
        <v>1415</v>
      </c>
      <c r="AE34" s="73" t="s">
        <v>378</v>
      </c>
      <c r="AF34" s="51" t="s">
        <v>351</v>
      </c>
      <c r="AG34" s="51" t="s">
        <v>351</v>
      </c>
      <c r="AH34" s="51" t="s">
        <v>351</v>
      </c>
      <c r="AI34" s="51" t="s">
        <v>351</v>
      </c>
      <c r="AJ34" s="51" t="s">
        <v>351</v>
      </c>
      <c r="AK34" s="51" t="s">
        <v>1416</v>
      </c>
      <c r="AL34" s="51" t="s">
        <v>1417</v>
      </c>
      <c r="AM34" s="51" t="s">
        <v>1418</v>
      </c>
      <c r="AN34" s="51" t="s">
        <v>1419</v>
      </c>
      <c r="AO34" s="51" t="s">
        <v>1368</v>
      </c>
      <c r="AP34" s="51" t="s">
        <v>1420</v>
      </c>
      <c r="AQ34" s="51" t="s">
        <v>1421</v>
      </c>
      <c r="AR34" s="51" t="s">
        <v>1422</v>
      </c>
      <c r="AS34" s="155">
        <v>43496</v>
      </c>
      <c r="AT34" s="61" t="s">
        <v>353</v>
      </c>
      <c r="AU34" s="66" t="s">
        <v>388</v>
      </c>
      <c r="AV34" s="60">
        <v>43594</v>
      </c>
      <c r="AW34" s="67" t="s">
        <v>353</v>
      </c>
      <c r="AX34" s="63" t="s">
        <v>582</v>
      </c>
      <c r="AY34" s="60">
        <v>43998</v>
      </c>
      <c r="AZ34" s="61" t="s">
        <v>353</v>
      </c>
      <c r="BA34" s="66" t="s">
        <v>1423</v>
      </c>
      <c r="BB34" s="60">
        <v>44076</v>
      </c>
      <c r="BC34" s="67" t="s">
        <v>364</v>
      </c>
      <c r="BD34" s="63" t="s">
        <v>583</v>
      </c>
      <c r="BE34" s="60">
        <v>44168</v>
      </c>
      <c r="BF34" s="61" t="s">
        <v>353</v>
      </c>
      <c r="BG34" s="66" t="s">
        <v>584</v>
      </c>
      <c r="BH34" s="60">
        <v>44250</v>
      </c>
      <c r="BI34" s="67" t="s">
        <v>551</v>
      </c>
      <c r="BJ34" s="63" t="s">
        <v>1424</v>
      </c>
      <c r="BK34" s="60">
        <v>44543</v>
      </c>
      <c r="BL34" s="61" t="s">
        <v>353</v>
      </c>
      <c r="BM34" s="66" t="s">
        <v>1425</v>
      </c>
      <c r="BN34" s="60" t="s">
        <v>367</v>
      </c>
      <c r="BO34" s="67" t="s">
        <v>368</v>
      </c>
      <c r="BP34" s="63" t="s">
        <v>367</v>
      </c>
      <c r="BQ34" s="60" t="s">
        <v>367</v>
      </c>
      <c r="BR34" s="61" t="s">
        <v>368</v>
      </c>
      <c r="BS34" s="66" t="s">
        <v>367</v>
      </c>
      <c r="BT34" s="60" t="s">
        <v>367</v>
      </c>
      <c r="BU34" s="67" t="s">
        <v>368</v>
      </c>
      <c r="BV34" s="63" t="s">
        <v>367</v>
      </c>
      <c r="BW34" s="60" t="s">
        <v>367</v>
      </c>
      <c r="BX34" s="61" t="s">
        <v>368</v>
      </c>
      <c r="BY34" s="66" t="s">
        <v>367</v>
      </c>
      <c r="BZ34" s="60" t="s">
        <v>367</v>
      </c>
      <c r="CA34" s="67" t="s">
        <v>368</v>
      </c>
      <c r="CB34" s="69" t="s">
        <v>367</v>
      </c>
      <c r="CC34" s="114" t="str">
        <f>VLOOKUP(A34,Datos!$C$2:$AJ$25,34,0)</f>
        <v>Subdirección de Imprenta Distrital</v>
      </c>
      <c r="CD34" s="2">
        <f t="shared" si="0"/>
        <v>10</v>
      </c>
    </row>
    <row r="35" spans="1:82" ht="399.95" hidden="1" customHeight="1" x14ac:dyDescent="0.2">
      <c r="A35" s="181" t="s">
        <v>152</v>
      </c>
      <c r="B35" s="73" t="s">
        <v>1407</v>
      </c>
      <c r="C35" s="51" t="s">
        <v>1408</v>
      </c>
      <c r="D35" s="73" t="s">
        <v>161</v>
      </c>
      <c r="E35" s="166" t="s">
        <v>38</v>
      </c>
      <c r="F35" s="51" t="s">
        <v>1409</v>
      </c>
      <c r="G35" s="151" t="s">
        <v>1426</v>
      </c>
      <c r="H35" s="73" t="s">
        <v>35</v>
      </c>
      <c r="I35" s="73" t="s">
        <v>380</v>
      </c>
      <c r="J35" s="73" t="s">
        <v>78</v>
      </c>
      <c r="K35" s="51" t="s">
        <v>1427</v>
      </c>
      <c r="L35" s="51" t="s">
        <v>1428</v>
      </c>
      <c r="M35" s="51" t="s">
        <v>1429</v>
      </c>
      <c r="N35" s="51" t="s">
        <v>383</v>
      </c>
      <c r="O35" s="51" t="s">
        <v>434</v>
      </c>
      <c r="P35" s="51" t="s">
        <v>374</v>
      </c>
      <c r="Q35" s="51" t="s">
        <v>2115</v>
      </c>
      <c r="R35" s="51" t="s">
        <v>375</v>
      </c>
      <c r="S35" s="75" t="s">
        <v>330</v>
      </c>
      <c r="T35" s="152">
        <v>0.6</v>
      </c>
      <c r="U35" s="75" t="s">
        <v>121</v>
      </c>
      <c r="V35" s="152">
        <v>0.4</v>
      </c>
      <c r="W35" s="73" t="s">
        <v>84</v>
      </c>
      <c r="X35" s="51" t="s">
        <v>1430</v>
      </c>
      <c r="Y35" s="75" t="s">
        <v>327</v>
      </c>
      <c r="Z35" s="153">
        <v>0.252</v>
      </c>
      <c r="AA35" s="75" t="s">
        <v>328</v>
      </c>
      <c r="AB35" s="153">
        <v>0.16875000000000001</v>
      </c>
      <c r="AC35" s="73" t="s">
        <v>273</v>
      </c>
      <c r="AD35" s="51" t="s">
        <v>1431</v>
      </c>
      <c r="AE35" s="73" t="s">
        <v>350</v>
      </c>
      <c r="AF35" s="51" t="s">
        <v>351</v>
      </c>
      <c r="AG35" s="51" t="s">
        <v>351</v>
      </c>
      <c r="AH35" s="51" t="s">
        <v>351</v>
      </c>
      <c r="AI35" s="51" t="s">
        <v>351</v>
      </c>
      <c r="AJ35" s="51" t="s">
        <v>351</v>
      </c>
      <c r="AK35" s="51" t="s">
        <v>352</v>
      </c>
      <c r="AL35" s="51" t="s">
        <v>352</v>
      </c>
      <c r="AM35" s="51" t="s">
        <v>352</v>
      </c>
      <c r="AN35" s="51" t="s">
        <v>352</v>
      </c>
      <c r="AO35" s="51" t="s">
        <v>352</v>
      </c>
      <c r="AP35" s="51" t="s">
        <v>1432</v>
      </c>
      <c r="AQ35" s="51" t="s">
        <v>1433</v>
      </c>
      <c r="AR35" s="51" t="s">
        <v>1434</v>
      </c>
      <c r="AS35" s="155">
        <v>43496</v>
      </c>
      <c r="AT35" s="61" t="s">
        <v>353</v>
      </c>
      <c r="AU35" s="66" t="s">
        <v>388</v>
      </c>
      <c r="AV35" s="60">
        <v>43594</v>
      </c>
      <c r="AW35" s="67" t="s">
        <v>353</v>
      </c>
      <c r="AX35" s="63" t="s">
        <v>582</v>
      </c>
      <c r="AY35" s="60">
        <v>43998</v>
      </c>
      <c r="AZ35" s="61" t="s">
        <v>353</v>
      </c>
      <c r="BA35" s="66" t="s">
        <v>1435</v>
      </c>
      <c r="BB35" s="60">
        <v>44076</v>
      </c>
      <c r="BC35" s="67" t="s">
        <v>361</v>
      </c>
      <c r="BD35" s="63" t="s">
        <v>585</v>
      </c>
      <c r="BE35" s="60">
        <v>44168</v>
      </c>
      <c r="BF35" s="61" t="s">
        <v>449</v>
      </c>
      <c r="BG35" s="66" t="s">
        <v>584</v>
      </c>
      <c r="BH35" s="60">
        <v>44250</v>
      </c>
      <c r="BI35" s="67" t="s">
        <v>551</v>
      </c>
      <c r="BJ35" s="63" t="s">
        <v>1436</v>
      </c>
      <c r="BK35" s="60">
        <v>44543</v>
      </c>
      <c r="BL35" s="61" t="s">
        <v>568</v>
      </c>
      <c r="BM35" s="66" t="s">
        <v>1437</v>
      </c>
      <c r="BN35" s="60" t="s">
        <v>367</v>
      </c>
      <c r="BO35" s="67" t="s">
        <v>368</v>
      </c>
      <c r="BP35" s="63" t="s">
        <v>367</v>
      </c>
      <c r="BQ35" s="60" t="s">
        <v>367</v>
      </c>
      <c r="BR35" s="61" t="s">
        <v>368</v>
      </c>
      <c r="BS35" s="66" t="s">
        <v>367</v>
      </c>
      <c r="BT35" s="60" t="s">
        <v>367</v>
      </c>
      <c r="BU35" s="67" t="s">
        <v>368</v>
      </c>
      <c r="BV35" s="63" t="s">
        <v>367</v>
      </c>
      <c r="BW35" s="60" t="s">
        <v>367</v>
      </c>
      <c r="BX35" s="61" t="s">
        <v>368</v>
      </c>
      <c r="BY35" s="66" t="s">
        <v>367</v>
      </c>
      <c r="BZ35" s="60" t="s">
        <v>367</v>
      </c>
      <c r="CA35" s="67" t="s">
        <v>368</v>
      </c>
      <c r="CB35" s="69" t="s">
        <v>367</v>
      </c>
      <c r="CC35" s="114" t="str">
        <f>VLOOKUP(A35,Datos!$C$2:$AJ$25,34,0)</f>
        <v>Subdirección de Imprenta Distrital</v>
      </c>
      <c r="CD35" s="2">
        <f t="shared" si="0"/>
        <v>10</v>
      </c>
    </row>
    <row r="36" spans="1:82" ht="399.95" hidden="1" customHeight="1" x14ac:dyDescent="0.2">
      <c r="A36" s="181" t="s">
        <v>152</v>
      </c>
      <c r="B36" s="73" t="s">
        <v>1407</v>
      </c>
      <c r="C36" s="51" t="s">
        <v>1408</v>
      </c>
      <c r="D36" s="73" t="s">
        <v>161</v>
      </c>
      <c r="E36" s="166" t="s">
        <v>38</v>
      </c>
      <c r="F36" s="51" t="s">
        <v>1438</v>
      </c>
      <c r="G36" s="151" t="s">
        <v>586</v>
      </c>
      <c r="H36" s="73" t="s">
        <v>35</v>
      </c>
      <c r="I36" s="73" t="s">
        <v>380</v>
      </c>
      <c r="J36" s="73" t="s">
        <v>78</v>
      </c>
      <c r="K36" s="51" t="s">
        <v>587</v>
      </c>
      <c r="L36" s="51" t="s">
        <v>1439</v>
      </c>
      <c r="M36" s="51" t="s">
        <v>588</v>
      </c>
      <c r="N36" s="51" t="s">
        <v>383</v>
      </c>
      <c r="O36" s="51" t="s">
        <v>434</v>
      </c>
      <c r="P36" s="51" t="s">
        <v>374</v>
      </c>
      <c r="Q36" s="51" t="s">
        <v>2115</v>
      </c>
      <c r="R36" s="51" t="s">
        <v>375</v>
      </c>
      <c r="S36" s="75" t="s">
        <v>330</v>
      </c>
      <c r="T36" s="152">
        <v>0.6</v>
      </c>
      <c r="U36" s="75" t="s">
        <v>121</v>
      </c>
      <c r="V36" s="152">
        <v>0.4</v>
      </c>
      <c r="W36" s="73" t="s">
        <v>84</v>
      </c>
      <c r="X36" s="51" t="s">
        <v>589</v>
      </c>
      <c r="Y36" s="75" t="s">
        <v>329</v>
      </c>
      <c r="Z36" s="153">
        <v>0.1764</v>
      </c>
      <c r="AA36" s="75" t="s">
        <v>328</v>
      </c>
      <c r="AB36" s="153">
        <v>0.16875000000000001</v>
      </c>
      <c r="AC36" s="73" t="s">
        <v>273</v>
      </c>
      <c r="AD36" s="51" t="s">
        <v>590</v>
      </c>
      <c r="AE36" s="73" t="s">
        <v>350</v>
      </c>
      <c r="AF36" s="51" t="s">
        <v>351</v>
      </c>
      <c r="AG36" s="51" t="s">
        <v>351</v>
      </c>
      <c r="AH36" s="51" t="s">
        <v>351</v>
      </c>
      <c r="AI36" s="51" t="s">
        <v>351</v>
      </c>
      <c r="AJ36" s="51" t="s">
        <v>351</v>
      </c>
      <c r="AK36" s="51" t="s">
        <v>352</v>
      </c>
      <c r="AL36" s="51" t="s">
        <v>352</v>
      </c>
      <c r="AM36" s="51" t="s">
        <v>352</v>
      </c>
      <c r="AN36" s="51" t="s">
        <v>352</v>
      </c>
      <c r="AO36" s="51" t="s">
        <v>352</v>
      </c>
      <c r="AP36" s="51" t="s">
        <v>1440</v>
      </c>
      <c r="AQ36" s="51" t="s">
        <v>1441</v>
      </c>
      <c r="AR36" s="51" t="s">
        <v>1442</v>
      </c>
      <c r="AS36" s="155">
        <v>43496</v>
      </c>
      <c r="AT36" s="61" t="s">
        <v>353</v>
      </c>
      <c r="AU36" s="66" t="s">
        <v>388</v>
      </c>
      <c r="AV36" s="60">
        <v>43594</v>
      </c>
      <c r="AW36" s="67" t="s">
        <v>353</v>
      </c>
      <c r="AX36" s="63" t="s">
        <v>582</v>
      </c>
      <c r="AY36" s="60">
        <v>43998</v>
      </c>
      <c r="AZ36" s="61" t="s">
        <v>353</v>
      </c>
      <c r="BA36" s="66" t="s">
        <v>591</v>
      </c>
      <c r="BB36" s="60">
        <v>44076</v>
      </c>
      <c r="BC36" s="67" t="s">
        <v>361</v>
      </c>
      <c r="BD36" s="63" t="s">
        <v>585</v>
      </c>
      <c r="BE36" s="60">
        <v>44168</v>
      </c>
      <c r="BF36" s="61" t="s">
        <v>449</v>
      </c>
      <c r="BG36" s="66" t="s">
        <v>584</v>
      </c>
      <c r="BH36" s="60">
        <v>44250</v>
      </c>
      <c r="BI36" s="67" t="s">
        <v>551</v>
      </c>
      <c r="BJ36" s="63" t="s">
        <v>592</v>
      </c>
      <c r="BK36" s="60">
        <v>44543</v>
      </c>
      <c r="BL36" s="61" t="s">
        <v>568</v>
      </c>
      <c r="BM36" s="66" t="s">
        <v>593</v>
      </c>
      <c r="BN36" s="60" t="s">
        <v>367</v>
      </c>
      <c r="BO36" s="67" t="s">
        <v>368</v>
      </c>
      <c r="BP36" s="63" t="s">
        <v>367</v>
      </c>
      <c r="BQ36" s="60" t="s">
        <v>367</v>
      </c>
      <c r="BR36" s="61" t="s">
        <v>368</v>
      </c>
      <c r="BS36" s="66" t="s">
        <v>367</v>
      </c>
      <c r="BT36" s="60" t="s">
        <v>367</v>
      </c>
      <c r="BU36" s="67" t="s">
        <v>368</v>
      </c>
      <c r="BV36" s="63" t="s">
        <v>367</v>
      </c>
      <c r="BW36" s="60" t="s">
        <v>367</v>
      </c>
      <c r="BX36" s="61" t="s">
        <v>368</v>
      </c>
      <c r="BY36" s="66" t="s">
        <v>367</v>
      </c>
      <c r="BZ36" s="60" t="s">
        <v>367</v>
      </c>
      <c r="CA36" s="67" t="s">
        <v>368</v>
      </c>
      <c r="CB36" s="69" t="s">
        <v>367</v>
      </c>
      <c r="CC36" s="114" t="str">
        <f>VLOOKUP(A36,Datos!$C$2:$AJ$25,34,0)</f>
        <v>Subdirección de Imprenta Distrital</v>
      </c>
      <c r="CD36" s="2">
        <f t="shared" si="0"/>
        <v>10</v>
      </c>
    </row>
    <row r="37" spans="1:82" ht="399.95" hidden="1" customHeight="1" x14ac:dyDescent="0.2">
      <c r="A37" s="181" t="s">
        <v>152</v>
      </c>
      <c r="B37" s="73" t="s">
        <v>1407</v>
      </c>
      <c r="C37" s="51" t="s">
        <v>1408</v>
      </c>
      <c r="D37" s="73" t="s">
        <v>161</v>
      </c>
      <c r="E37" s="166" t="s">
        <v>38</v>
      </c>
      <c r="F37" s="51" t="s">
        <v>1443</v>
      </c>
      <c r="G37" s="151" t="s">
        <v>594</v>
      </c>
      <c r="H37" s="73" t="s">
        <v>35</v>
      </c>
      <c r="I37" s="73" t="s">
        <v>380</v>
      </c>
      <c r="J37" s="73" t="s">
        <v>78</v>
      </c>
      <c r="K37" s="51" t="s">
        <v>1444</v>
      </c>
      <c r="L37" s="51" t="s">
        <v>1445</v>
      </c>
      <c r="M37" s="51" t="s">
        <v>595</v>
      </c>
      <c r="N37" s="51" t="s">
        <v>383</v>
      </c>
      <c r="O37" s="51" t="s">
        <v>1446</v>
      </c>
      <c r="P37" s="51" t="s">
        <v>374</v>
      </c>
      <c r="Q37" s="51" t="s">
        <v>2115</v>
      </c>
      <c r="R37" s="51" t="s">
        <v>375</v>
      </c>
      <c r="S37" s="75" t="s">
        <v>330</v>
      </c>
      <c r="T37" s="152">
        <v>0.6</v>
      </c>
      <c r="U37" s="75" t="s">
        <v>101</v>
      </c>
      <c r="V37" s="152">
        <v>0.6</v>
      </c>
      <c r="W37" s="73" t="s">
        <v>84</v>
      </c>
      <c r="X37" s="51" t="s">
        <v>596</v>
      </c>
      <c r="Y37" s="75" t="s">
        <v>329</v>
      </c>
      <c r="Z37" s="153">
        <v>0.1764</v>
      </c>
      <c r="AA37" s="75" t="s">
        <v>121</v>
      </c>
      <c r="AB37" s="153">
        <v>0.25312499999999999</v>
      </c>
      <c r="AC37" s="73" t="s">
        <v>273</v>
      </c>
      <c r="AD37" s="51" t="s">
        <v>590</v>
      </c>
      <c r="AE37" s="73" t="s">
        <v>350</v>
      </c>
      <c r="AF37" s="51" t="s">
        <v>351</v>
      </c>
      <c r="AG37" s="51" t="s">
        <v>351</v>
      </c>
      <c r="AH37" s="51" t="s">
        <v>351</v>
      </c>
      <c r="AI37" s="51" t="s">
        <v>351</v>
      </c>
      <c r="AJ37" s="51" t="s">
        <v>351</v>
      </c>
      <c r="AK37" s="51" t="s">
        <v>352</v>
      </c>
      <c r="AL37" s="51" t="s">
        <v>352</v>
      </c>
      <c r="AM37" s="51" t="s">
        <v>352</v>
      </c>
      <c r="AN37" s="51" t="s">
        <v>352</v>
      </c>
      <c r="AO37" s="51" t="s">
        <v>352</v>
      </c>
      <c r="AP37" s="51" t="s">
        <v>1447</v>
      </c>
      <c r="AQ37" s="51" t="s">
        <v>1448</v>
      </c>
      <c r="AR37" s="51" t="s">
        <v>1449</v>
      </c>
      <c r="AS37" s="155">
        <v>43496</v>
      </c>
      <c r="AT37" s="61" t="s">
        <v>353</v>
      </c>
      <c r="AU37" s="66" t="s">
        <v>388</v>
      </c>
      <c r="AV37" s="60">
        <v>43594</v>
      </c>
      <c r="AW37" s="67" t="s">
        <v>353</v>
      </c>
      <c r="AX37" s="63" t="s">
        <v>582</v>
      </c>
      <c r="AY37" s="60">
        <v>43998</v>
      </c>
      <c r="AZ37" s="61" t="s">
        <v>353</v>
      </c>
      <c r="BA37" s="66" t="s">
        <v>597</v>
      </c>
      <c r="BB37" s="60">
        <v>44076</v>
      </c>
      <c r="BC37" s="67" t="s">
        <v>364</v>
      </c>
      <c r="BD37" s="63" t="s">
        <v>583</v>
      </c>
      <c r="BE37" s="60">
        <v>44168</v>
      </c>
      <c r="BF37" s="61" t="s">
        <v>449</v>
      </c>
      <c r="BG37" s="66" t="s">
        <v>584</v>
      </c>
      <c r="BH37" s="60">
        <v>44250</v>
      </c>
      <c r="BI37" s="67" t="s">
        <v>359</v>
      </c>
      <c r="BJ37" s="63" t="s">
        <v>598</v>
      </c>
      <c r="BK37" s="60">
        <v>44543</v>
      </c>
      <c r="BL37" s="61" t="s">
        <v>568</v>
      </c>
      <c r="BM37" s="66" t="s">
        <v>593</v>
      </c>
      <c r="BN37" s="60" t="s">
        <v>367</v>
      </c>
      <c r="BO37" s="67" t="s">
        <v>368</v>
      </c>
      <c r="BP37" s="63" t="s">
        <v>367</v>
      </c>
      <c r="BQ37" s="60" t="s">
        <v>367</v>
      </c>
      <c r="BR37" s="61" t="s">
        <v>368</v>
      </c>
      <c r="BS37" s="66" t="s">
        <v>367</v>
      </c>
      <c r="BT37" s="60" t="s">
        <v>367</v>
      </c>
      <c r="BU37" s="67" t="s">
        <v>368</v>
      </c>
      <c r="BV37" s="63" t="s">
        <v>367</v>
      </c>
      <c r="BW37" s="60" t="s">
        <v>367</v>
      </c>
      <c r="BX37" s="61" t="s">
        <v>368</v>
      </c>
      <c r="BY37" s="66" t="s">
        <v>367</v>
      </c>
      <c r="BZ37" s="60" t="s">
        <v>367</v>
      </c>
      <c r="CA37" s="67" t="s">
        <v>368</v>
      </c>
      <c r="CB37" s="69" t="s">
        <v>367</v>
      </c>
      <c r="CC37" s="114" t="str">
        <f>VLOOKUP(A37,Datos!$C$2:$AJ$25,34,0)</f>
        <v>Subdirección de Imprenta Distrital</v>
      </c>
      <c r="CD37" s="2">
        <f t="shared" si="0"/>
        <v>10</v>
      </c>
    </row>
    <row r="38" spans="1:82" ht="399.95" hidden="1" customHeight="1" x14ac:dyDescent="0.2">
      <c r="A38" s="181" t="s">
        <v>162</v>
      </c>
      <c r="B38" s="73" t="s">
        <v>1450</v>
      </c>
      <c r="C38" s="51" t="s">
        <v>1451</v>
      </c>
      <c r="D38" s="73" t="s">
        <v>168</v>
      </c>
      <c r="E38" s="166" t="s">
        <v>90</v>
      </c>
      <c r="F38" s="51" t="s">
        <v>1452</v>
      </c>
      <c r="G38" s="151" t="s">
        <v>1453</v>
      </c>
      <c r="H38" s="73" t="s">
        <v>35</v>
      </c>
      <c r="I38" s="73" t="s">
        <v>380</v>
      </c>
      <c r="J38" s="73" t="s">
        <v>52</v>
      </c>
      <c r="K38" s="51" t="s">
        <v>1454</v>
      </c>
      <c r="L38" s="51" t="s">
        <v>1455</v>
      </c>
      <c r="M38" s="51" t="s">
        <v>1456</v>
      </c>
      <c r="N38" s="51" t="s">
        <v>344</v>
      </c>
      <c r="O38" s="51" t="s">
        <v>345</v>
      </c>
      <c r="P38" s="51" t="s">
        <v>599</v>
      </c>
      <c r="Q38" s="51" t="s">
        <v>2115</v>
      </c>
      <c r="R38" s="51" t="s">
        <v>375</v>
      </c>
      <c r="S38" s="75" t="s">
        <v>329</v>
      </c>
      <c r="T38" s="152">
        <v>0.2</v>
      </c>
      <c r="U38" s="75" t="s">
        <v>121</v>
      </c>
      <c r="V38" s="152">
        <v>0.4</v>
      </c>
      <c r="W38" s="73" t="s">
        <v>273</v>
      </c>
      <c r="X38" s="51" t="s">
        <v>1457</v>
      </c>
      <c r="Y38" s="75" t="s">
        <v>329</v>
      </c>
      <c r="Z38" s="153">
        <v>5.04E-2</v>
      </c>
      <c r="AA38" s="75" t="s">
        <v>121</v>
      </c>
      <c r="AB38" s="153">
        <v>0.30000000000000004</v>
      </c>
      <c r="AC38" s="73" t="s">
        <v>273</v>
      </c>
      <c r="AD38" s="51" t="s">
        <v>1458</v>
      </c>
      <c r="AE38" s="73" t="s">
        <v>350</v>
      </c>
      <c r="AF38" s="51" t="s">
        <v>351</v>
      </c>
      <c r="AG38" s="51" t="s">
        <v>351</v>
      </c>
      <c r="AH38" s="51" t="s">
        <v>351</v>
      </c>
      <c r="AI38" s="51" t="s">
        <v>351</v>
      </c>
      <c r="AJ38" s="51" t="s">
        <v>351</v>
      </c>
      <c r="AK38" s="51" t="s">
        <v>352</v>
      </c>
      <c r="AL38" s="51" t="s">
        <v>352</v>
      </c>
      <c r="AM38" s="51" t="s">
        <v>352</v>
      </c>
      <c r="AN38" s="51" t="s">
        <v>352</v>
      </c>
      <c r="AO38" s="51" t="s">
        <v>352</v>
      </c>
      <c r="AP38" s="51" t="s">
        <v>1459</v>
      </c>
      <c r="AQ38" s="51" t="s">
        <v>1460</v>
      </c>
      <c r="AR38" s="51" t="s">
        <v>1461</v>
      </c>
      <c r="AS38" s="155">
        <v>43350</v>
      </c>
      <c r="AT38" s="61" t="s">
        <v>353</v>
      </c>
      <c r="AU38" s="66" t="s">
        <v>1462</v>
      </c>
      <c r="AV38" s="60">
        <v>43593</v>
      </c>
      <c r="AW38" s="67" t="s">
        <v>551</v>
      </c>
      <c r="AX38" s="63" t="s">
        <v>1463</v>
      </c>
      <c r="AY38" s="60">
        <v>43784</v>
      </c>
      <c r="AZ38" s="61" t="s">
        <v>600</v>
      </c>
      <c r="BA38" s="66" t="s">
        <v>1464</v>
      </c>
      <c r="BB38" s="60">
        <v>43895</v>
      </c>
      <c r="BC38" s="67" t="s">
        <v>545</v>
      </c>
      <c r="BD38" s="63" t="s">
        <v>1465</v>
      </c>
      <c r="BE38" s="60">
        <v>44062</v>
      </c>
      <c r="BF38" s="61" t="s">
        <v>601</v>
      </c>
      <c r="BG38" s="66" t="s">
        <v>1466</v>
      </c>
      <c r="BH38" s="60">
        <v>44169</v>
      </c>
      <c r="BI38" s="67" t="s">
        <v>601</v>
      </c>
      <c r="BJ38" s="63" t="s">
        <v>1467</v>
      </c>
      <c r="BK38" s="60">
        <v>44246</v>
      </c>
      <c r="BL38" s="61" t="s">
        <v>412</v>
      </c>
      <c r="BM38" s="66" t="s">
        <v>1468</v>
      </c>
      <c r="BN38" s="60">
        <v>44442</v>
      </c>
      <c r="BO38" s="67" t="s">
        <v>402</v>
      </c>
      <c r="BP38" s="63" t="s">
        <v>1469</v>
      </c>
      <c r="BQ38" s="60">
        <v>44545</v>
      </c>
      <c r="BR38" s="61" t="s">
        <v>353</v>
      </c>
      <c r="BS38" s="66" t="s">
        <v>366</v>
      </c>
      <c r="BT38" s="60" t="s">
        <v>367</v>
      </c>
      <c r="BU38" s="67" t="s">
        <v>368</v>
      </c>
      <c r="BV38" s="63" t="s">
        <v>367</v>
      </c>
      <c r="BW38" s="60" t="s">
        <v>367</v>
      </c>
      <c r="BX38" s="61" t="s">
        <v>368</v>
      </c>
      <c r="BY38" s="66" t="s">
        <v>367</v>
      </c>
      <c r="BZ38" s="60" t="s">
        <v>367</v>
      </c>
      <c r="CA38" s="67" t="s">
        <v>368</v>
      </c>
      <c r="CB38" s="69" t="s">
        <v>367</v>
      </c>
      <c r="CC38" s="114" t="str">
        <f>VLOOKUP(A38,Datos!$C$2:$AJ$25,34,0)</f>
        <v>Oficina de Tecnologías de la Información y las Comunicaciones</v>
      </c>
      <c r="CD38" s="2">
        <f t="shared" si="0"/>
        <v>6</v>
      </c>
    </row>
    <row r="39" spans="1:82" ht="399.95" hidden="1" customHeight="1" x14ac:dyDescent="0.2">
      <c r="A39" s="181" t="s">
        <v>162</v>
      </c>
      <c r="B39" s="73" t="s">
        <v>1450</v>
      </c>
      <c r="C39" s="51" t="s">
        <v>1451</v>
      </c>
      <c r="D39" s="73" t="s">
        <v>168</v>
      </c>
      <c r="E39" s="166" t="s">
        <v>90</v>
      </c>
      <c r="F39" s="51" t="s">
        <v>1470</v>
      </c>
      <c r="G39" s="151" t="s">
        <v>1471</v>
      </c>
      <c r="H39" s="73" t="s">
        <v>35</v>
      </c>
      <c r="I39" s="73" t="s">
        <v>602</v>
      </c>
      <c r="J39" s="73" t="s">
        <v>78</v>
      </c>
      <c r="K39" s="51" t="s">
        <v>1472</v>
      </c>
      <c r="L39" s="51" t="s">
        <v>1473</v>
      </c>
      <c r="M39" s="51" t="s">
        <v>1474</v>
      </c>
      <c r="N39" s="51" t="s">
        <v>344</v>
      </c>
      <c r="O39" s="51" t="s">
        <v>345</v>
      </c>
      <c r="P39" s="51" t="s">
        <v>384</v>
      </c>
      <c r="Q39" s="51" t="s">
        <v>2115</v>
      </c>
      <c r="R39" s="51" t="s">
        <v>375</v>
      </c>
      <c r="S39" s="75" t="s">
        <v>329</v>
      </c>
      <c r="T39" s="152">
        <v>0.2</v>
      </c>
      <c r="U39" s="75" t="s">
        <v>101</v>
      </c>
      <c r="V39" s="152">
        <v>0.6</v>
      </c>
      <c r="W39" s="73" t="s">
        <v>84</v>
      </c>
      <c r="X39" s="51" t="s">
        <v>1475</v>
      </c>
      <c r="Y39" s="75" t="s">
        <v>329</v>
      </c>
      <c r="Z39" s="153">
        <v>5.8799999999999991E-2</v>
      </c>
      <c r="AA39" s="75" t="s">
        <v>101</v>
      </c>
      <c r="AB39" s="153">
        <v>0.44999999999999996</v>
      </c>
      <c r="AC39" s="73" t="s">
        <v>84</v>
      </c>
      <c r="AD39" s="51" t="s">
        <v>1476</v>
      </c>
      <c r="AE39" s="73" t="s">
        <v>378</v>
      </c>
      <c r="AF39" s="51" t="s">
        <v>351</v>
      </c>
      <c r="AG39" s="51" t="s">
        <v>351</v>
      </c>
      <c r="AH39" s="51" t="s">
        <v>351</v>
      </c>
      <c r="AI39" s="51" t="s">
        <v>351</v>
      </c>
      <c r="AJ39" s="51" t="s">
        <v>351</v>
      </c>
      <c r="AK39" s="51" t="s">
        <v>1477</v>
      </c>
      <c r="AL39" s="51" t="s">
        <v>1478</v>
      </c>
      <c r="AM39" s="51" t="s">
        <v>1479</v>
      </c>
      <c r="AN39" s="51" t="s">
        <v>1480</v>
      </c>
      <c r="AO39" s="51" t="s">
        <v>1481</v>
      </c>
      <c r="AP39" s="51" t="s">
        <v>1482</v>
      </c>
      <c r="AQ39" s="51" t="s">
        <v>1483</v>
      </c>
      <c r="AR39" s="51" t="s">
        <v>1484</v>
      </c>
      <c r="AS39" s="155">
        <v>43350</v>
      </c>
      <c r="AT39" s="61" t="s">
        <v>353</v>
      </c>
      <c r="AU39" s="66" t="s">
        <v>603</v>
      </c>
      <c r="AV39" s="60">
        <v>43593</v>
      </c>
      <c r="AW39" s="67" t="s">
        <v>604</v>
      </c>
      <c r="AX39" s="63" t="s">
        <v>605</v>
      </c>
      <c r="AY39" s="60">
        <v>43784</v>
      </c>
      <c r="AZ39" s="61" t="s">
        <v>518</v>
      </c>
      <c r="BA39" s="66" t="s">
        <v>1485</v>
      </c>
      <c r="BB39" s="60">
        <v>43895</v>
      </c>
      <c r="BC39" s="67" t="s">
        <v>404</v>
      </c>
      <c r="BD39" s="63" t="s">
        <v>606</v>
      </c>
      <c r="BE39" s="60">
        <v>44062</v>
      </c>
      <c r="BF39" s="61" t="s">
        <v>601</v>
      </c>
      <c r="BG39" s="66" t="s">
        <v>607</v>
      </c>
      <c r="BH39" s="60">
        <v>44102</v>
      </c>
      <c r="BI39" s="67" t="s">
        <v>481</v>
      </c>
      <c r="BJ39" s="63" t="s">
        <v>608</v>
      </c>
      <c r="BK39" s="60">
        <v>44169</v>
      </c>
      <c r="BL39" s="61" t="s">
        <v>449</v>
      </c>
      <c r="BM39" s="66" t="s">
        <v>1486</v>
      </c>
      <c r="BN39" s="60">
        <v>44246</v>
      </c>
      <c r="BO39" s="67" t="s">
        <v>404</v>
      </c>
      <c r="BP39" s="63" t="s">
        <v>1487</v>
      </c>
      <c r="BQ39" s="60">
        <v>44316</v>
      </c>
      <c r="BR39" s="61" t="s">
        <v>364</v>
      </c>
      <c r="BS39" s="66" t="s">
        <v>1488</v>
      </c>
      <c r="BT39" s="60">
        <v>44447</v>
      </c>
      <c r="BU39" s="67" t="s">
        <v>404</v>
      </c>
      <c r="BV39" s="63" t="s">
        <v>1489</v>
      </c>
      <c r="BW39" s="60">
        <v>44545</v>
      </c>
      <c r="BX39" s="61" t="s">
        <v>353</v>
      </c>
      <c r="BY39" s="66" t="s">
        <v>366</v>
      </c>
      <c r="BZ39" s="60" t="s">
        <v>367</v>
      </c>
      <c r="CA39" s="67" t="s">
        <v>368</v>
      </c>
      <c r="CB39" s="69" t="s">
        <v>367</v>
      </c>
      <c r="CC39" s="114" t="str">
        <f>VLOOKUP(A39,Datos!$C$2:$AJ$25,34,0)</f>
        <v>Oficina de Tecnologías de la Información y las Comunicaciones</v>
      </c>
      <c r="CD39" s="2">
        <f t="shared" si="0"/>
        <v>2</v>
      </c>
    </row>
    <row r="40" spans="1:82" ht="399.95" hidden="1" customHeight="1" x14ac:dyDescent="0.2">
      <c r="A40" s="181" t="s">
        <v>162</v>
      </c>
      <c r="B40" s="73" t="s">
        <v>1450</v>
      </c>
      <c r="C40" s="51" t="s">
        <v>1451</v>
      </c>
      <c r="D40" s="73" t="s">
        <v>168</v>
      </c>
      <c r="E40" s="166" t="s">
        <v>90</v>
      </c>
      <c r="F40" s="51" t="s">
        <v>1470</v>
      </c>
      <c r="G40" s="151" t="s">
        <v>1490</v>
      </c>
      <c r="H40" s="73" t="s">
        <v>35</v>
      </c>
      <c r="I40" s="73" t="s">
        <v>380</v>
      </c>
      <c r="J40" s="73" t="s">
        <v>52</v>
      </c>
      <c r="K40" s="51" t="s">
        <v>1491</v>
      </c>
      <c r="L40" s="51" t="s">
        <v>609</v>
      </c>
      <c r="M40" s="51" t="s">
        <v>1492</v>
      </c>
      <c r="N40" s="51" t="s">
        <v>344</v>
      </c>
      <c r="O40" s="51" t="s">
        <v>345</v>
      </c>
      <c r="P40" s="51" t="s">
        <v>384</v>
      </c>
      <c r="Q40" s="51" t="s">
        <v>2115</v>
      </c>
      <c r="R40" s="51" t="s">
        <v>375</v>
      </c>
      <c r="S40" s="75" t="s">
        <v>329</v>
      </c>
      <c r="T40" s="152">
        <v>0.2</v>
      </c>
      <c r="U40" s="75" t="s">
        <v>121</v>
      </c>
      <c r="V40" s="152">
        <v>0.4</v>
      </c>
      <c r="W40" s="73" t="s">
        <v>273</v>
      </c>
      <c r="X40" s="51" t="s">
        <v>1493</v>
      </c>
      <c r="Y40" s="75" t="s">
        <v>329</v>
      </c>
      <c r="Z40" s="153">
        <v>8.3999999999999991E-2</v>
      </c>
      <c r="AA40" s="75" t="s">
        <v>121</v>
      </c>
      <c r="AB40" s="153">
        <v>0.30000000000000004</v>
      </c>
      <c r="AC40" s="73" t="s">
        <v>273</v>
      </c>
      <c r="AD40" s="51" t="s">
        <v>1494</v>
      </c>
      <c r="AE40" s="73" t="s">
        <v>350</v>
      </c>
      <c r="AF40" s="51" t="s">
        <v>351</v>
      </c>
      <c r="AG40" s="51" t="s">
        <v>351</v>
      </c>
      <c r="AH40" s="51" t="s">
        <v>351</v>
      </c>
      <c r="AI40" s="51" t="s">
        <v>351</v>
      </c>
      <c r="AJ40" s="51" t="s">
        <v>351</v>
      </c>
      <c r="AK40" s="51" t="s">
        <v>352</v>
      </c>
      <c r="AL40" s="51" t="s">
        <v>352</v>
      </c>
      <c r="AM40" s="51" t="s">
        <v>352</v>
      </c>
      <c r="AN40" s="51" t="s">
        <v>352</v>
      </c>
      <c r="AO40" s="51" t="s">
        <v>352</v>
      </c>
      <c r="AP40" s="51" t="s">
        <v>1495</v>
      </c>
      <c r="AQ40" s="51" t="s">
        <v>1483</v>
      </c>
      <c r="AR40" s="51" t="s">
        <v>1496</v>
      </c>
      <c r="AS40" s="155">
        <v>43350</v>
      </c>
      <c r="AT40" s="61" t="s">
        <v>353</v>
      </c>
      <c r="AU40" s="66" t="s">
        <v>603</v>
      </c>
      <c r="AV40" s="60">
        <v>43593</v>
      </c>
      <c r="AW40" s="67" t="s">
        <v>610</v>
      </c>
      <c r="AX40" s="63" t="s">
        <v>1497</v>
      </c>
      <c r="AY40" s="60">
        <v>43784</v>
      </c>
      <c r="AZ40" s="61" t="s">
        <v>449</v>
      </c>
      <c r="BA40" s="66" t="s">
        <v>1498</v>
      </c>
      <c r="BB40" s="60">
        <v>43895</v>
      </c>
      <c r="BC40" s="67" t="s">
        <v>545</v>
      </c>
      <c r="BD40" s="63" t="s">
        <v>1465</v>
      </c>
      <c r="BE40" s="60">
        <v>44062</v>
      </c>
      <c r="BF40" s="61" t="s">
        <v>601</v>
      </c>
      <c r="BG40" s="66" t="s">
        <v>1466</v>
      </c>
      <c r="BH40" s="60">
        <v>44169</v>
      </c>
      <c r="BI40" s="67" t="s">
        <v>601</v>
      </c>
      <c r="BJ40" s="63" t="s">
        <v>1467</v>
      </c>
      <c r="BK40" s="60">
        <v>44246</v>
      </c>
      <c r="BL40" s="61" t="s">
        <v>412</v>
      </c>
      <c r="BM40" s="66" t="s">
        <v>1468</v>
      </c>
      <c r="BN40" s="60">
        <v>44442</v>
      </c>
      <c r="BO40" s="67" t="s">
        <v>361</v>
      </c>
      <c r="BP40" s="63" t="s">
        <v>1499</v>
      </c>
      <c r="BQ40" s="60">
        <v>44545</v>
      </c>
      <c r="BR40" s="61" t="s">
        <v>353</v>
      </c>
      <c r="BS40" s="66" t="s">
        <v>366</v>
      </c>
      <c r="BT40" s="60" t="s">
        <v>367</v>
      </c>
      <c r="BU40" s="67" t="s">
        <v>368</v>
      </c>
      <c r="BV40" s="63" t="s">
        <v>367</v>
      </c>
      <c r="BW40" s="60" t="s">
        <v>367</v>
      </c>
      <c r="BX40" s="61" t="s">
        <v>368</v>
      </c>
      <c r="BY40" s="66" t="s">
        <v>367</v>
      </c>
      <c r="BZ40" s="60" t="s">
        <v>367</v>
      </c>
      <c r="CA40" s="67" t="s">
        <v>368</v>
      </c>
      <c r="CB40" s="69" t="s">
        <v>367</v>
      </c>
      <c r="CC40" s="114" t="str">
        <f>VLOOKUP(A40,Datos!$C$2:$AJ$25,34,0)</f>
        <v>Oficina de Tecnologías de la Información y las Comunicaciones</v>
      </c>
      <c r="CD40" s="2">
        <f t="shared" si="0"/>
        <v>6</v>
      </c>
    </row>
    <row r="41" spans="1:82" ht="399.95" hidden="1" customHeight="1" x14ac:dyDescent="0.2">
      <c r="A41" s="181" t="s">
        <v>162</v>
      </c>
      <c r="B41" s="73" t="s">
        <v>1450</v>
      </c>
      <c r="C41" s="51" t="s">
        <v>1451</v>
      </c>
      <c r="D41" s="73" t="s">
        <v>168</v>
      </c>
      <c r="E41" s="166" t="s">
        <v>90</v>
      </c>
      <c r="F41" s="51" t="s">
        <v>1500</v>
      </c>
      <c r="G41" s="151" t="s">
        <v>611</v>
      </c>
      <c r="H41" s="73" t="s">
        <v>35</v>
      </c>
      <c r="I41" s="73" t="s">
        <v>380</v>
      </c>
      <c r="J41" s="73" t="s">
        <v>78</v>
      </c>
      <c r="K41" s="51" t="s">
        <v>612</v>
      </c>
      <c r="L41" s="51" t="s">
        <v>609</v>
      </c>
      <c r="M41" s="51" t="s">
        <v>613</v>
      </c>
      <c r="N41" s="51" t="s">
        <v>344</v>
      </c>
      <c r="O41" s="51" t="s">
        <v>345</v>
      </c>
      <c r="P41" s="51" t="s">
        <v>384</v>
      </c>
      <c r="Q41" s="51" t="s">
        <v>2115</v>
      </c>
      <c r="R41" s="51" t="s">
        <v>375</v>
      </c>
      <c r="S41" s="75" t="s">
        <v>327</v>
      </c>
      <c r="T41" s="152">
        <v>0.4</v>
      </c>
      <c r="U41" s="75" t="s">
        <v>121</v>
      </c>
      <c r="V41" s="152">
        <v>0.4</v>
      </c>
      <c r="W41" s="73" t="s">
        <v>84</v>
      </c>
      <c r="X41" s="51" t="s">
        <v>614</v>
      </c>
      <c r="Y41" s="75" t="s">
        <v>329</v>
      </c>
      <c r="Z41" s="153">
        <v>0.1008</v>
      </c>
      <c r="AA41" s="75" t="s">
        <v>121</v>
      </c>
      <c r="AB41" s="153">
        <v>0.30000000000000004</v>
      </c>
      <c r="AC41" s="73" t="s">
        <v>273</v>
      </c>
      <c r="AD41" s="51" t="s">
        <v>1501</v>
      </c>
      <c r="AE41" s="73" t="s">
        <v>350</v>
      </c>
      <c r="AF41" s="51" t="s">
        <v>351</v>
      </c>
      <c r="AG41" s="51" t="s">
        <v>351</v>
      </c>
      <c r="AH41" s="51" t="s">
        <v>351</v>
      </c>
      <c r="AI41" s="51" t="s">
        <v>351</v>
      </c>
      <c r="AJ41" s="51" t="s">
        <v>351</v>
      </c>
      <c r="AK41" s="51" t="s">
        <v>352</v>
      </c>
      <c r="AL41" s="51" t="s">
        <v>352</v>
      </c>
      <c r="AM41" s="51" t="s">
        <v>352</v>
      </c>
      <c r="AN41" s="51" t="s">
        <v>352</v>
      </c>
      <c r="AO41" s="51" t="s">
        <v>352</v>
      </c>
      <c r="AP41" s="51" t="s">
        <v>1502</v>
      </c>
      <c r="AQ41" s="51" t="s">
        <v>1483</v>
      </c>
      <c r="AR41" s="51" t="s">
        <v>1503</v>
      </c>
      <c r="AS41" s="155">
        <v>43350</v>
      </c>
      <c r="AT41" s="61" t="s">
        <v>353</v>
      </c>
      <c r="AU41" s="66" t="s">
        <v>603</v>
      </c>
      <c r="AV41" s="60">
        <v>43593</v>
      </c>
      <c r="AW41" s="67" t="s">
        <v>610</v>
      </c>
      <c r="AX41" s="63" t="s">
        <v>1504</v>
      </c>
      <c r="AY41" s="60">
        <v>43784</v>
      </c>
      <c r="AZ41" s="61" t="s">
        <v>601</v>
      </c>
      <c r="BA41" s="66" t="s">
        <v>1505</v>
      </c>
      <c r="BB41" s="60">
        <v>43895</v>
      </c>
      <c r="BC41" s="67" t="s">
        <v>404</v>
      </c>
      <c r="BD41" s="63" t="s">
        <v>1506</v>
      </c>
      <c r="BE41" s="60">
        <v>44062</v>
      </c>
      <c r="BF41" s="61" t="s">
        <v>359</v>
      </c>
      <c r="BG41" s="66" t="s">
        <v>615</v>
      </c>
      <c r="BH41" s="60">
        <v>44169</v>
      </c>
      <c r="BI41" s="67" t="s">
        <v>357</v>
      </c>
      <c r="BJ41" s="63" t="s">
        <v>616</v>
      </c>
      <c r="BK41" s="60">
        <v>44246</v>
      </c>
      <c r="BL41" s="61" t="s">
        <v>364</v>
      </c>
      <c r="BM41" s="66" t="s">
        <v>1507</v>
      </c>
      <c r="BN41" s="60">
        <v>44442</v>
      </c>
      <c r="BO41" s="67" t="s">
        <v>361</v>
      </c>
      <c r="BP41" s="63" t="s">
        <v>1508</v>
      </c>
      <c r="BQ41" s="60">
        <v>44545</v>
      </c>
      <c r="BR41" s="61" t="s">
        <v>353</v>
      </c>
      <c r="BS41" s="66" t="s">
        <v>366</v>
      </c>
      <c r="BT41" s="60" t="s">
        <v>367</v>
      </c>
      <c r="BU41" s="67" t="s">
        <v>368</v>
      </c>
      <c r="BV41" s="63" t="s">
        <v>367</v>
      </c>
      <c r="BW41" s="60" t="s">
        <v>367</v>
      </c>
      <c r="BX41" s="61" t="s">
        <v>368</v>
      </c>
      <c r="BY41" s="66" t="s">
        <v>367</v>
      </c>
      <c r="BZ41" s="60" t="s">
        <v>367</v>
      </c>
      <c r="CA41" s="67" t="s">
        <v>368</v>
      </c>
      <c r="CB41" s="69" t="s">
        <v>367</v>
      </c>
      <c r="CC41" s="114" t="str">
        <f>VLOOKUP(A41,Datos!$C$2:$AJ$25,34,0)</f>
        <v>Oficina de Tecnologías de la Información y las Comunicaciones</v>
      </c>
      <c r="CD41" s="2">
        <f t="shared" si="0"/>
        <v>6</v>
      </c>
    </row>
    <row r="42" spans="1:82" ht="399.95" customHeight="1" x14ac:dyDescent="0.2">
      <c r="A42" s="181" t="s">
        <v>162</v>
      </c>
      <c r="B42" s="73" t="s">
        <v>1450</v>
      </c>
      <c r="C42" s="51" t="s">
        <v>1451</v>
      </c>
      <c r="D42" s="73" t="s">
        <v>168</v>
      </c>
      <c r="E42" s="166" t="s">
        <v>90</v>
      </c>
      <c r="F42" s="51" t="s">
        <v>1509</v>
      </c>
      <c r="G42" s="151" t="s">
        <v>1510</v>
      </c>
      <c r="H42" s="73" t="s">
        <v>63</v>
      </c>
      <c r="I42" s="73" t="s">
        <v>380</v>
      </c>
      <c r="J42" s="73" t="s">
        <v>52</v>
      </c>
      <c r="K42" s="51" t="s">
        <v>1511</v>
      </c>
      <c r="L42" s="51" t="s">
        <v>1512</v>
      </c>
      <c r="M42" s="51" t="s">
        <v>1513</v>
      </c>
      <c r="N42" s="51" t="s">
        <v>344</v>
      </c>
      <c r="O42" s="51" t="s">
        <v>345</v>
      </c>
      <c r="P42" s="51" t="s">
        <v>384</v>
      </c>
      <c r="Q42" s="51" t="s">
        <v>2115</v>
      </c>
      <c r="R42" s="51" t="s">
        <v>375</v>
      </c>
      <c r="S42" s="75" t="s">
        <v>329</v>
      </c>
      <c r="T42" s="152">
        <v>0.2</v>
      </c>
      <c r="U42" s="75" t="s">
        <v>77</v>
      </c>
      <c r="V42" s="152">
        <v>0.8</v>
      </c>
      <c r="W42" s="73" t="s">
        <v>274</v>
      </c>
      <c r="X42" s="51" t="s">
        <v>1514</v>
      </c>
      <c r="Y42" s="75" t="s">
        <v>329</v>
      </c>
      <c r="Z42" s="153">
        <v>2.1167999999999999E-2</v>
      </c>
      <c r="AA42" s="75" t="s">
        <v>77</v>
      </c>
      <c r="AB42" s="153">
        <v>0.8</v>
      </c>
      <c r="AC42" s="73" t="s">
        <v>274</v>
      </c>
      <c r="AD42" s="51" t="s">
        <v>1515</v>
      </c>
      <c r="AE42" s="73" t="s">
        <v>378</v>
      </c>
      <c r="AF42" s="51" t="s">
        <v>351</v>
      </c>
      <c r="AG42" s="51" t="s">
        <v>351</v>
      </c>
      <c r="AH42" s="51" t="s">
        <v>351</v>
      </c>
      <c r="AI42" s="51" t="s">
        <v>351</v>
      </c>
      <c r="AJ42" s="51" t="s">
        <v>351</v>
      </c>
      <c r="AK42" s="51" t="s">
        <v>1516</v>
      </c>
      <c r="AL42" s="51" t="s">
        <v>1478</v>
      </c>
      <c r="AM42" s="51" t="s">
        <v>1517</v>
      </c>
      <c r="AN42" s="51" t="s">
        <v>1480</v>
      </c>
      <c r="AO42" s="51" t="s">
        <v>1481</v>
      </c>
      <c r="AP42" s="51" t="s">
        <v>1518</v>
      </c>
      <c r="AQ42" s="51" t="s">
        <v>1519</v>
      </c>
      <c r="AR42" s="51" t="s">
        <v>1520</v>
      </c>
      <c r="AS42" s="155">
        <v>43593</v>
      </c>
      <c r="AT42" s="61" t="s">
        <v>353</v>
      </c>
      <c r="AU42" s="66" t="s">
        <v>1521</v>
      </c>
      <c r="AV42" s="60">
        <v>43784</v>
      </c>
      <c r="AW42" s="67" t="s">
        <v>353</v>
      </c>
      <c r="AX42" s="63" t="s">
        <v>1522</v>
      </c>
      <c r="AY42" s="60">
        <v>43895</v>
      </c>
      <c r="AZ42" s="61" t="s">
        <v>545</v>
      </c>
      <c r="BA42" s="66" t="s">
        <v>1523</v>
      </c>
      <c r="BB42" s="60">
        <v>44062</v>
      </c>
      <c r="BC42" s="67" t="s">
        <v>357</v>
      </c>
      <c r="BD42" s="63" t="s">
        <v>1466</v>
      </c>
      <c r="BE42" s="60">
        <v>44169</v>
      </c>
      <c r="BF42" s="61" t="s">
        <v>601</v>
      </c>
      <c r="BG42" s="66" t="s">
        <v>1467</v>
      </c>
      <c r="BH42" s="60">
        <v>44246</v>
      </c>
      <c r="BI42" s="67" t="s">
        <v>412</v>
      </c>
      <c r="BJ42" s="63" t="s">
        <v>1524</v>
      </c>
      <c r="BK42" s="60">
        <v>44442</v>
      </c>
      <c r="BL42" s="61" t="s">
        <v>402</v>
      </c>
      <c r="BM42" s="66" t="s">
        <v>1469</v>
      </c>
      <c r="BN42" s="60">
        <v>44545</v>
      </c>
      <c r="BO42" s="67" t="s">
        <v>449</v>
      </c>
      <c r="BP42" s="63" t="s">
        <v>366</v>
      </c>
      <c r="BQ42" s="60" t="s">
        <v>367</v>
      </c>
      <c r="BR42" s="61" t="s">
        <v>368</v>
      </c>
      <c r="BS42" s="66" t="s">
        <v>367</v>
      </c>
      <c r="BT42" s="60" t="s">
        <v>367</v>
      </c>
      <c r="BU42" s="67" t="s">
        <v>368</v>
      </c>
      <c r="BV42" s="63" t="s">
        <v>367</v>
      </c>
      <c r="BW42" s="60" t="s">
        <v>367</v>
      </c>
      <c r="BX42" s="61" t="s">
        <v>368</v>
      </c>
      <c r="BY42" s="66" t="s">
        <v>367</v>
      </c>
      <c r="BZ42" s="60" t="s">
        <v>367</v>
      </c>
      <c r="CA42" s="67" t="s">
        <v>368</v>
      </c>
      <c r="CB42" s="69" t="s">
        <v>367</v>
      </c>
      <c r="CC42" s="114" t="str">
        <f>VLOOKUP(A42,Datos!$C$2:$AJ$25,34,0)</f>
        <v>Oficina de Tecnologías de la Información y las Comunicaciones</v>
      </c>
      <c r="CD42" s="2">
        <f t="shared" si="0"/>
        <v>8</v>
      </c>
    </row>
    <row r="43" spans="1:82" ht="399.95" hidden="1" customHeight="1" x14ac:dyDescent="0.2">
      <c r="A43" s="181" t="s">
        <v>277</v>
      </c>
      <c r="B43" s="73" t="s">
        <v>1525</v>
      </c>
      <c r="C43" s="51" t="s">
        <v>1526</v>
      </c>
      <c r="D43" s="73" t="s">
        <v>174</v>
      </c>
      <c r="E43" s="166" t="s">
        <v>128</v>
      </c>
      <c r="F43" s="51" t="s">
        <v>1527</v>
      </c>
      <c r="G43" s="151" t="s">
        <v>617</v>
      </c>
      <c r="H43" s="73" t="s">
        <v>35</v>
      </c>
      <c r="I43" s="73" t="s">
        <v>380</v>
      </c>
      <c r="J43" s="73" t="s">
        <v>78</v>
      </c>
      <c r="K43" s="51" t="s">
        <v>618</v>
      </c>
      <c r="L43" s="51" t="s">
        <v>619</v>
      </c>
      <c r="M43" s="51" t="s">
        <v>620</v>
      </c>
      <c r="N43" s="51" t="s">
        <v>383</v>
      </c>
      <c r="O43" s="51" t="s">
        <v>345</v>
      </c>
      <c r="P43" s="51" t="s">
        <v>384</v>
      </c>
      <c r="Q43" s="51" t="s">
        <v>2115</v>
      </c>
      <c r="R43" s="51" t="s">
        <v>375</v>
      </c>
      <c r="S43" s="75" t="s">
        <v>330</v>
      </c>
      <c r="T43" s="152">
        <v>0.6</v>
      </c>
      <c r="U43" s="75" t="s">
        <v>101</v>
      </c>
      <c r="V43" s="152">
        <v>0.6</v>
      </c>
      <c r="W43" s="73" t="s">
        <v>84</v>
      </c>
      <c r="X43" s="51" t="s">
        <v>621</v>
      </c>
      <c r="Y43" s="75" t="s">
        <v>329</v>
      </c>
      <c r="Z43" s="153">
        <v>0.1512</v>
      </c>
      <c r="AA43" s="75" t="s">
        <v>121</v>
      </c>
      <c r="AB43" s="153">
        <v>0.33749999999999997</v>
      </c>
      <c r="AC43" s="73" t="s">
        <v>273</v>
      </c>
      <c r="AD43" s="51" t="s">
        <v>386</v>
      </c>
      <c r="AE43" s="73" t="s">
        <v>350</v>
      </c>
      <c r="AF43" s="51" t="s">
        <v>351</v>
      </c>
      <c r="AG43" s="51" t="s">
        <v>351</v>
      </c>
      <c r="AH43" s="51" t="s">
        <v>351</v>
      </c>
      <c r="AI43" s="51" t="s">
        <v>351</v>
      </c>
      <c r="AJ43" s="51" t="s">
        <v>351</v>
      </c>
      <c r="AK43" s="51" t="s">
        <v>352</v>
      </c>
      <c r="AL43" s="51" t="s">
        <v>352</v>
      </c>
      <c r="AM43" s="51" t="s">
        <v>352</v>
      </c>
      <c r="AN43" s="51" t="s">
        <v>352</v>
      </c>
      <c r="AO43" s="51" t="s">
        <v>352</v>
      </c>
      <c r="AP43" s="51" t="s">
        <v>622</v>
      </c>
      <c r="AQ43" s="51" t="s">
        <v>623</v>
      </c>
      <c r="AR43" s="51" t="s">
        <v>624</v>
      </c>
      <c r="AS43" s="155">
        <v>44533</v>
      </c>
      <c r="AT43" s="61" t="s">
        <v>353</v>
      </c>
      <c r="AU43" s="66" t="s">
        <v>625</v>
      </c>
      <c r="AV43" s="60" t="s">
        <v>367</v>
      </c>
      <c r="AW43" s="67" t="s">
        <v>368</v>
      </c>
      <c r="AX43" s="63" t="s">
        <v>367</v>
      </c>
      <c r="AY43" s="60" t="s">
        <v>367</v>
      </c>
      <c r="AZ43" s="61" t="s">
        <v>368</v>
      </c>
      <c r="BA43" s="66" t="s">
        <v>367</v>
      </c>
      <c r="BB43" s="60" t="s">
        <v>367</v>
      </c>
      <c r="BC43" s="67" t="s">
        <v>368</v>
      </c>
      <c r="BD43" s="63" t="s">
        <v>367</v>
      </c>
      <c r="BE43" s="60" t="s">
        <v>367</v>
      </c>
      <c r="BF43" s="61" t="s">
        <v>368</v>
      </c>
      <c r="BG43" s="66" t="s">
        <v>367</v>
      </c>
      <c r="BH43" s="60" t="s">
        <v>367</v>
      </c>
      <c r="BI43" s="67" t="s">
        <v>368</v>
      </c>
      <c r="BJ43" s="63" t="s">
        <v>367</v>
      </c>
      <c r="BK43" s="60" t="s">
        <v>367</v>
      </c>
      <c r="BL43" s="61" t="s">
        <v>368</v>
      </c>
      <c r="BM43" s="66" t="s">
        <v>367</v>
      </c>
      <c r="BN43" s="60" t="s">
        <v>367</v>
      </c>
      <c r="BO43" s="67" t="s">
        <v>368</v>
      </c>
      <c r="BP43" s="63" t="s">
        <v>367</v>
      </c>
      <c r="BQ43" s="60" t="s">
        <v>367</v>
      </c>
      <c r="BR43" s="61" t="s">
        <v>368</v>
      </c>
      <c r="BS43" s="66" t="s">
        <v>367</v>
      </c>
      <c r="BT43" s="60" t="s">
        <v>367</v>
      </c>
      <c r="BU43" s="67" t="s">
        <v>368</v>
      </c>
      <c r="BV43" s="63" t="s">
        <v>367</v>
      </c>
      <c r="BW43" s="60" t="s">
        <v>367</v>
      </c>
      <c r="BX43" s="61" t="s">
        <v>368</v>
      </c>
      <c r="BY43" s="66" t="s">
        <v>367</v>
      </c>
      <c r="BZ43" s="60" t="s">
        <v>367</v>
      </c>
      <c r="CA43" s="67" t="s">
        <v>368</v>
      </c>
      <c r="CB43" s="69" t="s">
        <v>367</v>
      </c>
      <c r="CC43" s="114" t="str">
        <f>VLOOKUP(A43,Datos!$C$2:$AJ$25,34,0)</f>
        <v>Oficina de Control Interno</v>
      </c>
      <c r="CD43" s="2">
        <f t="shared" si="0"/>
        <v>22</v>
      </c>
    </row>
    <row r="44" spans="1:82" ht="399.95" customHeight="1" x14ac:dyDescent="0.2">
      <c r="A44" s="181" t="s">
        <v>277</v>
      </c>
      <c r="B44" s="73" t="s">
        <v>1525</v>
      </c>
      <c r="C44" s="51" t="s">
        <v>1526</v>
      </c>
      <c r="D44" s="73" t="s">
        <v>174</v>
      </c>
      <c r="E44" s="166" t="s">
        <v>128</v>
      </c>
      <c r="F44" s="51" t="s">
        <v>1528</v>
      </c>
      <c r="G44" s="151" t="s">
        <v>626</v>
      </c>
      <c r="H44" s="73" t="s">
        <v>63</v>
      </c>
      <c r="I44" s="73" t="s">
        <v>380</v>
      </c>
      <c r="J44" s="73" t="s">
        <v>78</v>
      </c>
      <c r="K44" s="51" t="s">
        <v>627</v>
      </c>
      <c r="L44" s="51" t="s">
        <v>619</v>
      </c>
      <c r="M44" s="51" t="s">
        <v>628</v>
      </c>
      <c r="N44" s="51" t="s">
        <v>383</v>
      </c>
      <c r="O44" s="51" t="s">
        <v>345</v>
      </c>
      <c r="P44" s="51" t="s">
        <v>384</v>
      </c>
      <c r="Q44" s="51" t="s">
        <v>2115</v>
      </c>
      <c r="R44" s="51" t="s">
        <v>375</v>
      </c>
      <c r="S44" s="75" t="s">
        <v>329</v>
      </c>
      <c r="T44" s="152">
        <v>0.2</v>
      </c>
      <c r="U44" s="75" t="s">
        <v>77</v>
      </c>
      <c r="V44" s="152">
        <v>0.8</v>
      </c>
      <c r="W44" s="73" t="s">
        <v>274</v>
      </c>
      <c r="X44" s="51" t="s">
        <v>541</v>
      </c>
      <c r="Y44" s="75" t="s">
        <v>329</v>
      </c>
      <c r="Z44" s="153">
        <v>7.1999999999999995E-2</v>
      </c>
      <c r="AA44" s="75" t="s">
        <v>77</v>
      </c>
      <c r="AB44" s="153">
        <v>0.8</v>
      </c>
      <c r="AC44" s="73" t="s">
        <v>274</v>
      </c>
      <c r="AD44" s="51" t="s">
        <v>542</v>
      </c>
      <c r="AE44" s="73" t="s">
        <v>378</v>
      </c>
      <c r="AF44" s="51" t="s">
        <v>351</v>
      </c>
      <c r="AG44" s="51" t="s">
        <v>351</v>
      </c>
      <c r="AH44" s="51" t="s">
        <v>351</v>
      </c>
      <c r="AI44" s="51" t="s">
        <v>351</v>
      </c>
      <c r="AJ44" s="51" t="s">
        <v>351</v>
      </c>
      <c r="AK44" s="51" t="s">
        <v>1529</v>
      </c>
      <c r="AL44" s="51" t="s">
        <v>629</v>
      </c>
      <c r="AM44" s="51" t="s">
        <v>1530</v>
      </c>
      <c r="AN44" s="51" t="s">
        <v>1531</v>
      </c>
      <c r="AO44" s="51" t="s">
        <v>1532</v>
      </c>
      <c r="AP44" s="51" t="s">
        <v>630</v>
      </c>
      <c r="AQ44" s="51" t="s">
        <v>631</v>
      </c>
      <c r="AR44" s="51" t="s">
        <v>632</v>
      </c>
      <c r="AS44" s="155">
        <v>43496</v>
      </c>
      <c r="AT44" s="61" t="s">
        <v>353</v>
      </c>
      <c r="AU44" s="66" t="s">
        <v>633</v>
      </c>
      <c r="AV44" s="60">
        <v>43594</v>
      </c>
      <c r="AW44" s="67" t="s">
        <v>353</v>
      </c>
      <c r="AX44" s="63" t="s">
        <v>634</v>
      </c>
      <c r="AY44" s="60">
        <v>43902</v>
      </c>
      <c r="AZ44" s="61" t="s">
        <v>545</v>
      </c>
      <c r="BA44" s="66" t="s">
        <v>635</v>
      </c>
      <c r="BB44" s="60">
        <v>44075</v>
      </c>
      <c r="BC44" s="67" t="s">
        <v>364</v>
      </c>
      <c r="BD44" s="63" t="s">
        <v>636</v>
      </c>
      <c r="BE44" s="60">
        <v>44167</v>
      </c>
      <c r="BF44" s="61" t="s">
        <v>481</v>
      </c>
      <c r="BG44" s="66" t="s">
        <v>637</v>
      </c>
      <c r="BH44" s="60">
        <v>44246</v>
      </c>
      <c r="BI44" s="67" t="s">
        <v>412</v>
      </c>
      <c r="BJ44" s="63" t="s">
        <v>638</v>
      </c>
      <c r="BK44" s="60">
        <v>44533</v>
      </c>
      <c r="BL44" s="61" t="s">
        <v>412</v>
      </c>
      <c r="BM44" s="66" t="s">
        <v>639</v>
      </c>
      <c r="BN44" s="60" t="s">
        <v>367</v>
      </c>
      <c r="BO44" s="67" t="s">
        <v>368</v>
      </c>
      <c r="BP44" s="63" t="s">
        <v>367</v>
      </c>
      <c r="BQ44" s="60" t="s">
        <v>367</v>
      </c>
      <c r="BR44" s="61" t="s">
        <v>368</v>
      </c>
      <c r="BS44" s="66" t="s">
        <v>367</v>
      </c>
      <c r="BT44" s="60" t="s">
        <v>367</v>
      </c>
      <c r="BU44" s="67" t="s">
        <v>368</v>
      </c>
      <c r="BV44" s="63" t="s">
        <v>367</v>
      </c>
      <c r="BW44" s="60" t="s">
        <v>367</v>
      </c>
      <c r="BX44" s="61" t="s">
        <v>368</v>
      </c>
      <c r="BY44" s="66" t="s">
        <v>367</v>
      </c>
      <c r="BZ44" s="60" t="s">
        <v>367</v>
      </c>
      <c r="CA44" s="67" t="s">
        <v>368</v>
      </c>
      <c r="CB44" s="69" t="s">
        <v>367</v>
      </c>
      <c r="CC44" s="114" t="str">
        <f>VLOOKUP(A44,Datos!$C$2:$AJ$25,34,0)</f>
        <v>Oficina de Control Interno</v>
      </c>
      <c r="CD44" s="2">
        <f t="shared" ref="CD44:CD76" si="1">COUNTBLANK(A44:CB44)</f>
        <v>10</v>
      </c>
    </row>
    <row r="45" spans="1:82" ht="399.95" hidden="1" customHeight="1" x14ac:dyDescent="0.2">
      <c r="A45" s="181" t="s">
        <v>175</v>
      </c>
      <c r="B45" s="73" t="s">
        <v>1533</v>
      </c>
      <c r="C45" s="51" t="s">
        <v>1534</v>
      </c>
      <c r="D45" s="73" t="s">
        <v>178</v>
      </c>
      <c r="E45" s="166" t="s">
        <v>38</v>
      </c>
      <c r="F45" s="51" t="s">
        <v>1535</v>
      </c>
      <c r="G45" s="151" t="s">
        <v>640</v>
      </c>
      <c r="H45" s="73" t="s">
        <v>35</v>
      </c>
      <c r="I45" s="73" t="s">
        <v>380</v>
      </c>
      <c r="J45" s="73" t="s">
        <v>52</v>
      </c>
      <c r="K45" s="51" t="s">
        <v>1536</v>
      </c>
      <c r="L45" s="51" t="s">
        <v>1098</v>
      </c>
      <c r="M45" s="51" t="s">
        <v>641</v>
      </c>
      <c r="N45" s="51" t="s">
        <v>383</v>
      </c>
      <c r="O45" s="51" t="s">
        <v>1220</v>
      </c>
      <c r="P45" s="51" t="s">
        <v>642</v>
      </c>
      <c r="Q45" s="51" t="s">
        <v>2117</v>
      </c>
      <c r="R45" s="51" t="s">
        <v>643</v>
      </c>
      <c r="S45" s="75" t="s">
        <v>327</v>
      </c>
      <c r="T45" s="152">
        <v>0.4</v>
      </c>
      <c r="U45" s="75" t="s">
        <v>121</v>
      </c>
      <c r="V45" s="152">
        <v>0.4</v>
      </c>
      <c r="W45" s="73" t="s">
        <v>84</v>
      </c>
      <c r="X45" s="51" t="s">
        <v>1221</v>
      </c>
      <c r="Y45" s="75" t="s">
        <v>329</v>
      </c>
      <c r="Z45" s="153">
        <v>3.1103999999999993E-2</v>
      </c>
      <c r="AA45" s="75" t="s">
        <v>121</v>
      </c>
      <c r="AB45" s="153">
        <v>0.30000000000000004</v>
      </c>
      <c r="AC45" s="73" t="s">
        <v>273</v>
      </c>
      <c r="AD45" s="51" t="s">
        <v>1537</v>
      </c>
      <c r="AE45" s="73" t="s">
        <v>350</v>
      </c>
      <c r="AF45" s="51" t="s">
        <v>351</v>
      </c>
      <c r="AG45" s="51" t="s">
        <v>351</v>
      </c>
      <c r="AH45" s="51" t="s">
        <v>351</v>
      </c>
      <c r="AI45" s="51" t="s">
        <v>351</v>
      </c>
      <c r="AJ45" s="51" t="s">
        <v>351</v>
      </c>
      <c r="AK45" s="51" t="s">
        <v>352</v>
      </c>
      <c r="AL45" s="51" t="s">
        <v>352</v>
      </c>
      <c r="AM45" s="51" t="s">
        <v>352</v>
      </c>
      <c r="AN45" s="51" t="s">
        <v>352</v>
      </c>
      <c r="AO45" s="51" t="s">
        <v>352</v>
      </c>
      <c r="AP45" s="51" t="s">
        <v>1538</v>
      </c>
      <c r="AQ45" s="51" t="s">
        <v>1539</v>
      </c>
      <c r="AR45" s="51" t="s">
        <v>1540</v>
      </c>
      <c r="AS45" s="155" t="s">
        <v>1222</v>
      </c>
      <c r="AT45" s="61" t="s">
        <v>353</v>
      </c>
      <c r="AU45" s="66" t="s">
        <v>644</v>
      </c>
      <c r="AV45" s="60" t="s">
        <v>1223</v>
      </c>
      <c r="AW45" s="67" t="s">
        <v>449</v>
      </c>
      <c r="AX45" s="63" t="s">
        <v>645</v>
      </c>
      <c r="AY45" s="60">
        <v>43761</v>
      </c>
      <c r="AZ45" s="61" t="s">
        <v>604</v>
      </c>
      <c r="BA45" s="66" t="s">
        <v>646</v>
      </c>
      <c r="BB45" s="60">
        <v>43929</v>
      </c>
      <c r="BC45" s="67" t="s">
        <v>568</v>
      </c>
      <c r="BD45" s="63" t="s">
        <v>1541</v>
      </c>
      <c r="BE45" s="60">
        <v>44245</v>
      </c>
      <c r="BF45" s="61" t="s">
        <v>364</v>
      </c>
      <c r="BG45" s="66" t="s">
        <v>647</v>
      </c>
      <c r="BH45" s="60">
        <v>44300</v>
      </c>
      <c r="BI45" s="67" t="s">
        <v>364</v>
      </c>
      <c r="BJ45" s="63" t="s">
        <v>648</v>
      </c>
      <c r="BK45" s="60">
        <v>44537</v>
      </c>
      <c r="BL45" s="61" t="s">
        <v>353</v>
      </c>
      <c r="BM45" s="66" t="s">
        <v>1542</v>
      </c>
      <c r="BN45" s="60">
        <v>44897</v>
      </c>
      <c r="BO45" s="67" t="s">
        <v>359</v>
      </c>
      <c r="BP45" s="63" t="s">
        <v>1224</v>
      </c>
      <c r="BQ45" s="60" t="s">
        <v>367</v>
      </c>
      <c r="BR45" s="61" t="s">
        <v>368</v>
      </c>
      <c r="BS45" s="66" t="s">
        <v>367</v>
      </c>
      <c r="BT45" s="60" t="s">
        <v>367</v>
      </c>
      <c r="BU45" s="67" t="s">
        <v>368</v>
      </c>
      <c r="BV45" s="63" t="s">
        <v>367</v>
      </c>
      <c r="BW45" s="60" t="s">
        <v>367</v>
      </c>
      <c r="BX45" s="61" t="s">
        <v>368</v>
      </c>
      <c r="BY45" s="66" t="s">
        <v>367</v>
      </c>
      <c r="BZ45" s="60" t="s">
        <v>367</v>
      </c>
      <c r="CA45" s="67" t="s">
        <v>368</v>
      </c>
      <c r="CB45" s="69" t="s">
        <v>367</v>
      </c>
      <c r="CC45" s="114" t="str">
        <f>VLOOKUP(A45,Datos!$C$2:$AJ$25,34,0)</f>
        <v>Dirección Distrital de Desarrollo Institucional</v>
      </c>
      <c r="CD45" s="2">
        <f t="shared" si="1"/>
        <v>8</v>
      </c>
    </row>
    <row r="46" spans="1:82" ht="399.95" hidden="1" customHeight="1" x14ac:dyDescent="0.2">
      <c r="A46" s="181" t="s">
        <v>175</v>
      </c>
      <c r="B46" s="73" t="s">
        <v>1533</v>
      </c>
      <c r="C46" s="51" t="s">
        <v>1534</v>
      </c>
      <c r="D46" s="73" t="s">
        <v>178</v>
      </c>
      <c r="E46" s="166" t="s">
        <v>38</v>
      </c>
      <c r="F46" s="51" t="s">
        <v>1543</v>
      </c>
      <c r="G46" s="151" t="s">
        <v>649</v>
      </c>
      <c r="H46" s="73" t="s">
        <v>35</v>
      </c>
      <c r="I46" s="73" t="s">
        <v>380</v>
      </c>
      <c r="J46" s="73" t="s">
        <v>52</v>
      </c>
      <c r="K46" s="51" t="s">
        <v>1225</v>
      </c>
      <c r="L46" s="51" t="s">
        <v>1544</v>
      </c>
      <c r="M46" s="51" t="s">
        <v>650</v>
      </c>
      <c r="N46" s="51" t="s">
        <v>383</v>
      </c>
      <c r="O46" s="51" t="s">
        <v>345</v>
      </c>
      <c r="P46" s="51" t="s">
        <v>642</v>
      </c>
      <c r="Q46" s="51" t="s">
        <v>2117</v>
      </c>
      <c r="R46" s="51" t="s">
        <v>643</v>
      </c>
      <c r="S46" s="75" t="s">
        <v>329</v>
      </c>
      <c r="T46" s="152">
        <v>0.2</v>
      </c>
      <c r="U46" s="75" t="s">
        <v>121</v>
      </c>
      <c r="V46" s="152">
        <v>0.4</v>
      </c>
      <c r="W46" s="73" t="s">
        <v>273</v>
      </c>
      <c r="X46" s="51" t="s">
        <v>1545</v>
      </c>
      <c r="Y46" s="75" t="s">
        <v>329</v>
      </c>
      <c r="Z46" s="153">
        <v>7.1999999999999995E-2</v>
      </c>
      <c r="AA46" s="75" t="s">
        <v>121</v>
      </c>
      <c r="AB46" s="153">
        <v>0.30000000000000004</v>
      </c>
      <c r="AC46" s="73" t="s">
        <v>273</v>
      </c>
      <c r="AD46" s="51" t="s">
        <v>1546</v>
      </c>
      <c r="AE46" s="73" t="s">
        <v>350</v>
      </c>
      <c r="AF46" s="51" t="s">
        <v>351</v>
      </c>
      <c r="AG46" s="51" t="s">
        <v>351</v>
      </c>
      <c r="AH46" s="51" t="s">
        <v>351</v>
      </c>
      <c r="AI46" s="51" t="s">
        <v>351</v>
      </c>
      <c r="AJ46" s="51" t="s">
        <v>351</v>
      </c>
      <c r="AK46" s="51" t="s">
        <v>352</v>
      </c>
      <c r="AL46" s="51" t="s">
        <v>352</v>
      </c>
      <c r="AM46" s="51" t="s">
        <v>352</v>
      </c>
      <c r="AN46" s="51" t="s">
        <v>352</v>
      </c>
      <c r="AO46" s="51" t="s">
        <v>352</v>
      </c>
      <c r="AP46" s="51" t="s">
        <v>1547</v>
      </c>
      <c r="AQ46" s="51" t="s">
        <v>1548</v>
      </c>
      <c r="AR46" s="51" t="s">
        <v>1549</v>
      </c>
      <c r="AS46" s="155">
        <v>43350</v>
      </c>
      <c r="AT46" s="61" t="s">
        <v>353</v>
      </c>
      <c r="AU46" s="66" t="s">
        <v>354</v>
      </c>
      <c r="AV46" s="60">
        <v>43593</v>
      </c>
      <c r="AW46" s="67" t="s">
        <v>355</v>
      </c>
      <c r="AX46" s="63" t="s">
        <v>1550</v>
      </c>
      <c r="AY46" s="60">
        <v>43929</v>
      </c>
      <c r="AZ46" s="61" t="s">
        <v>364</v>
      </c>
      <c r="BA46" s="66" t="s">
        <v>1551</v>
      </c>
      <c r="BB46" s="60">
        <v>44245</v>
      </c>
      <c r="BC46" s="67" t="s">
        <v>364</v>
      </c>
      <c r="BD46" s="63" t="s">
        <v>647</v>
      </c>
      <c r="BE46" s="60">
        <v>44300</v>
      </c>
      <c r="BF46" s="61" t="s">
        <v>359</v>
      </c>
      <c r="BG46" s="66" t="s">
        <v>651</v>
      </c>
      <c r="BH46" s="60">
        <v>44537</v>
      </c>
      <c r="BI46" s="67" t="s">
        <v>353</v>
      </c>
      <c r="BJ46" s="63" t="s">
        <v>1542</v>
      </c>
      <c r="BK46" s="60">
        <v>44896</v>
      </c>
      <c r="BL46" s="61" t="s">
        <v>359</v>
      </c>
      <c r="BM46" s="66" t="s">
        <v>1224</v>
      </c>
      <c r="BN46" s="60">
        <v>44897</v>
      </c>
      <c r="BO46" s="67" t="s">
        <v>364</v>
      </c>
      <c r="BP46" s="63" t="s">
        <v>1552</v>
      </c>
      <c r="BQ46" s="60" t="s">
        <v>367</v>
      </c>
      <c r="BR46" s="61" t="s">
        <v>368</v>
      </c>
      <c r="BS46" s="66" t="s">
        <v>367</v>
      </c>
      <c r="BT46" s="60" t="s">
        <v>367</v>
      </c>
      <c r="BU46" s="67" t="s">
        <v>368</v>
      </c>
      <c r="BV46" s="63" t="s">
        <v>367</v>
      </c>
      <c r="BW46" s="60" t="s">
        <v>367</v>
      </c>
      <c r="BX46" s="61" t="s">
        <v>368</v>
      </c>
      <c r="BY46" s="66" t="s">
        <v>367</v>
      </c>
      <c r="BZ46" s="60" t="s">
        <v>367</v>
      </c>
      <c r="CA46" s="67" t="s">
        <v>368</v>
      </c>
      <c r="CB46" s="69" t="s">
        <v>367</v>
      </c>
      <c r="CC46" s="114" t="str">
        <f>VLOOKUP(A46,Datos!$C$2:$AJ$25,34,0)</f>
        <v>Dirección Distrital de Desarrollo Institucional</v>
      </c>
      <c r="CD46" s="2">
        <f t="shared" si="1"/>
        <v>8</v>
      </c>
    </row>
    <row r="47" spans="1:82" ht="399.95" hidden="1" customHeight="1" x14ac:dyDescent="0.2">
      <c r="A47" s="181" t="s">
        <v>190</v>
      </c>
      <c r="B47" s="73" t="s">
        <v>1553</v>
      </c>
      <c r="C47" s="51" t="s">
        <v>1554</v>
      </c>
      <c r="D47" s="73" t="s">
        <v>193</v>
      </c>
      <c r="E47" s="166" t="s">
        <v>111</v>
      </c>
      <c r="F47" s="51" t="s">
        <v>1555</v>
      </c>
      <c r="G47" s="151" t="s">
        <v>652</v>
      </c>
      <c r="H47" s="73" t="s">
        <v>35</v>
      </c>
      <c r="I47" s="73" t="s">
        <v>380</v>
      </c>
      <c r="J47" s="73" t="s">
        <v>78</v>
      </c>
      <c r="K47" s="51" t="s">
        <v>653</v>
      </c>
      <c r="L47" s="51" t="s">
        <v>654</v>
      </c>
      <c r="M47" s="51" t="s">
        <v>655</v>
      </c>
      <c r="N47" s="51" t="s">
        <v>383</v>
      </c>
      <c r="O47" s="51" t="s">
        <v>345</v>
      </c>
      <c r="P47" s="51" t="s">
        <v>656</v>
      </c>
      <c r="Q47" s="51" t="s">
        <v>2115</v>
      </c>
      <c r="R47" s="167" t="s">
        <v>375</v>
      </c>
      <c r="S47" s="75" t="s">
        <v>327</v>
      </c>
      <c r="T47" s="152">
        <v>0.4</v>
      </c>
      <c r="U47" s="75" t="s">
        <v>77</v>
      </c>
      <c r="V47" s="152">
        <v>0.8</v>
      </c>
      <c r="W47" s="73" t="s">
        <v>274</v>
      </c>
      <c r="X47" s="51" t="s">
        <v>657</v>
      </c>
      <c r="Y47" s="75" t="s">
        <v>329</v>
      </c>
      <c r="Z47" s="153">
        <v>0.16799999999999998</v>
      </c>
      <c r="AA47" s="75" t="s">
        <v>121</v>
      </c>
      <c r="AB47" s="153">
        <v>0.33750000000000002</v>
      </c>
      <c r="AC47" s="73" t="s">
        <v>273</v>
      </c>
      <c r="AD47" s="51" t="s">
        <v>386</v>
      </c>
      <c r="AE47" s="73" t="s">
        <v>350</v>
      </c>
      <c r="AF47" s="51" t="s">
        <v>351</v>
      </c>
      <c r="AG47" s="51" t="s">
        <v>351</v>
      </c>
      <c r="AH47" s="51" t="s">
        <v>351</v>
      </c>
      <c r="AI47" s="51" t="s">
        <v>351</v>
      </c>
      <c r="AJ47" s="51" t="s">
        <v>351</v>
      </c>
      <c r="AK47" s="51" t="s">
        <v>352</v>
      </c>
      <c r="AL47" s="51" t="s">
        <v>352</v>
      </c>
      <c r="AM47" s="51" t="s">
        <v>352</v>
      </c>
      <c r="AN47" s="51" t="s">
        <v>352</v>
      </c>
      <c r="AO47" s="51" t="s">
        <v>352</v>
      </c>
      <c r="AP47" s="51" t="s">
        <v>658</v>
      </c>
      <c r="AQ47" s="51" t="s">
        <v>1556</v>
      </c>
      <c r="AR47" s="51" t="s">
        <v>659</v>
      </c>
      <c r="AS47" s="155">
        <v>43349</v>
      </c>
      <c r="AT47" s="61" t="s">
        <v>353</v>
      </c>
      <c r="AU47" s="66" t="s">
        <v>603</v>
      </c>
      <c r="AV47" s="60">
        <v>43592</v>
      </c>
      <c r="AW47" s="67" t="s">
        <v>361</v>
      </c>
      <c r="AX47" s="63" t="s">
        <v>660</v>
      </c>
      <c r="AY47" s="60">
        <v>43776</v>
      </c>
      <c r="AZ47" s="61" t="s">
        <v>661</v>
      </c>
      <c r="BA47" s="66" t="s">
        <v>662</v>
      </c>
      <c r="BB47" s="60">
        <v>43902</v>
      </c>
      <c r="BC47" s="67" t="s">
        <v>663</v>
      </c>
      <c r="BD47" s="63" t="s">
        <v>664</v>
      </c>
      <c r="BE47" s="60">
        <v>44112</v>
      </c>
      <c r="BF47" s="61" t="s">
        <v>604</v>
      </c>
      <c r="BG47" s="66" t="s">
        <v>665</v>
      </c>
      <c r="BH47" s="60">
        <v>44168</v>
      </c>
      <c r="BI47" s="67" t="s">
        <v>361</v>
      </c>
      <c r="BJ47" s="63" t="s">
        <v>666</v>
      </c>
      <c r="BK47" s="60">
        <v>44251</v>
      </c>
      <c r="BL47" s="61" t="s">
        <v>359</v>
      </c>
      <c r="BM47" s="66" t="s">
        <v>667</v>
      </c>
      <c r="BN47" s="60">
        <v>44533</v>
      </c>
      <c r="BO47" s="67" t="s">
        <v>353</v>
      </c>
      <c r="BP47" s="63" t="s">
        <v>668</v>
      </c>
      <c r="BQ47" s="60" t="s">
        <v>367</v>
      </c>
      <c r="BR47" s="61" t="s">
        <v>368</v>
      </c>
      <c r="BS47" s="66" t="s">
        <v>367</v>
      </c>
      <c r="BT47" s="60" t="s">
        <v>367</v>
      </c>
      <c r="BU47" s="67" t="s">
        <v>368</v>
      </c>
      <c r="BV47" s="63" t="s">
        <v>367</v>
      </c>
      <c r="BW47" s="60" t="s">
        <v>367</v>
      </c>
      <c r="BX47" s="61" t="s">
        <v>368</v>
      </c>
      <c r="BY47" s="66" t="s">
        <v>367</v>
      </c>
      <c r="BZ47" s="60" t="s">
        <v>367</v>
      </c>
      <c r="CA47" s="67" t="s">
        <v>368</v>
      </c>
      <c r="CB47" s="69" t="s">
        <v>367</v>
      </c>
      <c r="CC47" s="114" t="str">
        <f>VLOOKUP(A47,Datos!$C$2:$AJ$25,34,0)</f>
        <v>Subdirección de Servicios Administrativos</v>
      </c>
      <c r="CD47" s="2">
        <f t="shared" si="1"/>
        <v>8</v>
      </c>
    </row>
    <row r="48" spans="1:82" ht="399.95" customHeight="1" x14ac:dyDescent="0.2">
      <c r="A48" s="181" t="s">
        <v>190</v>
      </c>
      <c r="B48" s="73" t="s">
        <v>1553</v>
      </c>
      <c r="C48" s="51" t="s">
        <v>1554</v>
      </c>
      <c r="D48" s="73" t="s">
        <v>193</v>
      </c>
      <c r="E48" s="166" t="s">
        <v>111</v>
      </c>
      <c r="F48" s="51" t="s">
        <v>1557</v>
      </c>
      <c r="G48" s="151" t="s">
        <v>669</v>
      </c>
      <c r="H48" s="73" t="s">
        <v>63</v>
      </c>
      <c r="I48" s="73" t="s">
        <v>372</v>
      </c>
      <c r="J48" s="73" t="s">
        <v>78</v>
      </c>
      <c r="K48" s="51" t="s">
        <v>670</v>
      </c>
      <c r="L48" s="51" t="s">
        <v>671</v>
      </c>
      <c r="M48" s="51" t="s">
        <v>672</v>
      </c>
      <c r="N48" s="51" t="s">
        <v>383</v>
      </c>
      <c r="O48" s="51" t="s">
        <v>345</v>
      </c>
      <c r="P48" s="51" t="s">
        <v>656</v>
      </c>
      <c r="Q48" s="51" t="s">
        <v>2115</v>
      </c>
      <c r="R48" s="51" t="s">
        <v>375</v>
      </c>
      <c r="S48" s="75" t="s">
        <v>329</v>
      </c>
      <c r="T48" s="152">
        <v>0.2</v>
      </c>
      <c r="U48" s="75" t="s">
        <v>77</v>
      </c>
      <c r="V48" s="152">
        <v>0.8</v>
      </c>
      <c r="W48" s="73" t="s">
        <v>274</v>
      </c>
      <c r="X48" s="51" t="s">
        <v>673</v>
      </c>
      <c r="Y48" s="75" t="s">
        <v>329</v>
      </c>
      <c r="Z48" s="153">
        <v>1.48176E-2</v>
      </c>
      <c r="AA48" s="75" t="s">
        <v>77</v>
      </c>
      <c r="AB48" s="153">
        <v>0.8</v>
      </c>
      <c r="AC48" s="73" t="s">
        <v>274</v>
      </c>
      <c r="AD48" s="51" t="s">
        <v>542</v>
      </c>
      <c r="AE48" s="73" t="s">
        <v>378</v>
      </c>
      <c r="AF48" s="51" t="s">
        <v>351</v>
      </c>
      <c r="AG48" s="51" t="s">
        <v>351</v>
      </c>
      <c r="AH48" s="51" t="s">
        <v>351</v>
      </c>
      <c r="AI48" s="51" t="s">
        <v>351</v>
      </c>
      <c r="AJ48" s="51" t="s">
        <v>351</v>
      </c>
      <c r="AK48" s="51" t="s">
        <v>1558</v>
      </c>
      <c r="AL48" s="51" t="s">
        <v>1559</v>
      </c>
      <c r="AM48" s="51" t="s">
        <v>1560</v>
      </c>
      <c r="AN48" s="51" t="s">
        <v>1361</v>
      </c>
      <c r="AO48" s="51" t="s">
        <v>1561</v>
      </c>
      <c r="AP48" s="51" t="s">
        <v>674</v>
      </c>
      <c r="AQ48" s="51" t="s">
        <v>1556</v>
      </c>
      <c r="AR48" s="51" t="s">
        <v>675</v>
      </c>
      <c r="AS48" s="155">
        <v>43349</v>
      </c>
      <c r="AT48" s="61" t="s">
        <v>353</v>
      </c>
      <c r="AU48" s="66" t="s">
        <v>603</v>
      </c>
      <c r="AV48" s="60">
        <v>43592</v>
      </c>
      <c r="AW48" s="67" t="s">
        <v>604</v>
      </c>
      <c r="AX48" s="63" t="s">
        <v>676</v>
      </c>
      <c r="AY48" s="60">
        <v>43776</v>
      </c>
      <c r="AZ48" s="61" t="s">
        <v>677</v>
      </c>
      <c r="BA48" s="66" t="s">
        <v>678</v>
      </c>
      <c r="BB48" s="60">
        <v>43902</v>
      </c>
      <c r="BC48" s="67" t="s">
        <v>359</v>
      </c>
      <c r="BD48" s="63" t="s">
        <v>679</v>
      </c>
      <c r="BE48" s="60">
        <v>43923</v>
      </c>
      <c r="BF48" s="61" t="s">
        <v>663</v>
      </c>
      <c r="BG48" s="66" t="s">
        <v>680</v>
      </c>
      <c r="BH48" s="60">
        <v>44112</v>
      </c>
      <c r="BI48" s="67" t="s">
        <v>353</v>
      </c>
      <c r="BJ48" s="63" t="s">
        <v>681</v>
      </c>
      <c r="BK48" s="60">
        <v>44168</v>
      </c>
      <c r="BL48" s="61" t="s">
        <v>361</v>
      </c>
      <c r="BM48" s="66" t="s">
        <v>666</v>
      </c>
      <c r="BN48" s="60">
        <v>44251</v>
      </c>
      <c r="BO48" s="67" t="s">
        <v>412</v>
      </c>
      <c r="BP48" s="63" t="s">
        <v>682</v>
      </c>
      <c r="BQ48" s="60">
        <v>44452</v>
      </c>
      <c r="BR48" s="61" t="s">
        <v>481</v>
      </c>
      <c r="BS48" s="66" t="s">
        <v>683</v>
      </c>
      <c r="BT48" s="60">
        <v>44533</v>
      </c>
      <c r="BU48" s="67" t="s">
        <v>353</v>
      </c>
      <c r="BV48" s="63" t="s">
        <v>684</v>
      </c>
      <c r="BW48" s="60" t="s">
        <v>367</v>
      </c>
      <c r="BX48" s="61" t="s">
        <v>368</v>
      </c>
      <c r="BY48" s="66" t="s">
        <v>367</v>
      </c>
      <c r="BZ48" s="60" t="s">
        <v>367</v>
      </c>
      <c r="CA48" s="67" t="s">
        <v>368</v>
      </c>
      <c r="CB48" s="69" t="s">
        <v>367</v>
      </c>
      <c r="CC48" s="114" t="str">
        <f>VLOOKUP(A48,Datos!$C$2:$AJ$25,34,0)</f>
        <v>Subdirección de Servicios Administrativos</v>
      </c>
      <c r="CD48" s="2">
        <f t="shared" si="1"/>
        <v>4</v>
      </c>
    </row>
    <row r="49" spans="1:82" ht="399.95" customHeight="1" x14ac:dyDescent="0.2">
      <c r="A49" s="181" t="s">
        <v>190</v>
      </c>
      <c r="B49" s="73" t="s">
        <v>1553</v>
      </c>
      <c r="C49" s="51" t="s">
        <v>1554</v>
      </c>
      <c r="D49" s="73" t="s">
        <v>193</v>
      </c>
      <c r="E49" s="166" t="s">
        <v>111</v>
      </c>
      <c r="F49" s="51" t="s">
        <v>1562</v>
      </c>
      <c r="G49" s="151" t="s">
        <v>685</v>
      </c>
      <c r="H49" s="73" t="s">
        <v>63</v>
      </c>
      <c r="I49" s="73" t="s">
        <v>372</v>
      </c>
      <c r="J49" s="73" t="s">
        <v>78</v>
      </c>
      <c r="K49" s="51" t="s">
        <v>670</v>
      </c>
      <c r="L49" s="51" t="s">
        <v>671</v>
      </c>
      <c r="M49" s="51" t="s">
        <v>686</v>
      </c>
      <c r="N49" s="51" t="s">
        <v>383</v>
      </c>
      <c r="O49" s="51" t="s">
        <v>345</v>
      </c>
      <c r="P49" s="51" t="s">
        <v>656</v>
      </c>
      <c r="Q49" s="51" t="s">
        <v>2115</v>
      </c>
      <c r="R49" s="51" t="s">
        <v>375</v>
      </c>
      <c r="S49" s="75" t="s">
        <v>329</v>
      </c>
      <c r="T49" s="152">
        <v>0.2</v>
      </c>
      <c r="U49" s="75" t="s">
        <v>77</v>
      </c>
      <c r="V49" s="152">
        <v>0.8</v>
      </c>
      <c r="W49" s="73" t="s">
        <v>274</v>
      </c>
      <c r="X49" s="51" t="s">
        <v>673</v>
      </c>
      <c r="Y49" s="75" t="s">
        <v>329</v>
      </c>
      <c r="Z49" s="153">
        <v>2.1167999999999999E-2</v>
      </c>
      <c r="AA49" s="75" t="s">
        <v>77</v>
      </c>
      <c r="AB49" s="153">
        <v>0.8</v>
      </c>
      <c r="AC49" s="73" t="s">
        <v>274</v>
      </c>
      <c r="AD49" s="51" t="s">
        <v>542</v>
      </c>
      <c r="AE49" s="73" t="s">
        <v>378</v>
      </c>
      <c r="AF49" s="51" t="s">
        <v>351</v>
      </c>
      <c r="AG49" s="51" t="s">
        <v>351</v>
      </c>
      <c r="AH49" s="51" t="s">
        <v>351</v>
      </c>
      <c r="AI49" s="51" t="s">
        <v>351</v>
      </c>
      <c r="AJ49" s="51" t="s">
        <v>351</v>
      </c>
      <c r="AK49" s="51" t="s">
        <v>1563</v>
      </c>
      <c r="AL49" s="51" t="s">
        <v>1564</v>
      </c>
      <c r="AM49" s="51" t="s">
        <v>1565</v>
      </c>
      <c r="AN49" s="51" t="s">
        <v>1566</v>
      </c>
      <c r="AO49" s="51" t="s">
        <v>1567</v>
      </c>
      <c r="AP49" s="51" t="s">
        <v>687</v>
      </c>
      <c r="AQ49" s="51" t="s">
        <v>1568</v>
      </c>
      <c r="AR49" s="51" t="s">
        <v>688</v>
      </c>
      <c r="AS49" s="155">
        <v>43349</v>
      </c>
      <c r="AT49" s="61" t="s">
        <v>353</v>
      </c>
      <c r="AU49" s="66" t="s">
        <v>603</v>
      </c>
      <c r="AV49" s="60">
        <v>43592</v>
      </c>
      <c r="AW49" s="67" t="s">
        <v>481</v>
      </c>
      <c r="AX49" s="63" t="s">
        <v>689</v>
      </c>
      <c r="AY49" s="60">
        <v>43776</v>
      </c>
      <c r="AZ49" s="61" t="s">
        <v>663</v>
      </c>
      <c r="BA49" s="66" t="s">
        <v>690</v>
      </c>
      <c r="BB49" s="60">
        <v>43902</v>
      </c>
      <c r="BC49" s="67" t="s">
        <v>663</v>
      </c>
      <c r="BD49" s="63" t="s">
        <v>664</v>
      </c>
      <c r="BE49" s="60">
        <v>44112</v>
      </c>
      <c r="BF49" s="61" t="s">
        <v>604</v>
      </c>
      <c r="BG49" s="66" t="s">
        <v>691</v>
      </c>
      <c r="BH49" s="60">
        <v>44168</v>
      </c>
      <c r="BI49" s="67" t="s">
        <v>361</v>
      </c>
      <c r="BJ49" s="63" t="s">
        <v>666</v>
      </c>
      <c r="BK49" s="60">
        <v>44251</v>
      </c>
      <c r="BL49" s="61" t="s">
        <v>359</v>
      </c>
      <c r="BM49" s="66" t="s">
        <v>667</v>
      </c>
      <c r="BN49" s="60">
        <v>44533</v>
      </c>
      <c r="BO49" s="67" t="s">
        <v>353</v>
      </c>
      <c r="BP49" s="63" t="s">
        <v>692</v>
      </c>
      <c r="BQ49" s="60" t="s">
        <v>367</v>
      </c>
      <c r="BR49" s="61" t="s">
        <v>368</v>
      </c>
      <c r="BS49" s="66" t="s">
        <v>367</v>
      </c>
      <c r="BT49" s="60" t="s">
        <v>367</v>
      </c>
      <c r="BU49" s="67" t="s">
        <v>368</v>
      </c>
      <c r="BV49" s="63" t="s">
        <v>367</v>
      </c>
      <c r="BW49" s="60" t="s">
        <v>367</v>
      </c>
      <c r="BX49" s="61" t="s">
        <v>368</v>
      </c>
      <c r="BY49" s="66" t="s">
        <v>367</v>
      </c>
      <c r="BZ49" s="60" t="s">
        <v>367</v>
      </c>
      <c r="CA49" s="67" t="s">
        <v>368</v>
      </c>
      <c r="CB49" s="69" t="s">
        <v>367</v>
      </c>
      <c r="CC49" s="114" t="str">
        <f>VLOOKUP(A49,Datos!$C$2:$AJ$25,34,0)</f>
        <v>Subdirección de Servicios Administrativos</v>
      </c>
      <c r="CD49" s="2">
        <f t="shared" si="1"/>
        <v>8</v>
      </c>
    </row>
    <row r="50" spans="1:82" ht="399.95" hidden="1" customHeight="1" x14ac:dyDescent="0.2">
      <c r="A50" s="181" t="s">
        <v>202</v>
      </c>
      <c r="B50" s="73" t="s">
        <v>1569</v>
      </c>
      <c r="C50" s="51" t="s">
        <v>1570</v>
      </c>
      <c r="D50" s="73" t="s">
        <v>205</v>
      </c>
      <c r="E50" s="166" t="s">
        <v>38</v>
      </c>
      <c r="F50" s="51" t="s">
        <v>1571</v>
      </c>
      <c r="G50" s="151" t="s">
        <v>1572</v>
      </c>
      <c r="H50" s="73" t="s">
        <v>35</v>
      </c>
      <c r="I50" s="73" t="s">
        <v>380</v>
      </c>
      <c r="J50" s="73" t="s">
        <v>78</v>
      </c>
      <c r="K50" s="51" t="s">
        <v>693</v>
      </c>
      <c r="L50" s="51" t="s">
        <v>1573</v>
      </c>
      <c r="M50" s="51" t="s">
        <v>1574</v>
      </c>
      <c r="N50" s="51" t="s">
        <v>694</v>
      </c>
      <c r="O50" s="51" t="s">
        <v>345</v>
      </c>
      <c r="P50" s="51" t="s">
        <v>374</v>
      </c>
      <c r="Q50" s="51" t="s">
        <v>2116</v>
      </c>
      <c r="R50" s="51" t="s">
        <v>695</v>
      </c>
      <c r="S50" s="75" t="s">
        <v>329</v>
      </c>
      <c r="T50" s="152">
        <v>0.2</v>
      </c>
      <c r="U50" s="75" t="s">
        <v>121</v>
      </c>
      <c r="V50" s="152">
        <v>0.4</v>
      </c>
      <c r="W50" s="73" t="s">
        <v>273</v>
      </c>
      <c r="X50" s="51" t="s">
        <v>696</v>
      </c>
      <c r="Y50" s="75" t="s">
        <v>329</v>
      </c>
      <c r="Z50" s="153">
        <v>8.3999999999999991E-2</v>
      </c>
      <c r="AA50" s="75" t="s">
        <v>328</v>
      </c>
      <c r="AB50" s="153">
        <v>0.16875000000000001</v>
      </c>
      <c r="AC50" s="73" t="s">
        <v>273</v>
      </c>
      <c r="AD50" s="51" t="s">
        <v>697</v>
      </c>
      <c r="AE50" s="73" t="s">
        <v>350</v>
      </c>
      <c r="AF50" s="51" t="s">
        <v>351</v>
      </c>
      <c r="AG50" s="51" t="s">
        <v>351</v>
      </c>
      <c r="AH50" s="51" t="s">
        <v>351</v>
      </c>
      <c r="AI50" s="51" t="s">
        <v>351</v>
      </c>
      <c r="AJ50" s="51" t="s">
        <v>351</v>
      </c>
      <c r="AK50" s="51" t="s">
        <v>352</v>
      </c>
      <c r="AL50" s="51" t="s">
        <v>352</v>
      </c>
      <c r="AM50" s="51" t="s">
        <v>352</v>
      </c>
      <c r="AN50" s="51" t="s">
        <v>352</v>
      </c>
      <c r="AO50" s="51" t="s">
        <v>352</v>
      </c>
      <c r="AP50" s="51" t="s">
        <v>1575</v>
      </c>
      <c r="AQ50" s="51" t="s">
        <v>1576</v>
      </c>
      <c r="AR50" s="51" t="s">
        <v>1577</v>
      </c>
      <c r="AS50" s="155">
        <v>43356</v>
      </c>
      <c r="AT50" s="61" t="s">
        <v>353</v>
      </c>
      <c r="AU50" s="66" t="s">
        <v>698</v>
      </c>
      <c r="AV50" s="60">
        <v>43593</v>
      </c>
      <c r="AW50" s="67" t="s">
        <v>353</v>
      </c>
      <c r="AX50" s="63" t="s">
        <v>699</v>
      </c>
      <c r="AY50" s="60">
        <v>43909</v>
      </c>
      <c r="AZ50" s="61" t="s">
        <v>359</v>
      </c>
      <c r="BA50" s="66" t="s">
        <v>700</v>
      </c>
      <c r="BB50" s="60">
        <v>44074</v>
      </c>
      <c r="BC50" s="67" t="s">
        <v>610</v>
      </c>
      <c r="BD50" s="63" t="s">
        <v>701</v>
      </c>
      <c r="BE50" s="60">
        <v>44540</v>
      </c>
      <c r="BF50" s="61" t="s">
        <v>353</v>
      </c>
      <c r="BG50" s="66" t="s">
        <v>702</v>
      </c>
      <c r="BH50" s="60" t="s">
        <v>367</v>
      </c>
      <c r="BI50" s="67" t="s">
        <v>368</v>
      </c>
      <c r="BJ50" s="63" t="s">
        <v>1578</v>
      </c>
      <c r="BK50" s="60" t="s">
        <v>367</v>
      </c>
      <c r="BL50" s="61" t="s">
        <v>368</v>
      </c>
      <c r="BM50" s="66" t="s">
        <v>367</v>
      </c>
      <c r="BN50" s="60" t="s">
        <v>367</v>
      </c>
      <c r="BO50" s="67" t="s">
        <v>368</v>
      </c>
      <c r="BP50" s="63" t="s">
        <v>367</v>
      </c>
      <c r="BQ50" s="60" t="s">
        <v>367</v>
      </c>
      <c r="BR50" s="61" t="s">
        <v>368</v>
      </c>
      <c r="BS50" s="66" t="s">
        <v>367</v>
      </c>
      <c r="BT50" s="60" t="s">
        <v>367</v>
      </c>
      <c r="BU50" s="67" t="s">
        <v>368</v>
      </c>
      <c r="BV50" s="63" t="s">
        <v>367</v>
      </c>
      <c r="BW50" s="60" t="s">
        <v>367</v>
      </c>
      <c r="BX50" s="61" t="s">
        <v>368</v>
      </c>
      <c r="BY50" s="66" t="s">
        <v>367</v>
      </c>
      <c r="BZ50" s="60" t="s">
        <v>367</v>
      </c>
      <c r="CA50" s="67" t="s">
        <v>368</v>
      </c>
      <c r="CB50" s="69" t="s">
        <v>367</v>
      </c>
      <c r="CC50" s="114" t="str">
        <f>VLOOKUP(A50,Datos!$C$2:$AJ$25,34,0)</f>
        <v>Subsecretaría de Servicio a la Ciudadanía</v>
      </c>
      <c r="CD50" s="2">
        <f t="shared" si="1"/>
        <v>13</v>
      </c>
    </row>
    <row r="51" spans="1:82" ht="399.95" hidden="1" customHeight="1" x14ac:dyDescent="0.2">
      <c r="A51" s="181" t="s">
        <v>202</v>
      </c>
      <c r="B51" s="73" t="s">
        <v>1569</v>
      </c>
      <c r="C51" s="51" t="s">
        <v>1570</v>
      </c>
      <c r="D51" s="73" t="s">
        <v>205</v>
      </c>
      <c r="E51" s="166" t="s">
        <v>38</v>
      </c>
      <c r="F51" s="51" t="s">
        <v>1579</v>
      </c>
      <c r="G51" s="151" t="s">
        <v>703</v>
      </c>
      <c r="H51" s="73" t="s">
        <v>35</v>
      </c>
      <c r="I51" s="73" t="s">
        <v>380</v>
      </c>
      <c r="J51" s="73" t="s">
        <v>78</v>
      </c>
      <c r="K51" s="51" t="s">
        <v>704</v>
      </c>
      <c r="L51" s="51" t="s">
        <v>1580</v>
      </c>
      <c r="M51" s="51" t="s">
        <v>705</v>
      </c>
      <c r="N51" s="51" t="s">
        <v>694</v>
      </c>
      <c r="O51" s="51" t="s">
        <v>345</v>
      </c>
      <c r="P51" s="51" t="s">
        <v>374</v>
      </c>
      <c r="Q51" s="51" t="s">
        <v>2115</v>
      </c>
      <c r="R51" s="51" t="s">
        <v>375</v>
      </c>
      <c r="S51" s="75" t="s">
        <v>329</v>
      </c>
      <c r="T51" s="152">
        <v>0.2</v>
      </c>
      <c r="U51" s="75" t="s">
        <v>121</v>
      </c>
      <c r="V51" s="152">
        <v>0.4</v>
      </c>
      <c r="W51" s="73" t="s">
        <v>273</v>
      </c>
      <c r="X51" s="51" t="s">
        <v>1581</v>
      </c>
      <c r="Y51" s="75" t="s">
        <v>329</v>
      </c>
      <c r="Z51" s="153">
        <v>8.3999999999999991E-2</v>
      </c>
      <c r="AA51" s="75" t="s">
        <v>121</v>
      </c>
      <c r="AB51" s="153">
        <v>0.30000000000000004</v>
      </c>
      <c r="AC51" s="73" t="s">
        <v>273</v>
      </c>
      <c r="AD51" s="51" t="s">
        <v>706</v>
      </c>
      <c r="AE51" s="73" t="s">
        <v>350</v>
      </c>
      <c r="AF51" s="51" t="s">
        <v>351</v>
      </c>
      <c r="AG51" s="51" t="s">
        <v>351</v>
      </c>
      <c r="AH51" s="51" t="s">
        <v>351</v>
      </c>
      <c r="AI51" s="51" t="s">
        <v>351</v>
      </c>
      <c r="AJ51" s="51" t="s">
        <v>351</v>
      </c>
      <c r="AK51" s="51" t="s">
        <v>352</v>
      </c>
      <c r="AL51" s="51" t="s">
        <v>352</v>
      </c>
      <c r="AM51" s="51" t="s">
        <v>352</v>
      </c>
      <c r="AN51" s="51" t="s">
        <v>352</v>
      </c>
      <c r="AO51" s="51" t="s">
        <v>352</v>
      </c>
      <c r="AP51" s="51" t="s">
        <v>1582</v>
      </c>
      <c r="AQ51" s="51" t="s">
        <v>1583</v>
      </c>
      <c r="AR51" s="51" t="s">
        <v>1584</v>
      </c>
      <c r="AS51" s="155">
        <v>43356</v>
      </c>
      <c r="AT51" s="61" t="s">
        <v>353</v>
      </c>
      <c r="AU51" s="66" t="s">
        <v>698</v>
      </c>
      <c r="AV51" s="60">
        <v>43593</v>
      </c>
      <c r="AW51" s="67" t="s">
        <v>353</v>
      </c>
      <c r="AX51" s="63" t="s">
        <v>707</v>
      </c>
      <c r="AY51" s="60">
        <v>43759</v>
      </c>
      <c r="AZ51" s="61" t="s">
        <v>364</v>
      </c>
      <c r="BA51" s="66" t="s">
        <v>708</v>
      </c>
      <c r="BB51" s="60">
        <v>43909</v>
      </c>
      <c r="BC51" s="67" t="s">
        <v>359</v>
      </c>
      <c r="BD51" s="63" t="s">
        <v>700</v>
      </c>
      <c r="BE51" s="60">
        <v>44074</v>
      </c>
      <c r="BF51" s="61" t="s">
        <v>364</v>
      </c>
      <c r="BG51" s="66" t="s">
        <v>709</v>
      </c>
      <c r="BH51" s="60">
        <v>44249</v>
      </c>
      <c r="BI51" s="67" t="s">
        <v>359</v>
      </c>
      <c r="BJ51" s="63" t="s">
        <v>710</v>
      </c>
      <c r="BK51" s="60">
        <v>44455</v>
      </c>
      <c r="BL51" s="61" t="s">
        <v>361</v>
      </c>
      <c r="BM51" s="66" t="s">
        <v>711</v>
      </c>
      <c r="BN51" s="60">
        <v>44540</v>
      </c>
      <c r="BO51" s="67" t="s">
        <v>353</v>
      </c>
      <c r="BP51" s="63" t="s">
        <v>702</v>
      </c>
      <c r="BQ51" s="60" t="s">
        <v>367</v>
      </c>
      <c r="BR51" s="61" t="s">
        <v>368</v>
      </c>
      <c r="BS51" s="66" t="s">
        <v>367</v>
      </c>
      <c r="BT51" s="60" t="s">
        <v>367</v>
      </c>
      <c r="BU51" s="67" t="s">
        <v>368</v>
      </c>
      <c r="BV51" s="63" t="s">
        <v>367</v>
      </c>
      <c r="BW51" s="60" t="s">
        <v>367</v>
      </c>
      <c r="BX51" s="61" t="s">
        <v>368</v>
      </c>
      <c r="BY51" s="66" t="s">
        <v>367</v>
      </c>
      <c r="BZ51" s="60" t="s">
        <v>367</v>
      </c>
      <c r="CA51" s="67" t="s">
        <v>368</v>
      </c>
      <c r="CB51" s="69" t="s">
        <v>367</v>
      </c>
      <c r="CC51" s="114" t="str">
        <f>VLOOKUP(A51,Datos!$C$2:$AJ$25,34,0)</f>
        <v>Subsecretaría de Servicio a la Ciudadanía</v>
      </c>
      <c r="CD51" s="2">
        <f t="shared" si="1"/>
        <v>8</v>
      </c>
    </row>
    <row r="52" spans="1:82" ht="399.95" hidden="1" customHeight="1" x14ac:dyDescent="0.2">
      <c r="A52" s="181" t="s">
        <v>202</v>
      </c>
      <c r="B52" s="73" t="s">
        <v>1569</v>
      </c>
      <c r="C52" s="51" t="s">
        <v>1570</v>
      </c>
      <c r="D52" s="73" t="s">
        <v>205</v>
      </c>
      <c r="E52" s="166" t="s">
        <v>38</v>
      </c>
      <c r="F52" s="51" t="s">
        <v>1585</v>
      </c>
      <c r="G52" s="151" t="s">
        <v>712</v>
      </c>
      <c r="H52" s="73" t="s">
        <v>35</v>
      </c>
      <c r="I52" s="73" t="s">
        <v>713</v>
      </c>
      <c r="J52" s="73" t="s">
        <v>52</v>
      </c>
      <c r="K52" s="51" t="s">
        <v>1586</v>
      </c>
      <c r="L52" s="51" t="s">
        <v>1587</v>
      </c>
      <c r="M52" s="51" t="s">
        <v>1588</v>
      </c>
      <c r="N52" s="51" t="s">
        <v>694</v>
      </c>
      <c r="O52" s="51" t="s">
        <v>345</v>
      </c>
      <c r="P52" s="51" t="s">
        <v>374</v>
      </c>
      <c r="Q52" s="51" t="s">
        <v>2116</v>
      </c>
      <c r="R52" s="51" t="s">
        <v>695</v>
      </c>
      <c r="S52" s="75" t="s">
        <v>330</v>
      </c>
      <c r="T52" s="152">
        <v>0.6</v>
      </c>
      <c r="U52" s="75" t="s">
        <v>121</v>
      </c>
      <c r="V52" s="152">
        <v>0.4</v>
      </c>
      <c r="W52" s="73" t="s">
        <v>84</v>
      </c>
      <c r="X52" s="51" t="s">
        <v>714</v>
      </c>
      <c r="Y52" s="75" t="s">
        <v>329</v>
      </c>
      <c r="Z52" s="153">
        <v>6.3504000000000005E-2</v>
      </c>
      <c r="AA52" s="75" t="s">
        <v>121</v>
      </c>
      <c r="AB52" s="153">
        <v>0.22500000000000003</v>
      </c>
      <c r="AC52" s="73" t="s">
        <v>273</v>
      </c>
      <c r="AD52" s="51" t="s">
        <v>715</v>
      </c>
      <c r="AE52" s="73" t="s">
        <v>350</v>
      </c>
      <c r="AF52" s="51" t="s">
        <v>351</v>
      </c>
      <c r="AG52" s="51" t="s">
        <v>351</v>
      </c>
      <c r="AH52" s="51" t="s">
        <v>351</v>
      </c>
      <c r="AI52" s="51" t="s">
        <v>351</v>
      </c>
      <c r="AJ52" s="51" t="s">
        <v>351</v>
      </c>
      <c r="AK52" s="51" t="s">
        <v>352</v>
      </c>
      <c r="AL52" s="51" t="s">
        <v>352</v>
      </c>
      <c r="AM52" s="51" t="s">
        <v>352</v>
      </c>
      <c r="AN52" s="51" t="s">
        <v>352</v>
      </c>
      <c r="AO52" s="51" t="s">
        <v>352</v>
      </c>
      <c r="AP52" s="51" t="s">
        <v>1589</v>
      </c>
      <c r="AQ52" s="51" t="s">
        <v>1590</v>
      </c>
      <c r="AR52" s="51" t="s">
        <v>1591</v>
      </c>
      <c r="AS52" s="155">
        <v>43356</v>
      </c>
      <c r="AT52" s="61" t="s">
        <v>353</v>
      </c>
      <c r="AU52" s="66" t="s">
        <v>698</v>
      </c>
      <c r="AV52" s="60">
        <v>43593</v>
      </c>
      <c r="AW52" s="67" t="s">
        <v>353</v>
      </c>
      <c r="AX52" s="63" t="s">
        <v>716</v>
      </c>
      <c r="AY52" s="60">
        <v>43759</v>
      </c>
      <c r="AZ52" s="61" t="s">
        <v>717</v>
      </c>
      <c r="BA52" s="66" t="s">
        <v>718</v>
      </c>
      <c r="BB52" s="60">
        <v>43909</v>
      </c>
      <c r="BC52" s="67" t="s">
        <v>353</v>
      </c>
      <c r="BD52" s="63" t="s">
        <v>719</v>
      </c>
      <c r="BE52" s="60">
        <v>44074</v>
      </c>
      <c r="BF52" s="61" t="s">
        <v>364</v>
      </c>
      <c r="BG52" s="66" t="s">
        <v>720</v>
      </c>
      <c r="BH52" s="60">
        <v>44168</v>
      </c>
      <c r="BI52" s="67" t="s">
        <v>359</v>
      </c>
      <c r="BJ52" s="63" t="s">
        <v>721</v>
      </c>
      <c r="BK52" s="60">
        <v>44249</v>
      </c>
      <c r="BL52" s="61" t="s">
        <v>361</v>
      </c>
      <c r="BM52" s="66" t="s">
        <v>722</v>
      </c>
      <c r="BN52" s="60">
        <v>44404</v>
      </c>
      <c r="BO52" s="67" t="s">
        <v>361</v>
      </c>
      <c r="BP52" s="63" t="s">
        <v>723</v>
      </c>
      <c r="BQ52" s="60">
        <v>44455</v>
      </c>
      <c r="BR52" s="61" t="s">
        <v>361</v>
      </c>
      <c r="BS52" s="66" t="s">
        <v>724</v>
      </c>
      <c r="BT52" s="60">
        <v>44540</v>
      </c>
      <c r="BU52" s="67" t="s">
        <v>353</v>
      </c>
      <c r="BV52" s="63" t="s">
        <v>725</v>
      </c>
      <c r="BW52" s="60">
        <v>44909</v>
      </c>
      <c r="BX52" s="61" t="s">
        <v>361</v>
      </c>
      <c r="BY52" s="66" t="s">
        <v>1592</v>
      </c>
      <c r="BZ52" s="60" t="s">
        <v>367</v>
      </c>
      <c r="CA52" s="67" t="s">
        <v>368</v>
      </c>
      <c r="CB52" s="69" t="s">
        <v>367</v>
      </c>
      <c r="CC52" s="114" t="str">
        <f>VLOOKUP(A52,Datos!$C$2:$AJ$25,34,0)</f>
        <v>Subsecretaría de Servicio a la Ciudadanía</v>
      </c>
      <c r="CD52" s="2">
        <f t="shared" si="1"/>
        <v>2</v>
      </c>
    </row>
    <row r="53" spans="1:82" ht="399.95" hidden="1" customHeight="1" x14ac:dyDescent="0.2">
      <c r="A53" s="181" t="s">
        <v>202</v>
      </c>
      <c r="B53" s="73" t="s">
        <v>1569</v>
      </c>
      <c r="C53" s="51" t="s">
        <v>1570</v>
      </c>
      <c r="D53" s="73" t="s">
        <v>205</v>
      </c>
      <c r="E53" s="166" t="s">
        <v>38</v>
      </c>
      <c r="F53" s="51" t="s">
        <v>1593</v>
      </c>
      <c r="G53" s="151" t="s">
        <v>1594</v>
      </c>
      <c r="H53" s="73" t="s">
        <v>35</v>
      </c>
      <c r="I53" s="73" t="s">
        <v>380</v>
      </c>
      <c r="J53" s="73" t="s">
        <v>78</v>
      </c>
      <c r="K53" s="51" t="s">
        <v>1595</v>
      </c>
      <c r="L53" s="51" t="s">
        <v>1596</v>
      </c>
      <c r="M53" s="51" t="s">
        <v>1597</v>
      </c>
      <c r="N53" s="51" t="s">
        <v>694</v>
      </c>
      <c r="O53" s="51" t="s">
        <v>345</v>
      </c>
      <c r="P53" s="51" t="s">
        <v>656</v>
      </c>
      <c r="Q53" s="51" t="s">
        <v>2116</v>
      </c>
      <c r="R53" s="51" t="s">
        <v>695</v>
      </c>
      <c r="S53" s="75" t="s">
        <v>327</v>
      </c>
      <c r="T53" s="152">
        <v>0.4</v>
      </c>
      <c r="U53" s="75" t="s">
        <v>121</v>
      </c>
      <c r="V53" s="152">
        <v>0.4</v>
      </c>
      <c r="W53" s="73" t="s">
        <v>84</v>
      </c>
      <c r="X53" s="51" t="s">
        <v>726</v>
      </c>
      <c r="Y53" s="75" t="s">
        <v>329</v>
      </c>
      <c r="Z53" s="153">
        <v>0.16799999999999998</v>
      </c>
      <c r="AA53" s="75" t="s">
        <v>121</v>
      </c>
      <c r="AB53" s="153">
        <v>0.30000000000000004</v>
      </c>
      <c r="AC53" s="73" t="s">
        <v>273</v>
      </c>
      <c r="AD53" s="51" t="s">
        <v>715</v>
      </c>
      <c r="AE53" s="73" t="s">
        <v>350</v>
      </c>
      <c r="AF53" s="51" t="s">
        <v>351</v>
      </c>
      <c r="AG53" s="51" t="s">
        <v>351</v>
      </c>
      <c r="AH53" s="51" t="s">
        <v>351</v>
      </c>
      <c r="AI53" s="51" t="s">
        <v>351</v>
      </c>
      <c r="AJ53" s="51" t="s">
        <v>351</v>
      </c>
      <c r="AK53" s="51" t="s">
        <v>352</v>
      </c>
      <c r="AL53" s="51" t="s">
        <v>352</v>
      </c>
      <c r="AM53" s="51" t="s">
        <v>352</v>
      </c>
      <c r="AN53" s="51" t="s">
        <v>352</v>
      </c>
      <c r="AO53" s="51" t="s">
        <v>352</v>
      </c>
      <c r="AP53" s="51" t="s">
        <v>1598</v>
      </c>
      <c r="AQ53" s="51" t="s">
        <v>1599</v>
      </c>
      <c r="AR53" s="51" t="s">
        <v>1600</v>
      </c>
      <c r="AS53" s="155">
        <v>43356</v>
      </c>
      <c r="AT53" s="61" t="s">
        <v>353</v>
      </c>
      <c r="AU53" s="66" t="s">
        <v>698</v>
      </c>
      <c r="AV53" s="60">
        <v>43593</v>
      </c>
      <c r="AW53" s="67" t="s">
        <v>353</v>
      </c>
      <c r="AX53" s="63" t="s">
        <v>727</v>
      </c>
      <c r="AY53" s="60">
        <v>43759</v>
      </c>
      <c r="AZ53" s="61" t="s">
        <v>353</v>
      </c>
      <c r="BA53" s="66" t="s">
        <v>728</v>
      </c>
      <c r="BB53" s="60">
        <v>43909</v>
      </c>
      <c r="BC53" s="67" t="s">
        <v>412</v>
      </c>
      <c r="BD53" s="63" t="s">
        <v>729</v>
      </c>
      <c r="BE53" s="60">
        <v>44074</v>
      </c>
      <c r="BF53" s="61" t="s">
        <v>364</v>
      </c>
      <c r="BG53" s="66" t="s">
        <v>730</v>
      </c>
      <c r="BH53" s="60">
        <v>44249</v>
      </c>
      <c r="BI53" s="67" t="s">
        <v>364</v>
      </c>
      <c r="BJ53" s="63" t="s">
        <v>731</v>
      </c>
      <c r="BK53" s="60">
        <v>44404</v>
      </c>
      <c r="BL53" s="61" t="s">
        <v>361</v>
      </c>
      <c r="BM53" s="66" t="s">
        <v>723</v>
      </c>
      <c r="BN53" s="60">
        <v>44455</v>
      </c>
      <c r="BO53" s="67" t="s">
        <v>361</v>
      </c>
      <c r="BP53" s="63" t="s">
        <v>732</v>
      </c>
      <c r="BQ53" s="60">
        <v>44540</v>
      </c>
      <c r="BR53" s="61" t="s">
        <v>353</v>
      </c>
      <c r="BS53" s="66" t="s">
        <v>733</v>
      </c>
      <c r="BT53" s="60">
        <v>44909</v>
      </c>
      <c r="BU53" s="67" t="s">
        <v>364</v>
      </c>
      <c r="BV53" s="63" t="s">
        <v>2108</v>
      </c>
      <c r="BW53" s="60" t="s">
        <v>367</v>
      </c>
      <c r="BX53" s="61" t="s">
        <v>368</v>
      </c>
      <c r="BY53" s="66" t="s">
        <v>367</v>
      </c>
      <c r="BZ53" s="60" t="s">
        <v>367</v>
      </c>
      <c r="CA53" s="67" t="s">
        <v>368</v>
      </c>
      <c r="CB53" s="69" t="s">
        <v>367</v>
      </c>
      <c r="CC53" s="114" t="str">
        <f>VLOOKUP(A53,Datos!$C$2:$AJ$25,34,0)</f>
        <v>Subsecretaría de Servicio a la Ciudadanía</v>
      </c>
      <c r="CD53" s="2">
        <f t="shared" si="1"/>
        <v>4</v>
      </c>
    </row>
    <row r="54" spans="1:82" ht="399.95" hidden="1" customHeight="1" x14ac:dyDescent="0.2">
      <c r="A54" s="181" t="s">
        <v>202</v>
      </c>
      <c r="B54" s="73" t="s">
        <v>1569</v>
      </c>
      <c r="C54" s="51" t="s">
        <v>1570</v>
      </c>
      <c r="D54" s="73" t="s">
        <v>205</v>
      </c>
      <c r="E54" s="166" t="s">
        <v>38</v>
      </c>
      <c r="F54" s="51" t="s">
        <v>1601</v>
      </c>
      <c r="G54" s="151" t="s">
        <v>1248</v>
      </c>
      <c r="H54" s="73" t="s">
        <v>35</v>
      </c>
      <c r="I54" s="73" t="s">
        <v>342</v>
      </c>
      <c r="J54" s="73" t="s">
        <v>52</v>
      </c>
      <c r="K54" s="51" t="s">
        <v>1602</v>
      </c>
      <c r="L54" s="51" t="s">
        <v>734</v>
      </c>
      <c r="M54" s="51" t="s">
        <v>1603</v>
      </c>
      <c r="N54" s="51" t="s">
        <v>694</v>
      </c>
      <c r="O54" s="51" t="s">
        <v>345</v>
      </c>
      <c r="P54" s="51" t="s">
        <v>384</v>
      </c>
      <c r="Q54" s="51" t="s">
        <v>2115</v>
      </c>
      <c r="R54" s="51" t="s">
        <v>375</v>
      </c>
      <c r="S54" s="75" t="s">
        <v>330</v>
      </c>
      <c r="T54" s="152">
        <v>0.6</v>
      </c>
      <c r="U54" s="75" t="s">
        <v>121</v>
      </c>
      <c r="V54" s="152">
        <v>0.4</v>
      </c>
      <c r="W54" s="73" t="s">
        <v>84</v>
      </c>
      <c r="X54" s="51" t="s">
        <v>735</v>
      </c>
      <c r="Y54" s="75" t="s">
        <v>329</v>
      </c>
      <c r="Z54" s="153">
        <v>0.1512</v>
      </c>
      <c r="AA54" s="75" t="s">
        <v>121</v>
      </c>
      <c r="AB54" s="153">
        <v>0.30000000000000004</v>
      </c>
      <c r="AC54" s="73" t="s">
        <v>273</v>
      </c>
      <c r="AD54" s="51" t="s">
        <v>706</v>
      </c>
      <c r="AE54" s="73" t="s">
        <v>350</v>
      </c>
      <c r="AF54" s="51" t="s">
        <v>351</v>
      </c>
      <c r="AG54" s="51" t="s">
        <v>351</v>
      </c>
      <c r="AH54" s="51" t="s">
        <v>351</v>
      </c>
      <c r="AI54" s="51" t="s">
        <v>351</v>
      </c>
      <c r="AJ54" s="51" t="s">
        <v>351</v>
      </c>
      <c r="AK54" s="51" t="s">
        <v>352</v>
      </c>
      <c r="AL54" s="51" t="s">
        <v>352</v>
      </c>
      <c r="AM54" s="51" t="s">
        <v>352</v>
      </c>
      <c r="AN54" s="51" t="s">
        <v>352</v>
      </c>
      <c r="AO54" s="51" t="s">
        <v>352</v>
      </c>
      <c r="AP54" s="51" t="s">
        <v>1604</v>
      </c>
      <c r="AQ54" s="51" t="s">
        <v>1605</v>
      </c>
      <c r="AR54" s="51" t="s">
        <v>1606</v>
      </c>
      <c r="AS54" s="155">
        <v>43356</v>
      </c>
      <c r="AT54" s="61" t="s">
        <v>353</v>
      </c>
      <c r="AU54" s="66" t="s">
        <v>698</v>
      </c>
      <c r="AV54" s="60">
        <v>43593</v>
      </c>
      <c r="AW54" s="67" t="s">
        <v>353</v>
      </c>
      <c r="AX54" s="63" t="s">
        <v>736</v>
      </c>
      <c r="AY54" s="60">
        <v>43759</v>
      </c>
      <c r="AZ54" s="61" t="s">
        <v>353</v>
      </c>
      <c r="BA54" s="66" t="s">
        <v>737</v>
      </c>
      <c r="BB54" s="60">
        <v>43909</v>
      </c>
      <c r="BC54" s="67" t="s">
        <v>738</v>
      </c>
      <c r="BD54" s="63" t="s">
        <v>739</v>
      </c>
      <c r="BE54" s="60">
        <v>44074</v>
      </c>
      <c r="BF54" s="61" t="s">
        <v>364</v>
      </c>
      <c r="BG54" s="66" t="s">
        <v>740</v>
      </c>
      <c r="BH54" s="60">
        <v>44249</v>
      </c>
      <c r="BI54" s="67" t="s">
        <v>359</v>
      </c>
      <c r="BJ54" s="63" t="s">
        <v>710</v>
      </c>
      <c r="BK54" s="60">
        <v>44540</v>
      </c>
      <c r="BL54" s="61" t="s">
        <v>353</v>
      </c>
      <c r="BM54" s="66" t="s">
        <v>741</v>
      </c>
      <c r="BN54" s="60">
        <v>44909</v>
      </c>
      <c r="BO54" s="67" t="s">
        <v>364</v>
      </c>
      <c r="BP54" s="63" t="s">
        <v>1607</v>
      </c>
      <c r="BQ54" s="60" t="s">
        <v>367</v>
      </c>
      <c r="BR54" s="61" t="s">
        <v>368</v>
      </c>
      <c r="BS54" s="66" t="s">
        <v>367</v>
      </c>
      <c r="BT54" s="60" t="s">
        <v>367</v>
      </c>
      <c r="BU54" s="67" t="s">
        <v>368</v>
      </c>
      <c r="BV54" s="63" t="s">
        <v>367</v>
      </c>
      <c r="BW54" s="60" t="s">
        <v>367</v>
      </c>
      <c r="BX54" s="61" t="s">
        <v>368</v>
      </c>
      <c r="BY54" s="66" t="s">
        <v>367</v>
      </c>
      <c r="BZ54" s="60" t="s">
        <v>367</v>
      </c>
      <c r="CA54" s="67" t="s">
        <v>368</v>
      </c>
      <c r="CB54" s="69" t="s">
        <v>367</v>
      </c>
      <c r="CC54" s="114" t="str">
        <f>VLOOKUP(A54,Datos!$C$2:$AJ$25,34,0)</f>
        <v>Subsecretaría de Servicio a la Ciudadanía</v>
      </c>
      <c r="CD54" s="2">
        <f t="shared" si="1"/>
        <v>8</v>
      </c>
    </row>
    <row r="55" spans="1:82" ht="399.95" hidden="1" customHeight="1" x14ac:dyDescent="0.2">
      <c r="A55" s="181" t="s">
        <v>202</v>
      </c>
      <c r="B55" s="73" t="s">
        <v>1569</v>
      </c>
      <c r="C55" s="51" t="s">
        <v>1570</v>
      </c>
      <c r="D55" s="73" t="s">
        <v>205</v>
      </c>
      <c r="E55" s="166" t="s">
        <v>38</v>
      </c>
      <c r="F55" s="51" t="s">
        <v>1608</v>
      </c>
      <c r="G55" s="151" t="s">
        <v>742</v>
      </c>
      <c r="H55" s="73" t="s">
        <v>35</v>
      </c>
      <c r="I55" s="73" t="s">
        <v>342</v>
      </c>
      <c r="J55" s="73" t="s">
        <v>52</v>
      </c>
      <c r="K55" s="51" t="s">
        <v>704</v>
      </c>
      <c r="L55" s="51" t="s">
        <v>1596</v>
      </c>
      <c r="M55" s="51" t="s">
        <v>743</v>
      </c>
      <c r="N55" s="51" t="s">
        <v>694</v>
      </c>
      <c r="O55" s="51" t="s">
        <v>345</v>
      </c>
      <c r="P55" s="51" t="s">
        <v>642</v>
      </c>
      <c r="Q55" s="51" t="s">
        <v>2115</v>
      </c>
      <c r="R55" s="51" t="s">
        <v>375</v>
      </c>
      <c r="S55" s="75" t="s">
        <v>327</v>
      </c>
      <c r="T55" s="152">
        <v>0.4</v>
      </c>
      <c r="U55" s="75" t="s">
        <v>121</v>
      </c>
      <c r="V55" s="152">
        <v>0.4</v>
      </c>
      <c r="W55" s="73" t="s">
        <v>84</v>
      </c>
      <c r="X55" s="51" t="s">
        <v>744</v>
      </c>
      <c r="Y55" s="75" t="s">
        <v>329</v>
      </c>
      <c r="Z55" s="153">
        <v>6.0479999999999992E-2</v>
      </c>
      <c r="AA55" s="75" t="s">
        <v>121</v>
      </c>
      <c r="AB55" s="153">
        <v>0.30000000000000004</v>
      </c>
      <c r="AC55" s="73" t="s">
        <v>273</v>
      </c>
      <c r="AD55" s="51" t="s">
        <v>745</v>
      </c>
      <c r="AE55" s="73" t="s">
        <v>350</v>
      </c>
      <c r="AF55" s="51" t="s">
        <v>351</v>
      </c>
      <c r="AG55" s="51" t="s">
        <v>351</v>
      </c>
      <c r="AH55" s="51" t="s">
        <v>351</v>
      </c>
      <c r="AI55" s="51" t="s">
        <v>351</v>
      </c>
      <c r="AJ55" s="51" t="s">
        <v>351</v>
      </c>
      <c r="AK55" s="51" t="s">
        <v>352</v>
      </c>
      <c r="AL55" s="51" t="s">
        <v>352</v>
      </c>
      <c r="AM55" s="51" t="s">
        <v>352</v>
      </c>
      <c r="AN55" s="51" t="s">
        <v>352</v>
      </c>
      <c r="AO55" s="51" t="s">
        <v>352</v>
      </c>
      <c r="AP55" s="51" t="s">
        <v>1609</v>
      </c>
      <c r="AQ55" s="51" t="s">
        <v>1610</v>
      </c>
      <c r="AR55" s="51" t="s">
        <v>1611</v>
      </c>
      <c r="AS55" s="155">
        <v>43356</v>
      </c>
      <c r="AT55" s="61" t="s">
        <v>353</v>
      </c>
      <c r="AU55" s="66" t="s">
        <v>698</v>
      </c>
      <c r="AV55" s="60">
        <v>43593</v>
      </c>
      <c r="AW55" s="67" t="s">
        <v>353</v>
      </c>
      <c r="AX55" s="63" t="s">
        <v>746</v>
      </c>
      <c r="AY55" s="60">
        <v>43759</v>
      </c>
      <c r="AZ55" s="61" t="s">
        <v>361</v>
      </c>
      <c r="BA55" s="66" t="s">
        <v>747</v>
      </c>
      <c r="BB55" s="60">
        <v>43909</v>
      </c>
      <c r="BC55" s="67" t="s">
        <v>359</v>
      </c>
      <c r="BD55" s="63" t="s">
        <v>700</v>
      </c>
      <c r="BE55" s="60">
        <v>44074</v>
      </c>
      <c r="BF55" s="61" t="s">
        <v>364</v>
      </c>
      <c r="BG55" s="66" t="s">
        <v>748</v>
      </c>
      <c r="BH55" s="60">
        <v>44249</v>
      </c>
      <c r="BI55" s="67" t="s">
        <v>359</v>
      </c>
      <c r="BJ55" s="63" t="s">
        <v>710</v>
      </c>
      <c r="BK55" s="60">
        <v>44540</v>
      </c>
      <c r="BL55" s="61" t="s">
        <v>353</v>
      </c>
      <c r="BM55" s="66" t="s">
        <v>741</v>
      </c>
      <c r="BN55" s="60" t="s">
        <v>367</v>
      </c>
      <c r="BO55" s="67" t="s">
        <v>368</v>
      </c>
      <c r="BP55" s="63" t="s">
        <v>367</v>
      </c>
      <c r="BQ55" s="60" t="s">
        <v>367</v>
      </c>
      <c r="BR55" s="61" t="s">
        <v>368</v>
      </c>
      <c r="BS55" s="66" t="s">
        <v>367</v>
      </c>
      <c r="BT55" s="60" t="s">
        <v>367</v>
      </c>
      <c r="BU55" s="67" t="s">
        <v>368</v>
      </c>
      <c r="BV55" s="63" t="s">
        <v>367</v>
      </c>
      <c r="BW55" s="60" t="s">
        <v>367</v>
      </c>
      <c r="BX55" s="61" t="s">
        <v>368</v>
      </c>
      <c r="BY55" s="66" t="s">
        <v>367</v>
      </c>
      <c r="BZ55" s="60" t="s">
        <v>367</v>
      </c>
      <c r="CA55" s="67" t="s">
        <v>368</v>
      </c>
      <c r="CB55" s="69" t="s">
        <v>367</v>
      </c>
      <c r="CC55" s="114" t="str">
        <f>VLOOKUP(A55,Datos!$C$2:$AJ$25,34,0)</f>
        <v>Subsecretaría de Servicio a la Ciudadanía</v>
      </c>
      <c r="CD55" s="2">
        <f t="shared" si="1"/>
        <v>10</v>
      </c>
    </row>
    <row r="56" spans="1:82" ht="399.95" hidden="1" customHeight="1" x14ac:dyDescent="0.2">
      <c r="A56" s="181" t="s">
        <v>202</v>
      </c>
      <c r="B56" s="73" t="s">
        <v>1569</v>
      </c>
      <c r="C56" s="51" t="s">
        <v>1570</v>
      </c>
      <c r="D56" s="73" t="s">
        <v>205</v>
      </c>
      <c r="E56" s="166" t="s">
        <v>38</v>
      </c>
      <c r="F56" s="51" t="s">
        <v>1612</v>
      </c>
      <c r="G56" s="151" t="s">
        <v>749</v>
      </c>
      <c r="H56" s="73" t="s">
        <v>35</v>
      </c>
      <c r="I56" s="73" t="s">
        <v>342</v>
      </c>
      <c r="J56" s="73" t="s">
        <v>52</v>
      </c>
      <c r="K56" s="51" t="s">
        <v>704</v>
      </c>
      <c r="L56" s="51" t="s">
        <v>1596</v>
      </c>
      <c r="M56" s="51" t="s">
        <v>750</v>
      </c>
      <c r="N56" s="51" t="s">
        <v>694</v>
      </c>
      <c r="O56" s="51" t="s">
        <v>345</v>
      </c>
      <c r="P56" s="51" t="s">
        <v>384</v>
      </c>
      <c r="Q56" s="51" t="s">
        <v>2115</v>
      </c>
      <c r="R56" s="51" t="s">
        <v>375</v>
      </c>
      <c r="S56" s="75" t="s">
        <v>327</v>
      </c>
      <c r="T56" s="152">
        <v>0.4</v>
      </c>
      <c r="U56" s="75" t="s">
        <v>121</v>
      </c>
      <c r="V56" s="152">
        <v>0.4</v>
      </c>
      <c r="W56" s="73" t="s">
        <v>84</v>
      </c>
      <c r="X56" s="51" t="s">
        <v>744</v>
      </c>
      <c r="Y56" s="75" t="s">
        <v>329</v>
      </c>
      <c r="Z56" s="153">
        <v>7.0559999999999998E-2</v>
      </c>
      <c r="AA56" s="75" t="s">
        <v>121</v>
      </c>
      <c r="AB56" s="153">
        <v>0.30000000000000004</v>
      </c>
      <c r="AC56" s="73" t="s">
        <v>273</v>
      </c>
      <c r="AD56" s="51" t="s">
        <v>706</v>
      </c>
      <c r="AE56" s="73" t="s">
        <v>350</v>
      </c>
      <c r="AF56" s="51" t="s">
        <v>351</v>
      </c>
      <c r="AG56" s="51" t="s">
        <v>351</v>
      </c>
      <c r="AH56" s="51" t="s">
        <v>351</v>
      </c>
      <c r="AI56" s="51" t="s">
        <v>351</v>
      </c>
      <c r="AJ56" s="51" t="s">
        <v>351</v>
      </c>
      <c r="AK56" s="51" t="s">
        <v>352</v>
      </c>
      <c r="AL56" s="51" t="s">
        <v>352</v>
      </c>
      <c r="AM56" s="51" t="s">
        <v>352</v>
      </c>
      <c r="AN56" s="51" t="s">
        <v>352</v>
      </c>
      <c r="AO56" s="51" t="s">
        <v>352</v>
      </c>
      <c r="AP56" s="51" t="s">
        <v>1613</v>
      </c>
      <c r="AQ56" s="51" t="s">
        <v>1614</v>
      </c>
      <c r="AR56" s="51" t="s">
        <v>1615</v>
      </c>
      <c r="AS56" s="155">
        <v>43356</v>
      </c>
      <c r="AT56" s="61" t="s">
        <v>353</v>
      </c>
      <c r="AU56" s="66" t="s">
        <v>698</v>
      </c>
      <c r="AV56" s="60">
        <v>43593</v>
      </c>
      <c r="AW56" s="67" t="s">
        <v>353</v>
      </c>
      <c r="AX56" s="63" t="s">
        <v>751</v>
      </c>
      <c r="AY56" s="60">
        <v>43759</v>
      </c>
      <c r="AZ56" s="61" t="s">
        <v>404</v>
      </c>
      <c r="BA56" s="66" t="s">
        <v>752</v>
      </c>
      <c r="BB56" s="60">
        <v>43909</v>
      </c>
      <c r="BC56" s="67" t="s">
        <v>412</v>
      </c>
      <c r="BD56" s="63" t="s">
        <v>753</v>
      </c>
      <c r="BE56" s="60">
        <v>44074</v>
      </c>
      <c r="BF56" s="61" t="s">
        <v>364</v>
      </c>
      <c r="BG56" s="66" t="s">
        <v>754</v>
      </c>
      <c r="BH56" s="60">
        <v>44249</v>
      </c>
      <c r="BI56" s="67" t="s">
        <v>359</v>
      </c>
      <c r="BJ56" s="63" t="s">
        <v>710</v>
      </c>
      <c r="BK56" s="60">
        <v>44540</v>
      </c>
      <c r="BL56" s="61" t="s">
        <v>353</v>
      </c>
      <c r="BM56" s="66" t="s">
        <v>741</v>
      </c>
      <c r="BN56" s="60" t="s">
        <v>367</v>
      </c>
      <c r="BO56" s="67" t="s">
        <v>368</v>
      </c>
      <c r="BP56" s="63" t="s">
        <v>367</v>
      </c>
      <c r="BQ56" s="60" t="s">
        <v>367</v>
      </c>
      <c r="BR56" s="61" t="s">
        <v>368</v>
      </c>
      <c r="BS56" s="66" t="s">
        <v>367</v>
      </c>
      <c r="BT56" s="60" t="s">
        <v>367</v>
      </c>
      <c r="BU56" s="67" t="s">
        <v>368</v>
      </c>
      <c r="BV56" s="63" t="s">
        <v>367</v>
      </c>
      <c r="BW56" s="60" t="s">
        <v>367</v>
      </c>
      <c r="BX56" s="61" t="s">
        <v>368</v>
      </c>
      <c r="BY56" s="66" t="s">
        <v>367</v>
      </c>
      <c r="BZ56" s="60" t="s">
        <v>367</v>
      </c>
      <c r="CA56" s="67" t="s">
        <v>368</v>
      </c>
      <c r="CB56" s="69" t="s">
        <v>367</v>
      </c>
      <c r="CC56" s="114" t="str">
        <f>VLOOKUP(A56,Datos!$C$2:$AJ$25,34,0)</f>
        <v>Subsecretaría de Servicio a la Ciudadanía</v>
      </c>
      <c r="CD56" s="2">
        <f t="shared" si="1"/>
        <v>10</v>
      </c>
    </row>
    <row r="57" spans="1:82" ht="399.95" hidden="1" customHeight="1" x14ac:dyDescent="0.2">
      <c r="A57" s="181" t="s">
        <v>202</v>
      </c>
      <c r="B57" s="73" t="s">
        <v>1569</v>
      </c>
      <c r="C57" s="51" t="s">
        <v>1570</v>
      </c>
      <c r="D57" s="73" t="s">
        <v>205</v>
      </c>
      <c r="E57" s="166" t="s">
        <v>38</v>
      </c>
      <c r="F57" s="51" t="s">
        <v>1601</v>
      </c>
      <c r="G57" s="151" t="s">
        <v>755</v>
      </c>
      <c r="H57" s="73" t="s">
        <v>35</v>
      </c>
      <c r="I57" s="73" t="s">
        <v>342</v>
      </c>
      <c r="J57" s="73" t="s">
        <v>52</v>
      </c>
      <c r="K57" s="51" t="s">
        <v>704</v>
      </c>
      <c r="L57" s="51" t="s">
        <v>1596</v>
      </c>
      <c r="M57" s="51" t="s">
        <v>756</v>
      </c>
      <c r="N57" s="51" t="s">
        <v>694</v>
      </c>
      <c r="O57" s="51" t="s">
        <v>345</v>
      </c>
      <c r="P57" s="51" t="s">
        <v>384</v>
      </c>
      <c r="Q57" s="51" t="s">
        <v>2115</v>
      </c>
      <c r="R57" s="51" t="s">
        <v>375</v>
      </c>
      <c r="S57" s="75" t="s">
        <v>330</v>
      </c>
      <c r="T57" s="152">
        <v>0.6</v>
      </c>
      <c r="U57" s="75" t="s">
        <v>121</v>
      </c>
      <c r="V57" s="152">
        <v>0.4</v>
      </c>
      <c r="W57" s="73" t="s">
        <v>84</v>
      </c>
      <c r="X57" s="51" t="s">
        <v>757</v>
      </c>
      <c r="Y57" s="75" t="s">
        <v>327</v>
      </c>
      <c r="Z57" s="153">
        <v>0.216</v>
      </c>
      <c r="AA57" s="75" t="s">
        <v>121</v>
      </c>
      <c r="AB57" s="153">
        <v>0.30000000000000004</v>
      </c>
      <c r="AC57" s="73" t="s">
        <v>84</v>
      </c>
      <c r="AD57" s="51" t="s">
        <v>706</v>
      </c>
      <c r="AE57" s="73" t="s">
        <v>350</v>
      </c>
      <c r="AF57" s="51" t="s">
        <v>351</v>
      </c>
      <c r="AG57" s="51" t="s">
        <v>351</v>
      </c>
      <c r="AH57" s="51" t="s">
        <v>351</v>
      </c>
      <c r="AI57" s="51" t="s">
        <v>351</v>
      </c>
      <c r="AJ57" s="51" t="s">
        <v>351</v>
      </c>
      <c r="AK57" s="51" t="s">
        <v>352</v>
      </c>
      <c r="AL57" s="51" t="s">
        <v>352</v>
      </c>
      <c r="AM57" s="51" t="s">
        <v>352</v>
      </c>
      <c r="AN57" s="51" t="s">
        <v>352</v>
      </c>
      <c r="AO57" s="51" t="s">
        <v>352</v>
      </c>
      <c r="AP57" s="51" t="s">
        <v>1616</v>
      </c>
      <c r="AQ57" s="51" t="s">
        <v>1617</v>
      </c>
      <c r="AR57" s="51" t="s">
        <v>1618</v>
      </c>
      <c r="AS57" s="155">
        <v>43356</v>
      </c>
      <c r="AT57" s="61" t="s">
        <v>353</v>
      </c>
      <c r="AU57" s="66" t="s">
        <v>698</v>
      </c>
      <c r="AV57" s="60">
        <v>43593</v>
      </c>
      <c r="AW57" s="67" t="s">
        <v>353</v>
      </c>
      <c r="AX57" s="63" t="s">
        <v>758</v>
      </c>
      <c r="AY57" s="60">
        <v>43759</v>
      </c>
      <c r="AZ57" s="61" t="s">
        <v>404</v>
      </c>
      <c r="BA57" s="66" t="s">
        <v>759</v>
      </c>
      <c r="BB57" s="60">
        <v>43909</v>
      </c>
      <c r="BC57" s="67" t="s">
        <v>353</v>
      </c>
      <c r="BD57" s="63" t="s">
        <v>760</v>
      </c>
      <c r="BE57" s="60">
        <v>44074</v>
      </c>
      <c r="BF57" s="61" t="s">
        <v>364</v>
      </c>
      <c r="BG57" s="66" t="s">
        <v>761</v>
      </c>
      <c r="BH57" s="60">
        <v>44168</v>
      </c>
      <c r="BI57" s="67" t="s">
        <v>481</v>
      </c>
      <c r="BJ57" s="63" t="s">
        <v>762</v>
      </c>
      <c r="BK57" s="60">
        <v>44249</v>
      </c>
      <c r="BL57" s="61" t="s">
        <v>412</v>
      </c>
      <c r="BM57" s="66" t="s">
        <v>763</v>
      </c>
      <c r="BN57" s="60">
        <v>44540</v>
      </c>
      <c r="BO57" s="67" t="s">
        <v>353</v>
      </c>
      <c r="BP57" s="63" t="s">
        <v>764</v>
      </c>
      <c r="BQ57" s="60">
        <v>44596</v>
      </c>
      <c r="BR57" s="61" t="s">
        <v>361</v>
      </c>
      <c r="BS57" s="66" t="s">
        <v>765</v>
      </c>
      <c r="BT57" s="60">
        <v>44804</v>
      </c>
      <c r="BU57" s="67" t="s">
        <v>361</v>
      </c>
      <c r="BV57" s="63" t="s">
        <v>1204</v>
      </c>
      <c r="BW57" s="60" t="s">
        <v>367</v>
      </c>
      <c r="BX57" s="61" t="s">
        <v>368</v>
      </c>
      <c r="BY57" s="66" t="s">
        <v>367</v>
      </c>
      <c r="BZ57" s="60" t="s">
        <v>367</v>
      </c>
      <c r="CA57" s="67" t="s">
        <v>368</v>
      </c>
      <c r="CB57" s="69" t="s">
        <v>367</v>
      </c>
      <c r="CC57" s="114" t="str">
        <f>VLOOKUP(A57,Datos!$C$2:$AJ$25,34,0)</f>
        <v>Subsecretaría de Servicio a la Ciudadanía</v>
      </c>
      <c r="CD57" s="2">
        <f t="shared" si="1"/>
        <v>4</v>
      </c>
    </row>
    <row r="58" spans="1:82" ht="399.95" customHeight="1" x14ac:dyDescent="0.2">
      <c r="A58" s="181" t="s">
        <v>202</v>
      </c>
      <c r="B58" s="73" t="s">
        <v>1569</v>
      </c>
      <c r="C58" s="51" t="s">
        <v>1570</v>
      </c>
      <c r="D58" s="73" t="s">
        <v>205</v>
      </c>
      <c r="E58" s="166" t="s">
        <v>38</v>
      </c>
      <c r="F58" s="51" t="s">
        <v>1619</v>
      </c>
      <c r="G58" s="151" t="s">
        <v>766</v>
      </c>
      <c r="H58" s="73" t="s">
        <v>63</v>
      </c>
      <c r="I58" s="73" t="s">
        <v>372</v>
      </c>
      <c r="J58" s="73" t="s">
        <v>52</v>
      </c>
      <c r="K58" s="51" t="s">
        <v>767</v>
      </c>
      <c r="L58" s="51" t="s">
        <v>734</v>
      </c>
      <c r="M58" s="51" t="s">
        <v>1620</v>
      </c>
      <c r="N58" s="51" t="s">
        <v>694</v>
      </c>
      <c r="O58" s="51" t="s">
        <v>345</v>
      </c>
      <c r="P58" s="51" t="s">
        <v>768</v>
      </c>
      <c r="Q58" s="51" t="s">
        <v>2115</v>
      </c>
      <c r="R58" s="51" t="s">
        <v>375</v>
      </c>
      <c r="S58" s="75" t="s">
        <v>327</v>
      </c>
      <c r="T58" s="152">
        <v>0.4</v>
      </c>
      <c r="U58" s="75" t="s">
        <v>77</v>
      </c>
      <c r="V58" s="152">
        <v>0.8</v>
      </c>
      <c r="W58" s="73" t="s">
        <v>274</v>
      </c>
      <c r="X58" s="51" t="s">
        <v>769</v>
      </c>
      <c r="Y58" s="75" t="s">
        <v>329</v>
      </c>
      <c r="Z58" s="153">
        <v>0.11759999999999998</v>
      </c>
      <c r="AA58" s="75" t="s">
        <v>77</v>
      </c>
      <c r="AB58" s="153">
        <v>0.8</v>
      </c>
      <c r="AC58" s="73" t="s">
        <v>274</v>
      </c>
      <c r="AD58" s="51" t="s">
        <v>770</v>
      </c>
      <c r="AE58" s="73" t="s">
        <v>378</v>
      </c>
      <c r="AF58" s="51" t="s">
        <v>351</v>
      </c>
      <c r="AG58" s="51" t="s">
        <v>351</v>
      </c>
      <c r="AH58" s="51" t="s">
        <v>351</v>
      </c>
      <c r="AI58" s="51" t="s">
        <v>351</v>
      </c>
      <c r="AJ58" s="51" t="s">
        <v>351</v>
      </c>
      <c r="AK58" s="51" t="s">
        <v>1621</v>
      </c>
      <c r="AL58" s="51" t="s">
        <v>771</v>
      </c>
      <c r="AM58" s="51" t="s">
        <v>1622</v>
      </c>
      <c r="AN58" s="51" t="s">
        <v>1419</v>
      </c>
      <c r="AO58" s="51" t="s">
        <v>1368</v>
      </c>
      <c r="AP58" s="51" t="s">
        <v>1623</v>
      </c>
      <c r="AQ58" s="51" t="s">
        <v>1624</v>
      </c>
      <c r="AR58" s="51" t="s">
        <v>1625</v>
      </c>
      <c r="AS58" s="155">
        <v>43496</v>
      </c>
      <c r="AT58" s="61" t="s">
        <v>353</v>
      </c>
      <c r="AU58" s="66" t="s">
        <v>772</v>
      </c>
      <c r="AV58" s="60">
        <v>43759</v>
      </c>
      <c r="AW58" s="67" t="s">
        <v>600</v>
      </c>
      <c r="AX58" s="63" t="s">
        <v>773</v>
      </c>
      <c r="AY58" s="60">
        <v>43909</v>
      </c>
      <c r="AZ58" s="61" t="s">
        <v>545</v>
      </c>
      <c r="BA58" s="66" t="s">
        <v>774</v>
      </c>
      <c r="BB58" s="60">
        <v>44074</v>
      </c>
      <c r="BC58" s="67" t="s">
        <v>364</v>
      </c>
      <c r="BD58" s="63" t="s">
        <v>775</v>
      </c>
      <c r="BE58" s="60">
        <v>44168</v>
      </c>
      <c r="BF58" s="61" t="s">
        <v>481</v>
      </c>
      <c r="BG58" s="66" t="s">
        <v>776</v>
      </c>
      <c r="BH58" s="60">
        <v>44249</v>
      </c>
      <c r="BI58" s="67" t="s">
        <v>404</v>
      </c>
      <c r="BJ58" s="63" t="s">
        <v>777</v>
      </c>
      <c r="BK58" s="60">
        <v>44404</v>
      </c>
      <c r="BL58" s="61" t="s">
        <v>402</v>
      </c>
      <c r="BM58" s="66" t="s">
        <v>778</v>
      </c>
      <c r="BN58" s="60">
        <v>44455</v>
      </c>
      <c r="BO58" s="67" t="s">
        <v>361</v>
      </c>
      <c r="BP58" s="63" t="s">
        <v>732</v>
      </c>
      <c r="BQ58" s="60">
        <v>44540</v>
      </c>
      <c r="BR58" s="61" t="s">
        <v>353</v>
      </c>
      <c r="BS58" s="66" t="s">
        <v>779</v>
      </c>
      <c r="BT58" s="60">
        <v>44909</v>
      </c>
      <c r="BU58" s="67" t="s">
        <v>361</v>
      </c>
      <c r="BV58" s="63" t="s">
        <v>1592</v>
      </c>
      <c r="BW58" s="60" t="s">
        <v>367</v>
      </c>
      <c r="BX58" s="61" t="s">
        <v>368</v>
      </c>
      <c r="BY58" s="66" t="s">
        <v>367</v>
      </c>
      <c r="BZ58" s="60" t="s">
        <v>367</v>
      </c>
      <c r="CA58" s="67" t="s">
        <v>368</v>
      </c>
      <c r="CB58" s="69" t="s">
        <v>367</v>
      </c>
      <c r="CC58" s="114" t="str">
        <f>VLOOKUP(A58,Datos!$C$2:$AJ$25,34,0)</f>
        <v>Subsecretaría de Servicio a la Ciudadanía</v>
      </c>
      <c r="CD58" s="2">
        <f t="shared" si="1"/>
        <v>4</v>
      </c>
    </row>
    <row r="59" spans="1:82" ht="399.95" customHeight="1" x14ac:dyDescent="0.2">
      <c r="A59" s="181" t="s">
        <v>202</v>
      </c>
      <c r="B59" s="73" t="s">
        <v>1569</v>
      </c>
      <c r="C59" s="51" t="s">
        <v>1570</v>
      </c>
      <c r="D59" s="73" t="s">
        <v>205</v>
      </c>
      <c r="E59" s="166" t="s">
        <v>38</v>
      </c>
      <c r="F59" s="51" t="s">
        <v>1626</v>
      </c>
      <c r="G59" s="151" t="s">
        <v>780</v>
      </c>
      <c r="H59" s="73" t="s">
        <v>63</v>
      </c>
      <c r="I59" s="73" t="s">
        <v>342</v>
      </c>
      <c r="J59" s="73" t="s">
        <v>52</v>
      </c>
      <c r="K59" s="51" t="s">
        <v>704</v>
      </c>
      <c r="L59" s="51" t="s">
        <v>734</v>
      </c>
      <c r="M59" s="51" t="s">
        <v>781</v>
      </c>
      <c r="N59" s="51" t="s">
        <v>694</v>
      </c>
      <c r="O59" s="51" t="s">
        <v>345</v>
      </c>
      <c r="P59" s="51" t="s">
        <v>642</v>
      </c>
      <c r="Q59" s="51" t="s">
        <v>2115</v>
      </c>
      <c r="R59" s="51" t="s">
        <v>375</v>
      </c>
      <c r="S59" s="75" t="s">
        <v>329</v>
      </c>
      <c r="T59" s="152">
        <v>0.2</v>
      </c>
      <c r="U59" s="75" t="s">
        <v>101</v>
      </c>
      <c r="V59" s="152">
        <v>0.6</v>
      </c>
      <c r="W59" s="73" t="s">
        <v>84</v>
      </c>
      <c r="X59" s="51" t="s">
        <v>782</v>
      </c>
      <c r="Y59" s="75" t="s">
        <v>329</v>
      </c>
      <c r="Z59" s="153">
        <v>8.3999999999999991E-2</v>
      </c>
      <c r="AA59" s="75" t="s">
        <v>101</v>
      </c>
      <c r="AB59" s="153">
        <v>0.6</v>
      </c>
      <c r="AC59" s="73" t="s">
        <v>84</v>
      </c>
      <c r="AD59" s="51" t="s">
        <v>783</v>
      </c>
      <c r="AE59" s="73" t="s">
        <v>378</v>
      </c>
      <c r="AF59" s="51" t="s">
        <v>351</v>
      </c>
      <c r="AG59" s="51" t="s">
        <v>351</v>
      </c>
      <c r="AH59" s="51" t="s">
        <v>351</v>
      </c>
      <c r="AI59" s="51" t="s">
        <v>351</v>
      </c>
      <c r="AJ59" s="51" t="s">
        <v>351</v>
      </c>
      <c r="AK59" s="51" t="s">
        <v>1627</v>
      </c>
      <c r="AL59" s="51" t="s">
        <v>784</v>
      </c>
      <c r="AM59" s="51" t="s">
        <v>785</v>
      </c>
      <c r="AN59" s="51" t="s">
        <v>1419</v>
      </c>
      <c r="AO59" s="51" t="s">
        <v>1628</v>
      </c>
      <c r="AP59" s="51" t="s">
        <v>1629</v>
      </c>
      <c r="AQ59" s="51" t="s">
        <v>1630</v>
      </c>
      <c r="AR59" s="51" t="s">
        <v>1631</v>
      </c>
      <c r="AS59" s="155">
        <v>43496</v>
      </c>
      <c r="AT59" s="61" t="s">
        <v>353</v>
      </c>
      <c r="AU59" s="66" t="s">
        <v>698</v>
      </c>
      <c r="AV59" s="60">
        <v>43593</v>
      </c>
      <c r="AW59" s="67" t="s">
        <v>353</v>
      </c>
      <c r="AX59" s="63" t="s">
        <v>786</v>
      </c>
      <c r="AY59" s="60">
        <v>43759</v>
      </c>
      <c r="AZ59" s="61" t="s">
        <v>402</v>
      </c>
      <c r="BA59" s="66" t="s">
        <v>787</v>
      </c>
      <c r="BB59" s="60">
        <v>43909</v>
      </c>
      <c r="BC59" s="67" t="s">
        <v>788</v>
      </c>
      <c r="BD59" s="63" t="s">
        <v>789</v>
      </c>
      <c r="BE59" s="60">
        <v>44074</v>
      </c>
      <c r="BF59" s="61" t="s">
        <v>364</v>
      </c>
      <c r="BG59" s="66" t="s">
        <v>790</v>
      </c>
      <c r="BH59" s="60">
        <v>44168</v>
      </c>
      <c r="BI59" s="67" t="s">
        <v>402</v>
      </c>
      <c r="BJ59" s="63" t="s">
        <v>791</v>
      </c>
      <c r="BK59" s="60">
        <v>44249</v>
      </c>
      <c r="BL59" s="61" t="s">
        <v>412</v>
      </c>
      <c r="BM59" s="66" t="s">
        <v>763</v>
      </c>
      <c r="BN59" s="60">
        <v>44540</v>
      </c>
      <c r="BO59" s="67" t="s">
        <v>353</v>
      </c>
      <c r="BP59" s="63" t="s">
        <v>792</v>
      </c>
      <c r="BQ59" s="60" t="s">
        <v>367</v>
      </c>
      <c r="BR59" s="61" t="s">
        <v>368</v>
      </c>
      <c r="BS59" s="66" t="s">
        <v>367</v>
      </c>
      <c r="BT59" s="60" t="s">
        <v>367</v>
      </c>
      <c r="BU59" s="67" t="s">
        <v>368</v>
      </c>
      <c r="BV59" s="63" t="s">
        <v>367</v>
      </c>
      <c r="BW59" s="60" t="s">
        <v>367</v>
      </c>
      <c r="BX59" s="61" t="s">
        <v>368</v>
      </c>
      <c r="BY59" s="66" t="s">
        <v>367</v>
      </c>
      <c r="BZ59" s="60" t="s">
        <v>367</v>
      </c>
      <c r="CA59" s="67" t="s">
        <v>368</v>
      </c>
      <c r="CB59" s="69" t="s">
        <v>367</v>
      </c>
      <c r="CC59" s="114" t="str">
        <f>VLOOKUP(A59,Datos!$C$2:$AJ$25,34,0)</f>
        <v>Subsecretaría de Servicio a la Ciudadanía</v>
      </c>
      <c r="CD59" s="2">
        <f t="shared" si="1"/>
        <v>8</v>
      </c>
    </row>
    <row r="60" spans="1:82" ht="399.95" hidden="1" customHeight="1" x14ac:dyDescent="0.2">
      <c r="A60" s="181" t="s">
        <v>202</v>
      </c>
      <c r="B60" s="73" t="s">
        <v>1569</v>
      </c>
      <c r="C60" s="51" t="s">
        <v>1570</v>
      </c>
      <c r="D60" s="73" t="s">
        <v>205</v>
      </c>
      <c r="E60" s="166" t="s">
        <v>38</v>
      </c>
      <c r="F60" s="51" t="s">
        <v>1632</v>
      </c>
      <c r="G60" s="151" t="s">
        <v>793</v>
      </c>
      <c r="H60" s="73" t="s">
        <v>35</v>
      </c>
      <c r="I60" s="73" t="s">
        <v>380</v>
      </c>
      <c r="J60" s="73" t="s">
        <v>78</v>
      </c>
      <c r="K60" s="51" t="s">
        <v>1633</v>
      </c>
      <c r="L60" s="51" t="s">
        <v>1634</v>
      </c>
      <c r="M60" s="51" t="s">
        <v>794</v>
      </c>
      <c r="N60" s="51" t="s">
        <v>694</v>
      </c>
      <c r="O60" s="51" t="s">
        <v>345</v>
      </c>
      <c r="P60" s="51" t="s">
        <v>374</v>
      </c>
      <c r="Q60" s="51" t="s">
        <v>2115</v>
      </c>
      <c r="R60" s="51" t="s">
        <v>375</v>
      </c>
      <c r="S60" s="75" t="s">
        <v>327</v>
      </c>
      <c r="T60" s="152">
        <v>0.4</v>
      </c>
      <c r="U60" s="75" t="s">
        <v>121</v>
      </c>
      <c r="V60" s="152">
        <v>0.4</v>
      </c>
      <c r="W60" s="73" t="s">
        <v>84</v>
      </c>
      <c r="X60" s="51" t="s">
        <v>1635</v>
      </c>
      <c r="Y60" s="75" t="s">
        <v>329</v>
      </c>
      <c r="Z60" s="153">
        <v>0.16799999999999998</v>
      </c>
      <c r="AA60" s="75" t="s">
        <v>121</v>
      </c>
      <c r="AB60" s="153">
        <v>0.30000000000000004</v>
      </c>
      <c r="AC60" s="73" t="s">
        <v>273</v>
      </c>
      <c r="AD60" s="51" t="s">
        <v>706</v>
      </c>
      <c r="AE60" s="73" t="s">
        <v>350</v>
      </c>
      <c r="AF60" s="51" t="s">
        <v>351</v>
      </c>
      <c r="AG60" s="51" t="s">
        <v>351</v>
      </c>
      <c r="AH60" s="51" t="s">
        <v>351</v>
      </c>
      <c r="AI60" s="51" t="s">
        <v>351</v>
      </c>
      <c r="AJ60" s="51" t="s">
        <v>351</v>
      </c>
      <c r="AK60" s="51" t="s">
        <v>352</v>
      </c>
      <c r="AL60" s="51" t="s">
        <v>352</v>
      </c>
      <c r="AM60" s="51" t="s">
        <v>352</v>
      </c>
      <c r="AN60" s="51" t="s">
        <v>352</v>
      </c>
      <c r="AO60" s="51" t="s">
        <v>352</v>
      </c>
      <c r="AP60" s="51" t="s">
        <v>1636</v>
      </c>
      <c r="AQ60" s="51" t="s">
        <v>1637</v>
      </c>
      <c r="AR60" s="51" t="s">
        <v>1638</v>
      </c>
      <c r="AS60" s="155">
        <v>43759</v>
      </c>
      <c r="AT60" s="61" t="s">
        <v>353</v>
      </c>
      <c r="AU60" s="66" t="s">
        <v>795</v>
      </c>
      <c r="AV60" s="60">
        <v>43909</v>
      </c>
      <c r="AW60" s="67" t="s">
        <v>404</v>
      </c>
      <c r="AX60" s="63" t="s">
        <v>796</v>
      </c>
      <c r="AY60" s="60">
        <v>44074</v>
      </c>
      <c r="AZ60" s="61" t="s">
        <v>610</v>
      </c>
      <c r="BA60" s="66" t="s">
        <v>797</v>
      </c>
      <c r="BB60" s="60">
        <v>44168</v>
      </c>
      <c r="BC60" s="67" t="s">
        <v>481</v>
      </c>
      <c r="BD60" s="63" t="s">
        <v>798</v>
      </c>
      <c r="BE60" s="60">
        <v>44249</v>
      </c>
      <c r="BF60" s="61" t="s">
        <v>412</v>
      </c>
      <c r="BG60" s="66" t="s">
        <v>763</v>
      </c>
      <c r="BH60" s="60">
        <v>44455</v>
      </c>
      <c r="BI60" s="67" t="s">
        <v>361</v>
      </c>
      <c r="BJ60" s="63" t="s">
        <v>799</v>
      </c>
      <c r="BK60" s="60">
        <v>44540</v>
      </c>
      <c r="BL60" s="61" t="s">
        <v>353</v>
      </c>
      <c r="BM60" s="66" t="s">
        <v>800</v>
      </c>
      <c r="BN60" s="60" t="s">
        <v>367</v>
      </c>
      <c r="BO60" s="67" t="s">
        <v>368</v>
      </c>
      <c r="BP60" s="63" t="s">
        <v>367</v>
      </c>
      <c r="BQ60" s="60" t="s">
        <v>367</v>
      </c>
      <c r="BR60" s="61" t="s">
        <v>368</v>
      </c>
      <c r="BS60" s="66" t="s">
        <v>367</v>
      </c>
      <c r="BT60" s="60" t="s">
        <v>367</v>
      </c>
      <c r="BU60" s="67" t="s">
        <v>368</v>
      </c>
      <c r="BV60" s="63" t="s">
        <v>367</v>
      </c>
      <c r="BW60" s="60" t="s">
        <v>367</v>
      </c>
      <c r="BX60" s="61" t="s">
        <v>368</v>
      </c>
      <c r="BY60" s="66" t="s">
        <v>367</v>
      </c>
      <c r="BZ60" s="60" t="s">
        <v>367</v>
      </c>
      <c r="CA60" s="67" t="s">
        <v>368</v>
      </c>
      <c r="CB60" s="69" t="s">
        <v>367</v>
      </c>
      <c r="CC60" s="114" t="str">
        <f>VLOOKUP(A60,Datos!$C$2:$AJ$25,34,0)</f>
        <v>Subsecretaría de Servicio a la Ciudadanía</v>
      </c>
      <c r="CD60" s="2">
        <f t="shared" si="1"/>
        <v>10</v>
      </c>
    </row>
    <row r="61" spans="1:82" ht="399.95" hidden="1" customHeight="1" x14ac:dyDescent="0.2">
      <c r="A61" s="181" t="s">
        <v>202</v>
      </c>
      <c r="B61" s="73" t="s">
        <v>1569</v>
      </c>
      <c r="C61" s="51" t="s">
        <v>1570</v>
      </c>
      <c r="D61" s="73" t="s">
        <v>205</v>
      </c>
      <c r="E61" s="166" t="s">
        <v>38</v>
      </c>
      <c r="F61" s="51" t="s">
        <v>1639</v>
      </c>
      <c r="G61" s="151" t="s">
        <v>801</v>
      </c>
      <c r="H61" s="73" t="s">
        <v>35</v>
      </c>
      <c r="I61" s="73" t="s">
        <v>380</v>
      </c>
      <c r="J61" s="73" t="s">
        <v>78</v>
      </c>
      <c r="K61" s="51" t="s">
        <v>1640</v>
      </c>
      <c r="L61" s="51" t="s">
        <v>1596</v>
      </c>
      <c r="M61" s="51" t="s">
        <v>1641</v>
      </c>
      <c r="N61" s="51" t="s">
        <v>694</v>
      </c>
      <c r="O61" s="51" t="s">
        <v>345</v>
      </c>
      <c r="P61" s="51" t="s">
        <v>656</v>
      </c>
      <c r="Q61" s="51" t="s">
        <v>2115</v>
      </c>
      <c r="R61" s="51" t="s">
        <v>375</v>
      </c>
      <c r="S61" s="75" t="s">
        <v>327</v>
      </c>
      <c r="T61" s="152">
        <v>0.4</v>
      </c>
      <c r="U61" s="75" t="s">
        <v>121</v>
      </c>
      <c r="V61" s="152">
        <v>0.4</v>
      </c>
      <c r="W61" s="73" t="s">
        <v>84</v>
      </c>
      <c r="X61" s="51" t="s">
        <v>802</v>
      </c>
      <c r="Y61" s="75" t="s">
        <v>329</v>
      </c>
      <c r="Z61" s="153">
        <v>0.16799999999999998</v>
      </c>
      <c r="AA61" s="75" t="s">
        <v>121</v>
      </c>
      <c r="AB61" s="153">
        <v>0.30000000000000004</v>
      </c>
      <c r="AC61" s="73" t="s">
        <v>273</v>
      </c>
      <c r="AD61" s="51" t="s">
        <v>706</v>
      </c>
      <c r="AE61" s="73" t="s">
        <v>350</v>
      </c>
      <c r="AF61" s="51" t="s">
        <v>351</v>
      </c>
      <c r="AG61" s="51" t="s">
        <v>351</v>
      </c>
      <c r="AH61" s="51" t="s">
        <v>351</v>
      </c>
      <c r="AI61" s="51" t="s">
        <v>351</v>
      </c>
      <c r="AJ61" s="51" t="s">
        <v>351</v>
      </c>
      <c r="AK61" s="51" t="s">
        <v>352</v>
      </c>
      <c r="AL61" s="51" t="s">
        <v>352</v>
      </c>
      <c r="AM61" s="51" t="s">
        <v>352</v>
      </c>
      <c r="AN61" s="51" t="s">
        <v>352</v>
      </c>
      <c r="AO61" s="51" t="s">
        <v>352</v>
      </c>
      <c r="AP61" s="51" t="s">
        <v>1642</v>
      </c>
      <c r="AQ61" s="51" t="s">
        <v>1643</v>
      </c>
      <c r="AR61" s="51" t="s">
        <v>1644</v>
      </c>
      <c r="AS61" s="155">
        <v>44074</v>
      </c>
      <c r="AT61" s="61" t="s">
        <v>353</v>
      </c>
      <c r="AU61" s="66" t="s">
        <v>803</v>
      </c>
      <c r="AV61" s="60">
        <v>44168</v>
      </c>
      <c r="AW61" s="67" t="s">
        <v>357</v>
      </c>
      <c r="AX61" s="63" t="s">
        <v>804</v>
      </c>
      <c r="AY61" s="60">
        <v>44249</v>
      </c>
      <c r="AZ61" s="61" t="s">
        <v>359</v>
      </c>
      <c r="BA61" s="66" t="s">
        <v>710</v>
      </c>
      <c r="BB61" s="60">
        <v>44404</v>
      </c>
      <c r="BC61" s="67" t="s">
        <v>361</v>
      </c>
      <c r="BD61" s="63" t="s">
        <v>805</v>
      </c>
      <c r="BE61" s="60">
        <v>44455</v>
      </c>
      <c r="BF61" s="61" t="s">
        <v>361</v>
      </c>
      <c r="BG61" s="66" t="s">
        <v>806</v>
      </c>
      <c r="BH61" s="60">
        <v>44540</v>
      </c>
      <c r="BI61" s="67" t="s">
        <v>353</v>
      </c>
      <c r="BJ61" s="63" t="s">
        <v>807</v>
      </c>
      <c r="BK61" s="60">
        <v>44909</v>
      </c>
      <c r="BL61" s="61" t="s">
        <v>361</v>
      </c>
      <c r="BM61" s="66" t="s">
        <v>1645</v>
      </c>
      <c r="BN61" s="60" t="s">
        <v>367</v>
      </c>
      <c r="BO61" s="67" t="s">
        <v>368</v>
      </c>
      <c r="BP61" s="63" t="s">
        <v>367</v>
      </c>
      <c r="BQ61" s="60" t="s">
        <v>367</v>
      </c>
      <c r="BR61" s="61" t="s">
        <v>368</v>
      </c>
      <c r="BS61" s="66" t="s">
        <v>367</v>
      </c>
      <c r="BT61" s="60" t="s">
        <v>367</v>
      </c>
      <c r="BU61" s="67" t="s">
        <v>368</v>
      </c>
      <c r="BV61" s="63" t="s">
        <v>367</v>
      </c>
      <c r="BW61" s="60" t="s">
        <v>367</v>
      </c>
      <c r="BX61" s="61" t="s">
        <v>368</v>
      </c>
      <c r="BY61" s="66" t="s">
        <v>367</v>
      </c>
      <c r="BZ61" s="60" t="s">
        <v>367</v>
      </c>
      <c r="CA61" s="67" t="s">
        <v>368</v>
      </c>
      <c r="CB61" s="69" t="s">
        <v>367</v>
      </c>
      <c r="CC61" s="114" t="str">
        <f>VLOOKUP(A61,Datos!$C$2:$AJ$25,34,0)</f>
        <v>Subsecretaría de Servicio a la Ciudadanía</v>
      </c>
      <c r="CD61" s="2">
        <f t="shared" si="1"/>
        <v>10</v>
      </c>
    </row>
    <row r="62" spans="1:82" ht="399.95" hidden="1" customHeight="1" x14ac:dyDescent="0.2">
      <c r="A62" s="181" t="s">
        <v>182</v>
      </c>
      <c r="B62" s="73" t="s">
        <v>1646</v>
      </c>
      <c r="C62" s="51" t="s">
        <v>1647</v>
      </c>
      <c r="D62" s="73" t="s">
        <v>1648</v>
      </c>
      <c r="E62" s="166" t="s">
        <v>38</v>
      </c>
      <c r="F62" s="51" t="s">
        <v>1649</v>
      </c>
      <c r="G62" s="151" t="s">
        <v>808</v>
      </c>
      <c r="H62" s="73" t="s">
        <v>35</v>
      </c>
      <c r="I62" s="73" t="s">
        <v>380</v>
      </c>
      <c r="J62" s="73" t="s">
        <v>52</v>
      </c>
      <c r="K62" s="51" t="s">
        <v>809</v>
      </c>
      <c r="L62" s="51" t="s">
        <v>810</v>
      </c>
      <c r="M62" s="51" t="s">
        <v>811</v>
      </c>
      <c r="N62" s="51" t="s">
        <v>383</v>
      </c>
      <c r="O62" s="51" t="s">
        <v>345</v>
      </c>
      <c r="P62" s="51" t="s">
        <v>384</v>
      </c>
      <c r="Q62" s="51" t="s">
        <v>2115</v>
      </c>
      <c r="R62" s="51" t="s">
        <v>375</v>
      </c>
      <c r="S62" s="75" t="s">
        <v>332</v>
      </c>
      <c r="T62" s="152">
        <v>1</v>
      </c>
      <c r="U62" s="75" t="s">
        <v>101</v>
      </c>
      <c r="V62" s="152">
        <v>0.6</v>
      </c>
      <c r="W62" s="73" t="s">
        <v>274</v>
      </c>
      <c r="X62" s="51" t="s">
        <v>812</v>
      </c>
      <c r="Y62" s="75" t="s">
        <v>329</v>
      </c>
      <c r="Z62" s="153">
        <v>4.4827092576E-3</v>
      </c>
      <c r="AA62" s="75" t="s">
        <v>121</v>
      </c>
      <c r="AB62" s="153">
        <v>0.25312499999999999</v>
      </c>
      <c r="AC62" s="73" t="s">
        <v>273</v>
      </c>
      <c r="AD62" s="51" t="s">
        <v>1650</v>
      </c>
      <c r="AE62" s="73" t="s">
        <v>378</v>
      </c>
      <c r="AF62" s="51" t="s">
        <v>1651</v>
      </c>
      <c r="AG62" s="51" t="s">
        <v>1652</v>
      </c>
      <c r="AH62" s="51" t="s">
        <v>1653</v>
      </c>
      <c r="AI62" s="51" t="s">
        <v>1654</v>
      </c>
      <c r="AJ62" s="51" t="s">
        <v>1655</v>
      </c>
      <c r="AK62" s="51" t="s">
        <v>352</v>
      </c>
      <c r="AL62" s="51" t="s">
        <v>352</v>
      </c>
      <c r="AM62" s="51" t="s">
        <v>352</v>
      </c>
      <c r="AN62" s="51" t="s">
        <v>352</v>
      </c>
      <c r="AO62" s="51" t="s">
        <v>352</v>
      </c>
      <c r="AP62" s="51" t="s">
        <v>1656</v>
      </c>
      <c r="AQ62" s="51" t="s">
        <v>1657</v>
      </c>
      <c r="AR62" s="51" t="s">
        <v>1658</v>
      </c>
      <c r="AS62" s="155">
        <v>43347</v>
      </c>
      <c r="AT62" s="61" t="s">
        <v>353</v>
      </c>
      <c r="AU62" s="66" t="s">
        <v>813</v>
      </c>
      <c r="AV62" s="60">
        <v>43594</v>
      </c>
      <c r="AW62" s="67" t="s">
        <v>449</v>
      </c>
      <c r="AX62" s="63" t="s">
        <v>814</v>
      </c>
      <c r="AY62" s="60">
        <v>43787</v>
      </c>
      <c r="AZ62" s="61" t="s">
        <v>353</v>
      </c>
      <c r="BA62" s="66" t="s">
        <v>815</v>
      </c>
      <c r="BB62" s="60">
        <v>43899</v>
      </c>
      <c r="BC62" s="67" t="s">
        <v>402</v>
      </c>
      <c r="BD62" s="63" t="s">
        <v>816</v>
      </c>
      <c r="BE62" s="60">
        <v>43916</v>
      </c>
      <c r="BF62" s="61" t="s">
        <v>353</v>
      </c>
      <c r="BG62" s="66" t="s">
        <v>1659</v>
      </c>
      <c r="BH62" s="60">
        <v>44169</v>
      </c>
      <c r="BI62" s="67" t="s">
        <v>481</v>
      </c>
      <c r="BJ62" s="63" t="s">
        <v>817</v>
      </c>
      <c r="BK62" s="60">
        <v>44249</v>
      </c>
      <c r="BL62" s="61" t="s">
        <v>404</v>
      </c>
      <c r="BM62" s="66" t="s">
        <v>818</v>
      </c>
      <c r="BN62" s="60">
        <v>44448</v>
      </c>
      <c r="BO62" s="67" t="s">
        <v>357</v>
      </c>
      <c r="BP62" s="63" t="s">
        <v>819</v>
      </c>
      <c r="BQ62" s="60">
        <v>44552</v>
      </c>
      <c r="BR62" s="61" t="s">
        <v>353</v>
      </c>
      <c r="BS62" s="66" t="s">
        <v>820</v>
      </c>
      <c r="BT62" s="60">
        <v>44834</v>
      </c>
      <c r="BU62" s="67" t="s">
        <v>361</v>
      </c>
      <c r="BV62" s="63" t="s">
        <v>1209</v>
      </c>
      <c r="BW62" s="60" t="s">
        <v>367</v>
      </c>
      <c r="BX62" s="61" t="s">
        <v>368</v>
      </c>
      <c r="BY62" s="66" t="s">
        <v>367</v>
      </c>
      <c r="BZ62" s="60" t="s">
        <v>367</v>
      </c>
      <c r="CA62" s="67" t="s">
        <v>368</v>
      </c>
      <c r="CB62" s="69" t="s">
        <v>367</v>
      </c>
      <c r="CC62" s="114" t="str">
        <f>VLOOKUP(A62,Datos!$C$2:$AJ$25,34,0)</f>
        <v>Dirección Distrital de Archivo de Bogotá</v>
      </c>
      <c r="CD62" s="2">
        <f t="shared" si="1"/>
        <v>4</v>
      </c>
    </row>
    <row r="63" spans="1:82" ht="399.95" hidden="1" customHeight="1" x14ac:dyDescent="0.2">
      <c r="A63" s="181" t="s">
        <v>182</v>
      </c>
      <c r="B63" s="73" t="s">
        <v>1646</v>
      </c>
      <c r="C63" s="51" t="s">
        <v>1647</v>
      </c>
      <c r="D63" s="73" t="s">
        <v>1648</v>
      </c>
      <c r="E63" s="166" t="s">
        <v>38</v>
      </c>
      <c r="F63" s="51" t="s">
        <v>1660</v>
      </c>
      <c r="G63" s="151" t="s">
        <v>821</v>
      </c>
      <c r="H63" s="73" t="s">
        <v>35</v>
      </c>
      <c r="I63" s="73" t="s">
        <v>380</v>
      </c>
      <c r="J63" s="73" t="s">
        <v>52</v>
      </c>
      <c r="K63" s="51" t="s">
        <v>822</v>
      </c>
      <c r="L63" s="51" t="s">
        <v>823</v>
      </c>
      <c r="M63" s="51" t="s">
        <v>824</v>
      </c>
      <c r="N63" s="51" t="s">
        <v>383</v>
      </c>
      <c r="O63" s="51" t="s">
        <v>1219</v>
      </c>
      <c r="P63" s="51" t="s">
        <v>384</v>
      </c>
      <c r="Q63" s="51" t="s">
        <v>2115</v>
      </c>
      <c r="R63" s="51" t="s">
        <v>375</v>
      </c>
      <c r="S63" s="75" t="s">
        <v>327</v>
      </c>
      <c r="T63" s="152">
        <v>0.4</v>
      </c>
      <c r="U63" s="75" t="s">
        <v>77</v>
      </c>
      <c r="V63" s="152">
        <v>0.8</v>
      </c>
      <c r="W63" s="73" t="s">
        <v>274</v>
      </c>
      <c r="X63" s="51" t="s">
        <v>1661</v>
      </c>
      <c r="Y63" s="75" t="s">
        <v>329</v>
      </c>
      <c r="Z63" s="153">
        <v>0.1008</v>
      </c>
      <c r="AA63" s="75" t="s">
        <v>101</v>
      </c>
      <c r="AB63" s="153">
        <v>0.45000000000000007</v>
      </c>
      <c r="AC63" s="73" t="s">
        <v>84</v>
      </c>
      <c r="AD63" s="51" t="s">
        <v>1662</v>
      </c>
      <c r="AE63" s="73" t="s">
        <v>378</v>
      </c>
      <c r="AF63" s="51" t="s">
        <v>351</v>
      </c>
      <c r="AG63" s="51" t="s">
        <v>351</v>
      </c>
      <c r="AH63" s="51" t="s">
        <v>351</v>
      </c>
      <c r="AI63" s="51" t="s">
        <v>351</v>
      </c>
      <c r="AJ63" s="51" t="s">
        <v>351</v>
      </c>
      <c r="AK63" s="51" t="s">
        <v>1663</v>
      </c>
      <c r="AL63" s="51" t="s">
        <v>1664</v>
      </c>
      <c r="AM63" s="51" t="s">
        <v>1665</v>
      </c>
      <c r="AN63" s="51" t="s">
        <v>1666</v>
      </c>
      <c r="AO63" s="51" t="s">
        <v>1667</v>
      </c>
      <c r="AP63" s="51" t="s">
        <v>1668</v>
      </c>
      <c r="AQ63" s="51" t="s">
        <v>1669</v>
      </c>
      <c r="AR63" s="51" t="s">
        <v>1670</v>
      </c>
      <c r="AS63" s="155">
        <v>44917</v>
      </c>
      <c r="AT63" s="61" t="s">
        <v>353</v>
      </c>
      <c r="AU63" s="66" t="s">
        <v>813</v>
      </c>
      <c r="AV63" s="60">
        <v>44834</v>
      </c>
      <c r="AW63" s="67" t="s">
        <v>361</v>
      </c>
      <c r="AX63" s="63" t="s">
        <v>1210</v>
      </c>
      <c r="AY63" s="60" t="s">
        <v>367</v>
      </c>
      <c r="AZ63" s="61" t="s">
        <v>368</v>
      </c>
      <c r="BA63" s="66" t="s">
        <v>367</v>
      </c>
      <c r="BB63" s="60" t="s">
        <v>367</v>
      </c>
      <c r="BC63" s="67" t="s">
        <v>368</v>
      </c>
      <c r="BD63" s="63" t="s">
        <v>367</v>
      </c>
      <c r="BE63" s="60" t="s">
        <v>367</v>
      </c>
      <c r="BF63" s="61" t="s">
        <v>368</v>
      </c>
      <c r="BG63" s="66" t="s">
        <v>367</v>
      </c>
      <c r="BH63" s="60" t="s">
        <v>367</v>
      </c>
      <c r="BI63" s="67" t="s">
        <v>368</v>
      </c>
      <c r="BJ63" s="63" t="s">
        <v>367</v>
      </c>
      <c r="BK63" s="60" t="s">
        <v>367</v>
      </c>
      <c r="BL63" s="61" t="s">
        <v>368</v>
      </c>
      <c r="BM63" s="66" t="s">
        <v>367</v>
      </c>
      <c r="BN63" s="60" t="s">
        <v>367</v>
      </c>
      <c r="BO63" s="67" t="s">
        <v>368</v>
      </c>
      <c r="BP63" s="63" t="s">
        <v>367</v>
      </c>
      <c r="BQ63" s="60" t="s">
        <v>367</v>
      </c>
      <c r="BR63" s="61" t="s">
        <v>368</v>
      </c>
      <c r="BS63" s="66" t="s">
        <v>367</v>
      </c>
      <c r="BT63" s="60" t="s">
        <v>367</v>
      </c>
      <c r="BU63" s="67" t="s">
        <v>368</v>
      </c>
      <c r="BV63" s="63" t="s">
        <v>367</v>
      </c>
      <c r="BW63" s="60" t="s">
        <v>367</v>
      </c>
      <c r="BX63" s="61" t="s">
        <v>368</v>
      </c>
      <c r="BY63" s="66" t="s">
        <v>367</v>
      </c>
      <c r="BZ63" s="60" t="s">
        <v>367</v>
      </c>
      <c r="CA63" s="67" t="s">
        <v>368</v>
      </c>
      <c r="CB63" s="69" t="s">
        <v>367</v>
      </c>
      <c r="CC63" s="114" t="str">
        <f>VLOOKUP(A63,Datos!$C$2:$AJ$25,34,0)</f>
        <v>Dirección Distrital de Archivo de Bogotá</v>
      </c>
      <c r="CD63" s="2">
        <f t="shared" si="1"/>
        <v>20</v>
      </c>
    </row>
    <row r="64" spans="1:82" ht="399.95" customHeight="1" x14ac:dyDescent="0.2">
      <c r="A64" s="181" t="s">
        <v>182</v>
      </c>
      <c r="B64" s="73" t="s">
        <v>1646</v>
      </c>
      <c r="C64" s="51" t="s">
        <v>1647</v>
      </c>
      <c r="D64" s="73" t="s">
        <v>1648</v>
      </c>
      <c r="E64" s="166" t="s">
        <v>38</v>
      </c>
      <c r="F64" s="51" t="s">
        <v>1671</v>
      </c>
      <c r="G64" s="151" t="s">
        <v>825</v>
      </c>
      <c r="H64" s="73" t="s">
        <v>63</v>
      </c>
      <c r="I64" s="73" t="s">
        <v>372</v>
      </c>
      <c r="J64" s="73" t="s">
        <v>52</v>
      </c>
      <c r="K64" s="51" t="s">
        <v>826</v>
      </c>
      <c r="L64" s="51" t="s">
        <v>827</v>
      </c>
      <c r="M64" s="51" t="s">
        <v>828</v>
      </c>
      <c r="N64" s="51" t="s">
        <v>383</v>
      </c>
      <c r="O64" s="51" t="s">
        <v>345</v>
      </c>
      <c r="P64" s="51" t="s">
        <v>374</v>
      </c>
      <c r="Q64" s="51" t="s">
        <v>2115</v>
      </c>
      <c r="R64" s="51" t="s">
        <v>375</v>
      </c>
      <c r="S64" s="75" t="s">
        <v>329</v>
      </c>
      <c r="T64" s="152">
        <v>0.2</v>
      </c>
      <c r="U64" s="75" t="s">
        <v>51</v>
      </c>
      <c r="V64" s="152">
        <v>1</v>
      </c>
      <c r="W64" s="73" t="s">
        <v>275</v>
      </c>
      <c r="X64" s="51" t="s">
        <v>829</v>
      </c>
      <c r="Y64" s="75" t="s">
        <v>329</v>
      </c>
      <c r="Z64" s="153">
        <v>1.2700799999999998E-2</v>
      </c>
      <c r="AA64" s="75" t="s">
        <v>51</v>
      </c>
      <c r="AB64" s="153">
        <v>1</v>
      </c>
      <c r="AC64" s="73" t="s">
        <v>275</v>
      </c>
      <c r="AD64" s="51" t="s">
        <v>830</v>
      </c>
      <c r="AE64" s="73" t="s">
        <v>378</v>
      </c>
      <c r="AF64" s="51" t="s">
        <v>351</v>
      </c>
      <c r="AG64" s="51" t="s">
        <v>351</v>
      </c>
      <c r="AH64" s="51" t="s">
        <v>351</v>
      </c>
      <c r="AI64" s="51" t="s">
        <v>351</v>
      </c>
      <c r="AJ64" s="51" t="s">
        <v>351</v>
      </c>
      <c r="AK64" s="51" t="s">
        <v>1672</v>
      </c>
      <c r="AL64" s="51" t="s">
        <v>1673</v>
      </c>
      <c r="AM64" s="51" t="s">
        <v>1674</v>
      </c>
      <c r="AN64" s="51" t="s">
        <v>1675</v>
      </c>
      <c r="AO64" s="51" t="s">
        <v>1676</v>
      </c>
      <c r="AP64" s="51" t="s">
        <v>1677</v>
      </c>
      <c r="AQ64" s="51" t="s">
        <v>1678</v>
      </c>
      <c r="AR64" s="51" t="s">
        <v>1679</v>
      </c>
      <c r="AS64" s="155">
        <v>43496</v>
      </c>
      <c r="AT64" s="61" t="s">
        <v>568</v>
      </c>
      <c r="AU64" s="66" t="s">
        <v>813</v>
      </c>
      <c r="AV64" s="60">
        <v>43594</v>
      </c>
      <c r="AW64" s="67" t="s">
        <v>449</v>
      </c>
      <c r="AX64" s="63" t="s">
        <v>831</v>
      </c>
      <c r="AY64" s="60">
        <v>43787</v>
      </c>
      <c r="AZ64" s="61" t="s">
        <v>353</v>
      </c>
      <c r="BA64" s="66" t="s">
        <v>815</v>
      </c>
      <c r="BB64" s="60">
        <v>43916</v>
      </c>
      <c r="BC64" s="67" t="s">
        <v>353</v>
      </c>
      <c r="BD64" s="63" t="s">
        <v>1680</v>
      </c>
      <c r="BE64" s="60">
        <v>44169</v>
      </c>
      <c r="BF64" s="61" t="s">
        <v>481</v>
      </c>
      <c r="BG64" s="66" t="s">
        <v>832</v>
      </c>
      <c r="BH64" s="60">
        <v>44249</v>
      </c>
      <c r="BI64" s="67" t="s">
        <v>404</v>
      </c>
      <c r="BJ64" s="63" t="s">
        <v>833</v>
      </c>
      <c r="BK64" s="60">
        <v>44448</v>
      </c>
      <c r="BL64" s="61" t="s">
        <v>481</v>
      </c>
      <c r="BM64" s="66" t="s">
        <v>834</v>
      </c>
      <c r="BN64" s="60">
        <v>44546</v>
      </c>
      <c r="BO64" s="67" t="s">
        <v>353</v>
      </c>
      <c r="BP64" s="63" t="s">
        <v>835</v>
      </c>
      <c r="BQ64" s="60">
        <v>44834</v>
      </c>
      <c r="BR64" s="61" t="s">
        <v>361</v>
      </c>
      <c r="BS64" s="66" t="s">
        <v>1211</v>
      </c>
      <c r="BT64" s="60" t="s">
        <v>367</v>
      </c>
      <c r="BU64" s="67" t="s">
        <v>368</v>
      </c>
      <c r="BV64" s="63" t="s">
        <v>367</v>
      </c>
      <c r="BW64" s="60" t="s">
        <v>367</v>
      </c>
      <c r="BX64" s="61" t="s">
        <v>368</v>
      </c>
      <c r="BY64" s="66" t="s">
        <v>367</v>
      </c>
      <c r="BZ64" s="60" t="s">
        <v>367</v>
      </c>
      <c r="CA64" s="67" t="s">
        <v>368</v>
      </c>
      <c r="CB64" s="69" t="s">
        <v>367</v>
      </c>
      <c r="CC64" s="114" t="str">
        <f>VLOOKUP(A64,Datos!$C$2:$AJ$25,34,0)</f>
        <v>Dirección Distrital de Archivo de Bogotá</v>
      </c>
      <c r="CD64" s="2">
        <f t="shared" si="1"/>
        <v>6</v>
      </c>
    </row>
    <row r="65" spans="1:82" ht="399.95" hidden="1" customHeight="1" x14ac:dyDescent="0.2">
      <c r="A65" s="181" t="s">
        <v>182</v>
      </c>
      <c r="B65" s="73" t="s">
        <v>1646</v>
      </c>
      <c r="C65" s="51" t="s">
        <v>1647</v>
      </c>
      <c r="D65" s="73" t="s">
        <v>1648</v>
      </c>
      <c r="E65" s="166" t="s">
        <v>38</v>
      </c>
      <c r="F65" s="51" t="s">
        <v>1681</v>
      </c>
      <c r="G65" s="151" t="s">
        <v>836</v>
      </c>
      <c r="H65" s="73" t="s">
        <v>35</v>
      </c>
      <c r="I65" s="73" t="s">
        <v>380</v>
      </c>
      <c r="J65" s="73" t="s">
        <v>52</v>
      </c>
      <c r="K65" s="51" t="s">
        <v>837</v>
      </c>
      <c r="L65" s="51" t="s">
        <v>838</v>
      </c>
      <c r="M65" s="51" t="s">
        <v>839</v>
      </c>
      <c r="N65" s="51" t="s">
        <v>383</v>
      </c>
      <c r="O65" s="51" t="s">
        <v>345</v>
      </c>
      <c r="P65" s="51" t="s">
        <v>642</v>
      </c>
      <c r="Q65" s="51" t="s">
        <v>2115</v>
      </c>
      <c r="R65" s="51" t="s">
        <v>375</v>
      </c>
      <c r="S65" s="75" t="s">
        <v>331</v>
      </c>
      <c r="T65" s="152">
        <v>0.8</v>
      </c>
      <c r="U65" s="75" t="s">
        <v>121</v>
      </c>
      <c r="V65" s="152">
        <v>0.4</v>
      </c>
      <c r="W65" s="73" t="s">
        <v>84</v>
      </c>
      <c r="X65" s="51" t="s">
        <v>840</v>
      </c>
      <c r="Y65" s="75" t="s">
        <v>329</v>
      </c>
      <c r="Z65" s="153">
        <v>6.6395327975423963E-4</v>
      </c>
      <c r="AA65" s="75" t="s">
        <v>121</v>
      </c>
      <c r="AB65" s="153">
        <v>0.22500000000000003</v>
      </c>
      <c r="AC65" s="73" t="s">
        <v>273</v>
      </c>
      <c r="AD65" s="51" t="s">
        <v>841</v>
      </c>
      <c r="AE65" s="73" t="s">
        <v>378</v>
      </c>
      <c r="AF65" s="51" t="s">
        <v>1682</v>
      </c>
      <c r="AG65" s="51" t="s">
        <v>1683</v>
      </c>
      <c r="AH65" s="51" t="s">
        <v>1684</v>
      </c>
      <c r="AI65" s="51" t="s">
        <v>1685</v>
      </c>
      <c r="AJ65" s="51" t="s">
        <v>1686</v>
      </c>
      <c r="AK65" s="51" t="s">
        <v>352</v>
      </c>
      <c r="AL65" s="51" t="s">
        <v>352</v>
      </c>
      <c r="AM65" s="51" t="s">
        <v>352</v>
      </c>
      <c r="AN65" s="51" t="s">
        <v>352</v>
      </c>
      <c r="AO65" s="51" t="s">
        <v>352</v>
      </c>
      <c r="AP65" s="51" t="s">
        <v>1687</v>
      </c>
      <c r="AQ65" s="51" t="s">
        <v>1688</v>
      </c>
      <c r="AR65" s="51" t="s">
        <v>1689</v>
      </c>
      <c r="AS65" s="155">
        <v>43347</v>
      </c>
      <c r="AT65" s="61" t="s">
        <v>353</v>
      </c>
      <c r="AU65" s="66" t="s">
        <v>420</v>
      </c>
      <c r="AV65" s="60">
        <v>43594</v>
      </c>
      <c r="AW65" s="67" t="s">
        <v>449</v>
      </c>
      <c r="AX65" s="63" t="s">
        <v>842</v>
      </c>
      <c r="AY65" s="60">
        <v>43787</v>
      </c>
      <c r="AZ65" s="61" t="s">
        <v>353</v>
      </c>
      <c r="BA65" s="66" t="s">
        <v>843</v>
      </c>
      <c r="BB65" s="60">
        <v>43916</v>
      </c>
      <c r="BC65" s="67" t="s">
        <v>353</v>
      </c>
      <c r="BD65" s="63" t="s">
        <v>844</v>
      </c>
      <c r="BE65" s="60">
        <v>44169</v>
      </c>
      <c r="BF65" s="61" t="s">
        <v>481</v>
      </c>
      <c r="BG65" s="66" t="s">
        <v>845</v>
      </c>
      <c r="BH65" s="60">
        <v>44249</v>
      </c>
      <c r="BI65" s="67" t="s">
        <v>404</v>
      </c>
      <c r="BJ65" s="63" t="s">
        <v>846</v>
      </c>
      <c r="BK65" s="60">
        <v>44552</v>
      </c>
      <c r="BL65" s="61" t="s">
        <v>353</v>
      </c>
      <c r="BM65" s="66" t="s">
        <v>847</v>
      </c>
      <c r="BN65" s="60">
        <v>44740</v>
      </c>
      <c r="BO65" s="67" t="s">
        <v>481</v>
      </c>
      <c r="BP65" s="63" t="s">
        <v>1196</v>
      </c>
      <c r="BQ65" s="60">
        <v>44834</v>
      </c>
      <c r="BR65" s="61" t="s">
        <v>402</v>
      </c>
      <c r="BS65" s="66" t="s">
        <v>1212</v>
      </c>
      <c r="BT65" s="60" t="s">
        <v>367</v>
      </c>
      <c r="BU65" s="67" t="s">
        <v>368</v>
      </c>
      <c r="BV65" s="63" t="s">
        <v>367</v>
      </c>
      <c r="BW65" s="60" t="s">
        <v>367</v>
      </c>
      <c r="BX65" s="61" t="s">
        <v>368</v>
      </c>
      <c r="BY65" s="66" t="s">
        <v>367</v>
      </c>
      <c r="BZ65" s="60" t="s">
        <v>367</v>
      </c>
      <c r="CA65" s="67" t="s">
        <v>368</v>
      </c>
      <c r="CB65" s="69" t="s">
        <v>367</v>
      </c>
      <c r="CC65" s="114" t="str">
        <f>VLOOKUP(A65,Datos!$C$2:$AJ$25,34,0)</f>
        <v>Dirección Distrital de Archivo de Bogotá</v>
      </c>
      <c r="CD65" s="2">
        <f t="shared" si="1"/>
        <v>6</v>
      </c>
    </row>
    <row r="66" spans="1:82" ht="399.95" customHeight="1" x14ac:dyDescent="0.2">
      <c r="A66" s="181" t="s">
        <v>182</v>
      </c>
      <c r="B66" s="73" t="s">
        <v>1646</v>
      </c>
      <c r="C66" s="51" t="s">
        <v>1647</v>
      </c>
      <c r="D66" s="73" t="s">
        <v>1648</v>
      </c>
      <c r="E66" s="166" t="s">
        <v>38</v>
      </c>
      <c r="F66" s="51" t="s">
        <v>1681</v>
      </c>
      <c r="G66" s="151" t="s">
        <v>848</v>
      </c>
      <c r="H66" s="73" t="s">
        <v>63</v>
      </c>
      <c r="I66" s="73" t="s">
        <v>372</v>
      </c>
      <c r="J66" s="73" t="s">
        <v>52</v>
      </c>
      <c r="K66" s="51" t="s">
        <v>849</v>
      </c>
      <c r="L66" s="51" t="s">
        <v>850</v>
      </c>
      <c r="M66" s="51" t="s">
        <v>851</v>
      </c>
      <c r="N66" s="51" t="s">
        <v>383</v>
      </c>
      <c r="O66" s="51" t="s">
        <v>345</v>
      </c>
      <c r="P66" s="51" t="s">
        <v>374</v>
      </c>
      <c r="Q66" s="51" t="s">
        <v>2115</v>
      </c>
      <c r="R66" s="51" t="s">
        <v>375</v>
      </c>
      <c r="S66" s="75" t="s">
        <v>329</v>
      </c>
      <c r="T66" s="152">
        <v>0.2</v>
      </c>
      <c r="U66" s="75" t="s">
        <v>77</v>
      </c>
      <c r="V66" s="152">
        <v>0.8</v>
      </c>
      <c r="W66" s="73" t="s">
        <v>274</v>
      </c>
      <c r="X66" s="51" t="s">
        <v>541</v>
      </c>
      <c r="Y66" s="75" t="s">
        <v>329</v>
      </c>
      <c r="Z66" s="153">
        <v>3.5279999999999992E-2</v>
      </c>
      <c r="AA66" s="75" t="s">
        <v>77</v>
      </c>
      <c r="AB66" s="153">
        <v>0.8</v>
      </c>
      <c r="AC66" s="73" t="s">
        <v>274</v>
      </c>
      <c r="AD66" s="51" t="s">
        <v>852</v>
      </c>
      <c r="AE66" s="73" t="s">
        <v>378</v>
      </c>
      <c r="AF66" s="51" t="s">
        <v>351</v>
      </c>
      <c r="AG66" s="51" t="s">
        <v>351</v>
      </c>
      <c r="AH66" s="51" t="s">
        <v>351</v>
      </c>
      <c r="AI66" s="51" t="s">
        <v>351</v>
      </c>
      <c r="AJ66" s="51" t="s">
        <v>351</v>
      </c>
      <c r="AK66" s="51" t="s">
        <v>1690</v>
      </c>
      <c r="AL66" s="51" t="s">
        <v>1691</v>
      </c>
      <c r="AM66" s="51" t="s">
        <v>1692</v>
      </c>
      <c r="AN66" s="51" t="s">
        <v>1693</v>
      </c>
      <c r="AO66" s="51" t="s">
        <v>1694</v>
      </c>
      <c r="AP66" s="51" t="s">
        <v>1695</v>
      </c>
      <c r="AQ66" s="51" t="s">
        <v>1696</v>
      </c>
      <c r="AR66" s="51" t="s">
        <v>1697</v>
      </c>
      <c r="AS66" s="155">
        <v>43496</v>
      </c>
      <c r="AT66" s="61" t="s">
        <v>353</v>
      </c>
      <c r="AU66" s="66" t="s">
        <v>420</v>
      </c>
      <c r="AV66" s="60">
        <v>43594</v>
      </c>
      <c r="AW66" s="67" t="s">
        <v>449</v>
      </c>
      <c r="AX66" s="63" t="s">
        <v>853</v>
      </c>
      <c r="AY66" s="60">
        <v>43916</v>
      </c>
      <c r="AZ66" s="61" t="s">
        <v>412</v>
      </c>
      <c r="BA66" s="66" t="s">
        <v>843</v>
      </c>
      <c r="BB66" s="60">
        <v>44169</v>
      </c>
      <c r="BC66" s="67" t="s">
        <v>481</v>
      </c>
      <c r="BD66" s="63" t="s">
        <v>854</v>
      </c>
      <c r="BE66" s="60">
        <v>44249</v>
      </c>
      <c r="BF66" s="61" t="s">
        <v>404</v>
      </c>
      <c r="BG66" s="66" t="s">
        <v>855</v>
      </c>
      <c r="BH66" s="60">
        <v>44448</v>
      </c>
      <c r="BI66" s="67" t="s">
        <v>481</v>
      </c>
      <c r="BJ66" s="63" t="s">
        <v>856</v>
      </c>
      <c r="BK66" s="60">
        <v>44546</v>
      </c>
      <c r="BL66" s="61" t="s">
        <v>353</v>
      </c>
      <c r="BM66" s="66" t="s">
        <v>857</v>
      </c>
      <c r="BN66" s="60">
        <v>44599</v>
      </c>
      <c r="BO66" s="67" t="s">
        <v>481</v>
      </c>
      <c r="BP66" s="63" t="s">
        <v>1197</v>
      </c>
      <c r="BQ66" s="60">
        <v>44721</v>
      </c>
      <c r="BR66" s="61" t="s">
        <v>481</v>
      </c>
      <c r="BS66" s="66" t="s">
        <v>1198</v>
      </c>
      <c r="BT66" s="60" t="s">
        <v>367</v>
      </c>
      <c r="BU66" s="67" t="s">
        <v>368</v>
      </c>
      <c r="BV66" s="63" t="s">
        <v>367</v>
      </c>
      <c r="BW66" s="60" t="s">
        <v>367</v>
      </c>
      <c r="BX66" s="61" t="s">
        <v>368</v>
      </c>
      <c r="BY66" s="66" t="s">
        <v>367</v>
      </c>
      <c r="BZ66" s="60" t="s">
        <v>367</v>
      </c>
      <c r="CA66" s="67" t="s">
        <v>368</v>
      </c>
      <c r="CB66" s="69" t="s">
        <v>367</v>
      </c>
      <c r="CC66" s="114" t="str">
        <f>VLOOKUP(A66,Datos!$C$2:$AJ$25,34,0)</f>
        <v>Dirección Distrital de Archivo de Bogotá</v>
      </c>
      <c r="CD66" s="2">
        <f t="shared" si="1"/>
        <v>6</v>
      </c>
    </row>
    <row r="67" spans="1:82" ht="399.95" hidden="1" customHeight="1" x14ac:dyDescent="0.2">
      <c r="A67" s="181" t="s">
        <v>179</v>
      </c>
      <c r="B67" s="73" t="s">
        <v>1698</v>
      </c>
      <c r="C67" s="51" t="s">
        <v>1699</v>
      </c>
      <c r="D67" s="73" t="s">
        <v>168</v>
      </c>
      <c r="E67" s="166" t="s">
        <v>111</v>
      </c>
      <c r="F67" s="51" t="s">
        <v>1700</v>
      </c>
      <c r="G67" s="151" t="s">
        <v>892</v>
      </c>
      <c r="H67" s="73" t="s">
        <v>35</v>
      </c>
      <c r="I67" s="73" t="s">
        <v>602</v>
      </c>
      <c r="J67" s="73" t="s">
        <v>78</v>
      </c>
      <c r="K67" s="51" t="s">
        <v>893</v>
      </c>
      <c r="L67" s="51" t="s">
        <v>894</v>
      </c>
      <c r="M67" s="51" t="s">
        <v>895</v>
      </c>
      <c r="N67" s="51" t="s">
        <v>896</v>
      </c>
      <c r="O67" s="51" t="s">
        <v>345</v>
      </c>
      <c r="P67" s="51" t="s">
        <v>384</v>
      </c>
      <c r="Q67" s="51" t="s">
        <v>2114</v>
      </c>
      <c r="R67" s="51" t="s">
        <v>347</v>
      </c>
      <c r="S67" s="75" t="s">
        <v>330</v>
      </c>
      <c r="T67" s="152">
        <v>0.6</v>
      </c>
      <c r="U67" s="75" t="s">
        <v>101</v>
      </c>
      <c r="V67" s="152">
        <v>0.6</v>
      </c>
      <c r="W67" s="73" t="s">
        <v>84</v>
      </c>
      <c r="X67" s="51" t="s">
        <v>1701</v>
      </c>
      <c r="Y67" s="75" t="s">
        <v>327</v>
      </c>
      <c r="Z67" s="153">
        <v>0.252</v>
      </c>
      <c r="AA67" s="75" t="s">
        <v>101</v>
      </c>
      <c r="AB67" s="153">
        <v>0.44999999999999996</v>
      </c>
      <c r="AC67" s="73" t="s">
        <v>84</v>
      </c>
      <c r="AD67" s="51" t="s">
        <v>1702</v>
      </c>
      <c r="AE67" s="73" t="s">
        <v>378</v>
      </c>
      <c r="AF67" s="51" t="s">
        <v>351</v>
      </c>
      <c r="AG67" s="51" t="s">
        <v>351</v>
      </c>
      <c r="AH67" s="51" t="s">
        <v>351</v>
      </c>
      <c r="AI67" s="51" t="s">
        <v>351</v>
      </c>
      <c r="AJ67" s="51" t="s">
        <v>351</v>
      </c>
      <c r="AK67" s="51" t="s">
        <v>1703</v>
      </c>
      <c r="AL67" s="51" t="s">
        <v>1478</v>
      </c>
      <c r="AM67" s="51" t="s">
        <v>1704</v>
      </c>
      <c r="AN67" s="51" t="s">
        <v>1705</v>
      </c>
      <c r="AO67" s="51" t="s">
        <v>1706</v>
      </c>
      <c r="AP67" s="51" t="s">
        <v>1707</v>
      </c>
      <c r="AQ67" s="51" t="s">
        <v>1708</v>
      </c>
      <c r="AR67" s="51" t="s">
        <v>1709</v>
      </c>
      <c r="AS67" s="155">
        <v>44536</v>
      </c>
      <c r="AT67" s="61" t="s">
        <v>353</v>
      </c>
      <c r="AU67" s="66" t="s">
        <v>603</v>
      </c>
      <c r="AV67" s="60" t="s">
        <v>367</v>
      </c>
      <c r="AW67" s="67" t="s">
        <v>368</v>
      </c>
      <c r="AX67" s="63" t="s">
        <v>367</v>
      </c>
      <c r="AY67" s="60" t="s">
        <v>367</v>
      </c>
      <c r="AZ67" s="61" t="s">
        <v>368</v>
      </c>
      <c r="BA67" s="66" t="s">
        <v>367</v>
      </c>
      <c r="BB67" s="60" t="s">
        <v>367</v>
      </c>
      <c r="BC67" s="67" t="s">
        <v>368</v>
      </c>
      <c r="BD67" s="63" t="s">
        <v>367</v>
      </c>
      <c r="BE67" s="60" t="s">
        <v>367</v>
      </c>
      <c r="BF67" s="61" t="s">
        <v>368</v>
      </c>
      <c r="BG67" s="66" t="s">
        <v>367</v>
      </c>
      <c r="BH67" s="60" t="s">
        <v>367</v>
      </c>
      <c r="BI67" s="67" t="s">
        <v>368</v>
      </c>
      <c r="BJ67" s="63" t="s">
        <v>367</v>
      </c>
      <c r="BK67" s="60" t="s">
        <v>367</v>
      </c>
      <c r="BL67" s="61" t="s">
        <v>368</v>
      </c>
      <c r="BM67" s="66" t="s">
        <v>367</v>
      </c>
      <c r="BN67" s="60" t="s">
        <v>367</v>
      </c>
      <c r="BO67" s="67" t="s">
        <v>368</v>
      </c>
      <c r="BP67" s="63" t="s">
        <v>367</v>
      </c>
      <c r="BQ67" s="60" t="s">
        <v>367</v>
      </c>
      <c r="BR67" s="61" t="s">
        <v>368</v>
      </c>
      <c r="BS67" s="66" t="s">
        <v>367</v>
      </c>
      <c r="BT67" s="60" t="s">
        <v>367</v>
      </c>
      <c r="BU67" s="67" t="s">
        <v>368</v>
      </c>
      <c r="BV67" s="63" t="s">
        <v>367</v>
      </c>
      <c r="BW67" s="60" t="s">
        <v>367</v>
      </c>
      <c r="BX67" s="61" t="s">
        <v>368</v>
      </c>
      <c r="BY67" s="66" t="s">
        <v>367</v>
      </c>
      <c r="BZ67" s="60" t="s">
        <v>367</v>
      </c>
      <c r="CA67" s="67" t="s">
        <v>368</v>
      </c>
      <c r="CB67" s="69" t="s">
        <v>367</v>
      </c>
      <c r="CC67" s="114" t="str">
        <f>VLOOKUP(A67,Datos!$C$2:$AJ$25,34,0)</f>
        <v>Oficina de Tecnologías de la Información y las Comunicaciones</v>
      </c>
      <c r="CD67" s="2">
        <f t="shared" si="1"/>
        <v>22</v>
      </c>
    </row>
    <row r="68" spans="1:82" ht="399.95" hidden="1" customHeight="1" x14ac:dyDescent="0.2">
      <c r="A68" s="181" t="s">
        <v>179</v>
      </c>
      <c r="B68" s="73" t="s">
        <v>1698</v>
      </c>
      <c r="C68" s="51" t="s">
        <v>1699</v>
      </c>
      <c r="D68" s="73" t="s">
        <v>168</v>
      </c>
      <c r="E68" s="166" t="s">
        <v>111</v>
      </c>
      <c r="F68" s="51" t="s">
        <v>1710</v>
      </c>
      <c r="G68" s="151" t="s">
        <v>897</v>
      </c>
      <c r="H68" s="73" t="s">
        <v>35</v>
      </c>
      <c r="I68" s="73" t="s">
        <v>602</v>
      </c>
      <c r="J68" s="73" t="s">
        <v>78</v>
      </c>
      <c r="K68" s="51" t="s">
        <v>1711</v>
      </c>
      <c r="L68" s="51" t="s">
        <v>1473</v>
      </c>
      <c r="M68" s="51" t="s">
        <v>898</v>
      </c>
      <c r="N68" s="51" t="s">
        <v>896</v>
      </c>
      <c r="O68" s="51" t="s">
        <v>345</v>
      </c>
      <c r="P68" s="51" t="s">
        <v>384</v>
      </c>
      <c r="Q68" s="51" t="s">
        <v>2118</v>
      </c>
      <c r="R68" s="51" t="s">
        <v>1712</v>
      </c>
      <c r="S68" s="75" t="s">
        <v>330</v>
      </c>
      <c r="T68" s="152">
        <v>0.6</v>
      </c>
      <c r="U68" s="75" t="s">
        <v>101</v>
      </c>
      <c r="V68" s="152">
        <v>0.6</v>
      </c>
      <c r="W68" s="73" t="s">
        <v>84</v>
      </c>
      <c r="X68" s="51" t="s">
        <v>899</v>
      </c>
      <c r="Y68" s="75" t="s">
        <v>329</v>
      </c>
      <c r="Z68" s="153">
        <v>2.6671679999999996E-2</v>
      </c>
      <c r="AA68" s="75" t="s">
        <v>101</v>
      </c>
      <c r="AB68" s="153">
        <v>0.44999999999999996</v>
      </c>
      <c r="AC68" s="73" t="s">
        <v>84</v>
      </c>
      <c r="AD68" s="51" t="s">
        <v>1713</v>
      </c>
      <c r="AE68" s="73" t="s">
        <v>378</v>
      </c>
      <c r="AF68" s="51" t="s">
        <v>351</v>
      </c>
      <c r="AG68" s="51" t="s">
        <v>351</v>
      </c>
      <c r="AH68" s="51" t="s">
        <v>351</v>
      </c>
      <c r="AI68" s="51" t="s">
        <v>351</v>
      </c>
      <c r="AJ68" s="51" t="s">
        <v>351</v>
      </c>
      <c r="AK68" s="51" t="s">
        <v>1714</v>
      </c>
      <c r="AL68" s="51" t="s">
        <v>1478</v>
      </c>
      <c r="AM68" s="51" t="s">
        <v>1715</v>
      </c>
      <c r="AN68" s="51" t="s">
        <v>1716</v>
      </c>
      <c r="AO68" s="51" t="s">
        <v>1717</v>
      </c>
      <c r="AP68" s="51" t="s">
        <v>1718</v>
      </c>
      <c r="AQ68" s="51" t="s">
        <v>1719</v>
      </c>
      <c r="AR68" s="51" t="s">
        <v>1720</v>
      </c>
      <c r="AS68" s="155">
        <v>43350</v>
      </c>
      <c r="AT68" s="61" t="s">
        <v>353</v>
      </c>
      <c r="AU68" s="66" t="s">
        <v>603</v>
      </c>
      <c r="AV68" s="60">
        <v>43593</v>
      </c>
      <c r="AW68" s="67" t="s">
        <v>604</v>
      </c>
      <c r="AX68" s="63" t="s">
        <v>605</v>
      </c>
      <c r="AY68" s="60">
        <v>43784</v>
      </c>
      <c r="AZ68" s="61" t="s">
        <v>518</v>
      </c>
      <c r="BA68" s="66" t="s">
        <v>1485</v>
      </c>
      <c r="BB68" s="60">
        <v>43895</v>
      </c>
      <c r="BC68" s="67" t="s">
        <v>404</v>
      </c>
      <c r="BD68" s="63" t="s">
        <v>606</v>
      </c>
      <c r="BE68" s="60">
        <v>44062</v>
      </c>
      <c r="BF68" s="61" t="s">
        <v>601</v>
      </c>
      <c r="BG68" s="66" t="s">
        <v>607</v>
      </c>
      <c r="BH68" s="60">
        <v>44102</v>
      </c>
      <c r="BI68" s="67" t="s">
        <v>481</v>
      </c>
      <c r="BJ68" s="63" t="s">
        <v>608</v>
      </c>
      <c r="BK68" s="60">
        <v>44169</v>
      </c>
      <c r="BL68" s="61" t="s">
        <v>449</v>
      </c>
      <c r="BM68" s="66" t="s">
        <v>1486</v>
      </c>
      <c r="BN68" s="60">
        <v>44246</v>
      </c>
      <c r="BO68" s="67" t="s">
        <v>404</v>
      </c>
      <c r="BP68" s="63" t="s">
        <v>1487</v>
      </c>
      <c r="BQ68" s="60">
        <v>44316</v>
      </c>
      <c r="BR68" s="61" t="s">
        <v>364</v>
      </c>
      <c r="BS68" s="66" t="s">
        <v>1488</v>
      </c>
      <c r="BT68" s="60">
        <v>44447</v>
      </c>
      <c r="BU68" s="67" t="s">
        <v>404</v>
      </c>
      <c r="BV68" s="63" t="s">
        <v>1489</v>
      </c>
      <c r="BW68" s="60">
        <v>44536</v>
      </c>
      <c r="BX68" s="61" t="s">
        <v>449</v>
      </c>
      <c r="BY68" s="66" t="s">
        <v>366</v>
      </c>
      <c r="BZ68" s="60" t="s">
        <v>367</v>
      </c>
      <c r="CA68" s="67" t="s">
        <v>368</v>
      </c>
      <c r="CB68" s="69" t="s">
        <v>367</v>
      </c>
      <c r="CC68" s="114" t="str">
        <f>VLOOKUP(A68,Datos!$C$2:$AJ$25,34,0)</f>
        <v>Oficina de Tecnologías de la Información y las Comunicaciones</v>
      </c>
      <c r="CD68" s="2">
        <f t="shared" si="1"/>
        <v>2</v>
      </c>
    </row>
    <row r="69" spans="1:82" ht="399.95" customHeight="1" x14ac:dyDescent="0.2">
      <c r="A69" s="181" t="s">
        <v>179</v>
      </c>
      <c r="B69" s="73" t="s">
        <v>1698</v>
      </c>
      <c r="C69" s="51" t="s">
        <v>1699</v>
      </c>
      <c r="D69" s="73" t="s">
        <v>168</v>
      </c>
      <c r="E69" s="166" t="s">
        <v>111</v>
      </c>
      <c r="F69" s="51" t="s">
        <v>1721</v>
      </c>
      <c r="G69" s="151" t="s">
        <v>1722</v>
      </c>
      <c r="H69" s="73" t="s">
        <v>63</v>
      </c>
      <c r="I69" s="73" t="s">
        <v>602</v>
      </c>
      <c r="J69" s="73" t="s">
        <v>78</v>
      </c>
      <c r="K69" s="51" t="s">
        <v>1723</v>
      </c>
      <c r="L69" s="51" t="s">
        <v>1724</v>
      </c>
      <c r="M69" s="51" t="s">
        <v>1725</v>
      </c>
      <c r="N69" s="51" t="s">
        <v>896</v>
      </c>
      <c r="O69" s="51" t="s">
        <v>345</v>
      </c>
      <c r="P69" s="51" t="s">
        <v>656</v>
      </c>
      <c r="Q69" s="51" t="s">
        <v>2115</v>
      </c>
      <c r="R69" s="51" t="s">
        <v>375</v>
      </c>
      <c r="S69" s="75" t="s">
        <v>329</v>
      </c>
      <c r="T69" s="152">
        <v>0.2</v>
      </c>
      <c r="U69" s="75" t="s">
        <v>101</v>
      </c>
      <c r="V69" s="152">
        <v>0.6</v>
      </c>
      <c r="W69" s="73" t="s">
        <v>84</v>
      </c>
      <c r="X69" s="51" t="s">
        <v>1726</v>
      </c>
      <c r="Y69" s="75" t="s">
        <v>329</v>
      </c>
      <c r="Z69" s="153">
        <v>5.3343359999999994E-3</v>
      </c>
      <c r="AA69" s="75" t="s">
        <v>101</v>
      </c>
      <c r="AB69" s="153">
        <v>0.6</v>
      </c>
      <c r="AC69" s="73" t="s">
        <v>84</v>
      </c>
      <c r="AD69" s="51" t="s">
        <v>1727</v>
      </c>
      <c r="AE69" s="73" t="s">
        <v>378</v>
      </c>
      <c r="AF69" s="51" t="s">
        <v>351</v>
      </c>
      <c r="AG69" s="51" t="s">
        <v>351</v>
      </c>
      <c r="AH69" s="51" t="s">
        <v>351</v>
      </c>
      <c r="AI69" s="51" t="s">
        <v>351</v>
      </c>
      <c r="AJ69" s="51" t="s">
        <v>351</v>
      </c>
      <c r="AK69" s="51" t="s">
        <v>1714</v>
      </c>
      <c r="AL69" s="51" t="s">
        <v>1478</v>
      </c>
      <c r="AM69" s="51" t="s">
        <v>1715</v>
      </c>
      <c r="AN69" s="51" t="s">
        <v>1716</v>
      </c>
      <c r="AO69" s="51" t="s">
        <v>1717</v>
      </c>
      <c r="AP69" s="51" t="s">
        <v>1728</v>
      </c>
      <c r="AQ69" s="51" t="s">
        <v>1719</v>
      </c>
      <c r="AR69" s="51" t="s">
        <v>1729</v>
      </c>
      <c r="AS69" s="155">
        <v>43593</v>
      </c>
      <c r="AT69" s="61" t="s">
        <v>353</v>
      </c>
      <c r="AU69" s="66" t="s">
        <v>900</v>
      </c>
      <c r="AV69" s="60">
        <v>43784</v>
      </c>
      <c r="AW69" s="67" t="s">
        <v>355</v>
      </c>
      <c r="AX69" s="63" t="s">
        <v>901</v>
      </c>
      <c r="AY69" s="60">
        <v>43895</v>
      </c>
      <c r="AZ69" s="61" t="s">
        <v>404</v>
      </c>
      <c r="BA69" s="66" t="s">
        <v>606</v>
      </c>
      <c r="BB69" s="60">
        <v>44062</v>
      </c>
      <c r="BC69" s="67" t="s">
        <v>412</v>
      </c>
      <c r="BD69" s="63" t="s">
        <v>607</v>
      </c>
      <c r="BE69" s="60">
        <v>44169</v>
      </c>
      <c r="BF69" s="61" t="s">
        <v>449</v>
      </c>
      <c r="BG69" s="66" t="s">
        <v>902</v>
      </c>
      <c r="BH69" s="60">
        <v>44246</v>
      </c>
      <c r="BI69" s="67" t="s">
        <v>404</v>
      </c>
      <c r="BJ69" s="63" t="s">
        <v>903</v>
      </c>
      <c r="BK69" s="60">
        <v>44442</v>
      </c>
      <c r="BL69" s="61" t="s">
        <v>402</v>
      </c>
      <c r="BM69" s="66" t="s">
        <v>904</v>
      </c>
      <c r="BN69" s="60">
        <v>44536</v>
      </c>
      <c r="BO69" s="67" t="s">
        <v>449</v>
      </c>
      <c r="BP69" s="63" t="s">
        <v>366</v>
      </c>
      <c r="BQ69" s="60" t="s">
        <v>367</v>
      </c>
      <c r="BR69" s="61" t="s">
        <v>368</v>
      </c>
      <c r="BS69" s="66" t="s">
        <v>367</v>
      </c>
      <c r="BT69" s="60" t="s">
        <v>367</v>
      </c>
      <c r="BU69" s="67" t="s">
        <v>368</v>
      </c>
      <c r="BV69" s="63" t="s">
        <v>367</v>
      </c>
      <c r="BW69" s="60" t="s">
        <v>367</v>
      </c>
      <c r="BX69" s="61" t="s">
        <v>368</v>
      </c>
      <c r="BY69" s="66" t="s">
        <v>367</v>
      </c>
      <c r="BZ69" s="60" t="s">
        <v>367</v>
      </c>
      <c r="CA69" s="67" t="s">
        <v>368</v>
      </c>
      <c r="CB69" s="69" t="s">
        <v>367</v>
      </c>
      <c r="CC69" s="114" t="str">
        <f>VLOOKUP(A69,Datos!$C$2:$AJ$25,34,0)</f>
        <v>Oficina de Tecnologías de la Información y las Comunicaciones</v>
      </c>
      <c r="CD69" s="2">
        <f t="shared" si="1"/>
        <v>8</v>
      </c>
    </row>
    <row r="70" spans="1:82" ht="399.95" hidden="1" customHeight="1" x14ac:dyDescent="0.2">
      <c r="A70" s="181" t="s">
        <v>2109</v>
      </c>
      <c r="B70" s="73" t="s">
        <v>2110</v>
      </c>
      <c r="C70" s="51" t="s">
        <v>2111</v>
      </c>
      <c r="D70" s="73" t="s">
        <v>197</v>
      </c>
      <c r="E70" s="166" t="s">
        <v>111</v>
      </c>
      <c r="F70" s="51" t="s">
        <v>1730</v>
      </c>
      <c r="G70" s="151" t="s">
        <v>1731</v>
      </c>
      <c r="H70" s="73" t="s">
        <v>35</v>
      </c>
      <c r="I70" s="73" t="s">
        <v>380</v>
      </c>
      <c r="J70" s="73" t="s">
        <v>78</v>
      </c>
      <c r="K70" s="51" t="s">
        <v>1732</v>
      </c>
      <c r="L70" s="51" t="s">
        <v>1733</v>
      </c>
      <c r="M70" s="51" t="s">
        <v>905</v>
      </c>
      <c r="N70" s="51" t="s">
        <v>383</v>
      </c>
      <c r="O70" s="51" t="s">
        <v>345</v>
      </c>
      <c r="P70" s="51" t="s">
        <v>374</v>
      </c>
      <c r="Q70" s="51" t="s">
        <v>2115</v>
      </c>
      <c r="R70" s="51" t="s">
        <v>375</v>
      </c>
      <c r="S70" s="75" t="s">
        <v>327</v>
      </c>
      <c r="T70" s="152">
        <v>0.4</v>
      </c>
      <c r="U70" s="75" t="s">
        <v>121</v>
      </c>
      <c r="V70" s="152">
        <v>0.4</v>
      </c>
      <c r="W70" s="73" t="s">
        <v>84</v>
      </c>
      <c r="X70" s="51" t="s">
        <v>906</v>
      </c>
      <c r="Y70" s="75" t="s">
        <v>329</v>
      </c>
      <c r="Z70" s="153">
        <v>0.11759999999999998</v>
      </c>
      <c r="AA70" s="75" t="s">
        <v>121</v>
      </c>
      <c r="AB70" s="153">
        <v>0.22500000000000003</v>
      </c>
      <c r="AC70" s="73" t="s">
        <v>273</v>
      </c>
      <c r="AD70" s="51" t="s">
        <v>907</v>
      </c>
      <c r="AE70" s="73" t="s">
        <v>378</v>
      </c>
      <c r="AF70" s="51" t="s">
        <v>1734</v>
      </c>
      <c r="AG70" s="51" t="s">
        <v>1735</v>
      </c>
      <c r="AH70" s="51" t="s">
        <v>1736</v>
      </c>
      <c r="AI70" s="51" t="s">
        <v>1737</v>
      </c>
      <c r="AJ70" s="51" t="s">
        <v>1738</v>
      </c>
      <c r="AK70" s="51" t="s">
        <v>352</v>
      </c>
      <c r="AL70" s="51" t="s">
        <v>352</v>
      </c>
      <c r="AM70" s="51" t="s">
        <v>352</v>
      </c>
      <c r="AN70" s="51" t="s">
        <v>352</v>
      </c>
      <c r="AO70" s="51" t="s">
        <v>352</v>
      </c>
      <c r="AP70" s="51" t="s">
        <v>1739</v>
      </c>
      <c r="AQ70" s="51" t="s">
        <v>908</v>
      </c>
      <c r="AR70" s="51" t="s">
        <v>1740</v>
      </c>
      <c r="AS70" s="155">
        <v>43350</v>
      </c>
      <c r="AT70" s="61" t="s">
        <v>353</v>
      </c>
      <c r="AU70" s="66" t="s">
        <v>388</v>
      </c>
      <c r="AV70" s="60">
        <v>43593</v>
      </c>
      <c r="AW70" s="67" t="s">
        <v>568</v>
      </c>
      <c r="AX70" s="63" t="s">
        <v>909</v>
      </c>
      <c r="AY70" s="60">
        <v>43768</v>
      </c>
      <c r="AZ70" s="61" t="s">
        <v>663</v>
      </c>
      <c r="BA70" s="66" t="s">
        <v>910</v>
      </c>
      <c r="BB70" s="60">
        <v>43921</v>
      </c>
      <c r="BC70" s="67" t="s">
        <v>359</v>
      </c>
      <c r="BD70" s="63" t="s">
        <v>911</v>
      </c>
      <c r="BE70" s="60">
        <v>44169</v>
      </c>
      <c r="BF70" s="61" t="s">
        <v>359</v>
      </c>
      <c r="BG70" s="66" t="s">
        <v>912</v>
      </c>
      <c r="BH70" s="60">
        <v>44249</v>
      </c>
      <c r="BI70" s="67" t="s">
        <v>364</v>
      </c>
      <c r="BJ70" s="63" t="s">
        <v>913</v>
      </c>
      <c r="BK70" s="60">
        <v>44547</v>
      </c>
      <c r="BL70" s="61" t="s">
        <v>353</v>
      </c>
      <c r="BM70" s="66" t="s">
        <v>914</v>
      </c>
      <c r="BN70" s="60" t="s">
        <v>367</v>
      </c>
      <c r="BO70" s="67" t="s">
        <v>368</v>
      </c>
      <c r="BP70" s="63" t="s">
        <v>367</v>
      </c>
      <c r="BQ70" s="60" t="s">
        <v>367</v>
      </c>
      <c r="BR70" s="61" t="s">
        <v>368</v>
      </c>
      <c r="BS70" s="66" t="s">
        <v>367</v>
      </c>
      <c r="BT70" s="60" t="s">
        <v>367</v>
      </c>
      <c r="BU70" s="67" t="s">
        <v>368</v>
      </c>
      <c r="BV70" s="63" t="s">
        <v>367</v>
      </c>
      <c r="BW70" s="60" t="s">
        <v>367</v>
      </c>
      <c r="BX70" s="61" t="s">
        <v>368</v>
      </c>
      <c r="BY70" s="66" t="s">
        <v>367</v>
      </c>
      <c r="BZ70" s="60" t="s">
        <v>367</v>
      </c>
      <c r="CA70" s="67" t="s">
        <v>368</v>
      </c>
      <c r="CB70" s="69" t="s">
        <v>367</v>
      </c>
      <c r="CC70" s="114" t="str">
        <f>VLOOKUP(A70,Datos!$C$2:$AJ$25,34,0)</f>
        <v>Dirección de Talento Humano</v>
      </c>
      <c r="CD70" s="2">
        <f t="shared" si="1"/>
        <v>10</v>
      </c>
    </row>
    <row r="71" spans="1:82" ht="399.95" hidden="1" customHeight="1" x14ac:dyDescent="0.2">
      <c r="A71" s="181" t="s">
        <v>2109</v>
      </c>
      <c r="B71" s="73" t="s">
        <v>2110</v>
      </c>
      <c r="C71" s="51" t="s">
        <v>2111</v>
      </c>
      <c r="D71" s="73" t="s">
        <v>197</v>
      </c>
      <c r="E71" s="166" t="s">
        <v>111</v>
      </c>
      <c r="F71" s="51" t="s">
        <v>1741</v>
      </c>
      <c r="G71" s="151" t="s">
        <v>1742</v>
      </c>
      <c r="H71" s="73" t="s">
        <v>35</v>
      </c>
      <c r="I71" s="73" t="s">
        <v>380</v>
      </c>
      <c r="J71" s="73" t="s">
        <v>78</v>
      </c>
      <c r="K71" s="51" t="s">
        <v>1743</v>
      </c>
      <c r="L71" s="51" t="s">
        <v>1744</v>
      </c>
      <c r="M71" s="51" t="s">
        <v>1745</v>
      </c>
      <c r="N71" s="51" t="s">
        <v>383</v>
      </c>
      <c r="O71" s="51" t="s">
        <v>345</v>
      </c>
      <c r="P71" s="51" t="s">
        <v>374</v>
      </c>
      <c r="Q71" s="51" t="s">
        <v>2115</v>
      </c>
      <c r="R71" s="51" t="s">
        <v>375</v>
      </c>
      <c r="S71" s="75" t="s">
        <v>330</v>
      </c>
      <c r="T71" s="152">
        <v>0.6</v>
      </c>
      <c r="U71" s="75" t="s">
        <v>101</v>
      </c>
      <c r="V71" s="152">
        <v>0.6</v>
      </c>
      <c r="W71" s="73" t="s">
        <v>84</v>
      </c>
      <c r="X71" s="51" t="s">
        <v>1746</v>
      </c>
      <c r="Y71" s="75" t="s">
        <v>329</v>
      </c>
      <c r="Z71" s="153">
        <v>0.1512</v>
      </c>
      <c r="AA71" s="75" t="s">
        <v>121</v>
      </c>
      <c r="AB71" s="153">
        <v>0.33749999999999997</v>
      </c>
      <c r="AC71" s="73" t="s">
        <v>273</v>
      </c>
      <c r="AD71" s="51" t="s">
        <v>1747</v>
      </c>
      <c r="AE71" s="73" t="s">
        <v>378</v>
      </c>
      <c r="AF71" s="51" t="s">
        <v>1748</v>
      </c>
      <c r="AG71" s="51" t="s">
        <v>1735</v>
      </c>
      <c r="AH71" s="51" t="s">
        <v>1736</v>
      </c>
      <c r="AI71" s="51" t="s">
        <v>1737</v>
      </c>
      <c r="AJ71" s="51" t="s">
        <v>1738</v>
      </c>
      <c r="AK71" s="51" t="s">
        <v>352</v>
      </c>
      <c r="AL71" s="51" t="s">
        <v>352</v>
      </c>
      <c r="AM71" s="51" t="s">
        <v>352</v>
      </c>
      <c r="AN71" s="51" t="s">
        <v>352</v>
      </c>
      <c r="AO71" s="51" t="s">
        <v>352</v>
      </c>
      <c r="AP71" s="51" t="s">
        <v>1749</v>
      </c>
      <c r="AQ71" s="51" t="s">
        <v>908</v>
      </c>
      <c r="AR71" s="51" t="s">
        <v>1750</v>
      </c>
      <c r="AS71" s="155">
        <v>43350</v>
      </c>
      <c r="AT71" s="61" t="s">
        <v>353</v>
      </c>
      <c r="AU71" s="66" t="s">
        <v>388</v>
      </c>
      <c r="AV71" s="60">
        <v>43593</v>
      </c>
      <c r="AW71" s="67" t="s">
        <v>355</v>
      </c>
      <c r="AX71" s="63" t="s">
        <v>1751</v>
      </c>
      <c r="AY71" s="60">
        <v>43769</v>
      </c>
      <c r="AZ71" s="61" t="s">
        <v>402</v>
      </c>
      <c r="BA71" s="66" t="s">
        <v>1752</v>
      </c>
      <c r="BB71" s="60">
        <v>43921</v>
      </c>
      <c r="BC71" s="67" t="s">
        <v>359</v>
      </c>
      <c r="BD71" s="63" t="s">
        <v>1753</v>
      </c>
      <c r="BE71" s="60">
        <v>44249</v>
      </c>
      <c r="BF71" s="61" t="s">
        <v>364</v>
      </c>
      <c r="BG71" s="66" t="s">
        <v>913</v>
      </c>
      <c r="BH71" s="60">
        <v>44547</v>
      </c>
      <c r="BI71" s="67" t="s">
        <v>353</v>
      </c>
      <c r="BJ71" s="63" t="s">
        <v>914</v>
      </c>
      <c r="BK71" s="60" t="s">
        <v>367</v>
      </c>
      <c r="BL71" s="61" t="s">
        <v>368</v>
      </c>
      <c r="BM71" s="66" t="s">
        <v>367</v>
      </c>
      <c r="BN71" s="60" t="s">
        <v>367</v>
      </c>
      <c r="BO71" s="67" t="s">
        <v>368</v>
      </c>
      <c r="BP71" s="63" t="s">
        <v>367</v>
      </c>
      <c r="BQ71" s="60" t="s">
        <v>367</v>
      </c>
      <c r="BR71" s="61" t="s">
        <v>368</v>
      </c>
      <c r="BS71" s="66" t="s">
        <v>367</v>
      </c>
      <c r="BT71" s="60" t="s">
        <v>367</v>
      </c>
      <c r="BU71" s="67" t="s">
        <v>368</v>
      </c>
      <c r="BV71" s="63" t="s">
        <v>367</v>
      </c>
      <c r="BW71" s="60" t="s">
        <v>367</v>
      </c>
      <c r="BX71" s="61" t="s">
        <v>368</v>
      </c>
      <c r="BY71" s="66" t="s">
        <v>367</v>
      </c>
      <c r="BZ71" s="60" t="s">
        <v>367</v>
      </c>
      <c r="CA71" s="67" t="s">
        <v>368</v>
      </c>
      <c r="CB71" s="69" t="s">
        <v>367</v>
      </c>
      <c r="CC71" s="114" t="str">
        <f>VLOOKUP(A71,Datos!$C$2:$AJ$25,34,0)</f>
        <v>Dirección de Talento Humano</v>
      </c>
      <c r="CD71" s="2">
        <f t="shared" si="1"/>
        <v>12</v>
      </c>
    </row>
    <row r="72" spans="1:82" ht="399.95" hidden="1" customHeight="1" x14ac:dyDescent="0.2">
      <c r="A72" s="181" t="s">
        <v>2109</v>
      </c>
      <c r="B72" s="73" t="s">
        <v>2110</v>
      </c>
      <c r="C72" s="51" t="s">
        <v>2111</v>
      </c>
      <c r="D72" s="73" t="s">
        <v>197</v>
      </c>
      <c r="E72" s="166" t="s">
        <v>111</v>
      </c>
      <c r="F72" s="51" t="s">
        <v>1730</v>
      </c>
      <c r="G72" s="151" t="s">
        <v>1754</v>
      </c>
      <c r="H72" s="73" t="s">
        <v>35</v>
      </c>
      <c r="I72" s="73" t="s">
        <v>380</v>
      </c>
      <c r="J72" s="73" t="s">
        <v>78</v>
      </c>
      <c r="K72" s="51" t="s">
        <v>1755</v>
      </c>
      <c r="L72" s="51" t="s">
        <v>1756</v>
      </c>
      <c r="M72" s="51" t="s">
        <v>1757</v>
      </c>
      <c r="N72" s="51" t="s">
        <v>383</v>
      </c>
      <c r="O72" s="51" t="s">
        <v>345</v>
      </c>
      <c r="P72" s="51" t="s">
        <v>374</v>
      </c>
      <c r="Q72" s="51" t="s">
        <v>2115</v>
      </c>
      <c r="R72" s="51" t="s">
        <v>375</v>
      </c>
      <c r="S72" s="75" t="s">
        <v>327</v>
      </c>
      <c r="T72" s="152">
        <v>0.4</v>
      </c>
      <c r="U72" s="75" t="s">
        <v>101</v>
      </c>
      <c r="V72" s="152">
        <v>0.6</v>
      </c>
      <c r="W72" s="73" t="s">
        <v>84</v>
      </c>
      <c r="X72" s="51" t="s">
        <v>1758</v>
      </c>
      <c r="Y72" s="75" t="s">
        <v>329</v>
      </c>
      <c r="Z72" s="153">
        <v>0.1008</v>
      </c>
      <c r="AA72" s="75" t="s">
        <v>121</v>
      </c>
      <c r="AB72" s="153">
        <v>0.33749999999999997</v>
      </c>
      <c r="AC72" s="73" t="s">
        <v>273</v>
      </c>
      <c r="AD72" s="51" t="s">
        <v>907</v>
      </c>
      <c r="AE72" s="73" t="s">
        <v>378</v>
      </c>
      <c r="AF72" s="51" t="s">
        <v>1748</v>
      </c>
      <c r="AG72" s="51" t="s">
        <v>1735</v>
      </c>
      <c r="AH72" s="51" t="s">
        <v>1736</v>
      </c>
      <c r="AI72" s="51" t="s">
        <v>1737</v>
      </c>
      <c r="AJ72" s="51" t="s">
        <v>1738</v>
      </c>
      <c r="AK72" s="51" t="s">
        <v>352</v>
      </c>
      <c r="AL72" s="51" t="s">
        <v>352</v>
      </c>
      <c r="AM72" s="51" t="s">
        <v>352</v>
      </c>
      <c r="AN72" s="51" t="s">
        <v>352</v>
      </c>
      <c r="AO72" s="51" t="s">
        <v>352</v>
      </c>
      <c r="AP72" s="51" t="s">
        <v>1759</v>
      </c>
      <c r="AQ72" s="51" t="s">
        <v>908</v>
      </c>
      <c r="AR72" s="51" t="s">
        <v>1760</v>
      </c>
      <c r="AS72" s="155">
        <v>43350</v>
      </c>
      <c r="AT72" s="61" t="s">
        <v>353</v>
      </c>
      <c r="AU72" s="66" t="s">
        <v>388</v>
      </c>
      <c r="AV72" s="60">
        <v>43593</v>
      </c>
      <c r="AW72" s="67" t="s">
        <v>355</v>
      </c>
      <c r="AX72" s="63" t="s">
        <v>1761</v>
      </c>
      <c r="AY72" s="60">
        <v>43769</v>
      </c>
      <c r="AZ72" s="61" t="s">
        <v>402</v>
      </c>
      <c r="BA72" s="66" t="s">
        <v>1762</v>
      </c>
      <c r="BB72" s="60">
        <v>43921</v>
      </c>
      <c r="BC72" s="67" t="s">
        <v>364</v>
      </c>
      <c r="BD72" s="63" t="s">
        <v>1763</v>
      </c>
      <c r="BE72" s="60">
        <v>44249</v>
      </c>
      <c r="BF72" s="61" t="s">
        <v>875</v>
      </c>
      <c r="BG72" s="66" t="s">
        <v>913</v>
      </c>
      <c r="BH72" s="60">
        <v>44547</v>
      </c>
      <c r="BI72" s="67" t="s">
        <v>353</v>
      </c>
      <c r="BJ72" s="63" t="s">
        <v>1764</v>
      </c>
      <c r="BK72" s="60" t="s">
        <v>367</v>
      </c>
      <c r="BL72" s="61" t="s">
        <v>368</v>
      </c>
      <c r="BM72" s="66" t="s">
        <v>367</v>
      </c>
      <c r="BN72" s="60" t="s">
        <v>367</v>
      </c>
      <c r="BO72" s="67" t="s">
        <v>368</v>
      </c>
      <c r="BP72" s="63" t="s">
        <v>367</v>
      </c>
      <c r="BQ72" s="60" t="s">
        <v>367</v>
      </c>
      <c r="BR72" s="61" t="s">
        <v>368</v>
      </c>
      <c r="BS72" s="66" t="s">
        <v>367</v>
      </c>
      <c r="BT72" s="60" t="s">
        <v>367</v>
      </c>
      <c r="BU72" s="67" t="s">
        <v>368</v>
      </c>
      <c r="BV72" s="63" t="s">
        <v>367</v>
      </c>
      <c r="BW72" s="60" t="s">
        <v>367</v>
      </c>
      <c r="BX72" s="61" t="s">
        <v>368</v>
      </c>
      <c r="BY72" s="66" t="s">
        <v>367</v>
      </c>
      <c r="BZ72" s="60" t="s">
        <v>367</v>
      </c>
      <c r="CA72" s="67" t="s">
        <v>368</v>
      </c>
      <c r="CB72" s="69" t="s">
        <v>367</v>
      </c>
      <c r="CC72" s="114" t="str">
        <f>VLOOKUP(A72,Datos!$C$2:$AJ$25,34,0)</f>
        <v>Dirección de Talento Humano</v>
      </c>
      <c r="CD72" s="2">
        <f t="shared" si="1"/>
        <v>12</v>
      </c>
    </row>
    <row r="73" spans="1:82" ht="399.95" hidden="1" customHeight="1" x14ac:dyDescent="0.2">
      <c r="A73" s="181" t="s">
        <v>2109</v>
      </c>
      <c r="B73" s="73" t="s">
        <v>2110</v>
      </c>
      <c r="C73" s="51" t="s">
        <v>2111</v>
      </c>
      <c r="D73" s="73" t="s">
        <v>197</v>
      </c>
      <c r="E73" s="166" t="s">
        <v>111</v>
      </c>
      <c r="F73" s="51" t="s">
        <v>1765</v>
      </c>
      <c r="G73" s="151" t="s">
        <v>1766</v>
      </c>
      <c r="H73" s="73" t="s">
        <v>35</v>
      </c>
      <c r="I73" s="73" t="s">
        <v>380</v>
      </c>
      <c r="J73" s="73" t="s">
        <v>78</v>
      </c>
      <c r="K73" s="51" t="s">
        <v>1767</v>
      </c>
      <c r="L73" s="51" t="s">
        <v>1768</v>
      </c>
      <c r="M73" s="51" t="s">
        <v>1769</v>
      </c>
      <c r="N73" s="51" t="s">
        <v>383</v>
      </c>
      <c r="O73" s="51" t="s">
        <v>345</v>
      </c>
      <c r="P73" s="51" t="s">
        <v>374</v>
      </c>
      <c r="Q73" s="51" t="s">
        <v>2115</v>
      </c>
      <c r="R73" s="51" t="s">
        <v>375</v>
      </c>
      <c r="S73" s="75" t="s">
        <v>327</v>
      </c>
      <c r="T73" s="152">
        <v>0.4</v>
      </c>
      <c r="U73" s="75" t="s">
        <v>101</v>
      </c>
      <c r="V73" s="152">
        <v>0.6</v>
      </c>
      <c r="W73" s="73" t="s">
        <v>84</v>
      </c>
      <c r="X73" s="51" t="s">
        <v>1770</v>
      </c>
      <c r="Y73" s="75" t="s">
        <v>329</v>
      </c>
      <c r="Z73" s="153">
        <v>0.1008</v>
      </c>
      <c r="AA73" s="75" t="s">
        <v>121</v>
      </c>
      <c r="AB73" s="153">
        <v>0.33749999999999997</v>
      </c>
      <c r="AC73" s="73" t="s">
        <v>273</v>
      </c>
      <c r="AD73" s="51" t="s">
        <v>1747</v>
      </c>
      <c r="AE73" s="73" t="s">
        <v>378</v>
      </c>
      <c r="AF73" s="51" t="s">
        <v>1771</v>
      </c>
      <c r="AG73" s="51" t="s">
        <v>1735</v>
      </c>
      <c r="AH73" s="51" t="s">
        <v>1772</v>
      </c>
      <c r="AI73" s="51" t="s">
        <v>1737</v>
      </c>
      <c r="AJ73" s="51" t="s">
        <v>1773</v>
      </c>
      <c r="AK73" s="51" t="s">
        <v>352</v>
      </c>
      <c r="AL73" s="51" t="s">
        <v>352</v>
      </c>
      <c r="AM73" s="51" t="s">
        <v>352</v>
      </c>
      <c r="AN73" s="51" t="s">
        <v>352</v>
      </c>
      <c r="AO73" s="51" t="s">
        <v>352</v>
      </c>
      <c r="AP73" s="51" t="s">
        <v>1774</v>
      </c>
      <c r="AQ73" s="51" t="s">
        <v>908</v>
      </c>
      <c r="AR73" s="51" t="s">
        <v>1775</v>
      </c>
      <c r="AS73" s="155">
        <v>43350</v>
      </c>
      <c r="AT73" s="61" t="s">
        <v>353</v>
      </c>
      <c r="AU73" s="66" t="s">
        <v>388</v>
      </c>
      <c r="AV73" s="60">
        <v>43593</v>
      </c>
      <c r="AW73" s="67" t="s">
        <v>355</v>
      </c>
      <c r="AX73" s="63" t="s">
        <v>1761</v>
      </c>
      <c r="AY73" s="60">
        <v>43769</v>
      </c>
      <c r="AZ73" s="61" t="s">
        <v>402</v>
      </c>
      <c r="BA73" s="66" t="s">
        <v>1776</v>
      </c>
      <c r="BB73" s="60">
        <v>43921</v>
      </c>
      <c r="BC73" s="67" t="s">
        <v>364</v>
      </c>
      <c r="BD73" s="63" t="s">
        <v>1777</v>
      </c>
      <c r="BE73" s="60">
        <v>44249</v>
      </c>
      <c r="BF73" s="61" t="s">
        <v>364</v>
      </c>
      <c r="BG73" s="66" t="s">
        <v>913</v>
      </c>
      <c r="BH73" s="60">
        <v>44547</v>
      </c>
      <c r="BI73" s="67" t="s">
        <v>353</v>
      </c>
      <c r="BJ73" s="63" t="s">
        <v>914</v>
      </c>
      <c r="BK73" s="60" t="s">
        <v>367</v>
      </c>
      <c r="BL73" s="61" t="s">
        <v>368</v>
      </c>
      <c r="BM73" s="66" t="s">
        <v>367</v>
      </c>
      <c r="BN73" s="60" t="s">
        <v>367</v>
      </c>
      <c r="BO73" s="67" t="s">
        <v>368</v>
      </c>
      <c r="BP73" s="63" t="s">
        <v>367</v>
      </c>
      <c r="BQ73" s="60" t="s">
        <v>367</v>
      </c>
      <c r="BR73" s="61" t="s">
        <v>368</v>
      </c>
      <c r="BS73" s="66" t="s">
        <v>367</v>
      </c>
      <c r="BT73" s="60" t="s">
        <v>367</v>
      </c>
      <c r="BU73" s="67" t="s">
        <v>368</v>
      </c>
      <c r="BV73" s="63" t="s">
        <v>367</v>
      </c>
      <c r="BW73" s="60" t="s">
        <v>367</v>
      </c>
      <c r="BX73" s="61" t="s">
        <v>368</v>
      </c>
      <c r="BY73" s="66" t="s">
        <v>367</v>
      </c>
      <c r="BZ73" s="60" t="s">
        <v>367</v>
      </c>
      <c r="CA73" s="67" t="s">
        <v>368</v>
      </c>
      <c r="CB73" s="69" t="s">
        <v>367</v>
      </c>
      <c r="CC73" s="114" t="str">
        <f>VLOOKUP(A73,Datos!$C$2:$AJ$25,34,0)</f>
        <v>Dirección de Talento Humano</v>
      </c>
      <c r="CD73" s="2">
        <f t="shared" si="1"/>
        <v>12</v>
      </c>
    </row>
    <row r="74" spans="1:82" ht="399.95" customHeight="1" x14ac:dyDescent="0.2">
      <c r="A74" s="181" t="s">
        <v>2109</v>
      </c>
      <c r="B74" s="73" t="s">
        <v>2110</v>
      </c>
      <c r="C74" s="51" t="s">
        <v>2111</v>
      </c>
      <c r="D74" s="73" t="s">
        <v>197</v>
      </c>
      <c r="E74" s="166" t="s">
        <v>111</v>
      </c>
      <c r="F74" s="51" t="s">
        <v>1741</v>
      </c>
      <c r="G74" s="151" t="s">
        <v>915</v>
      </c>
      <c r="H74" s="73" t="s">
        <v>63</v>
      </c>
      <c r="I74" s="73" t="s">
        <v>372</v>
      </c>
      <c r="J74" s="73" t="s">
        <v>78</v>
      </c>
      <c r="K74" s="51" t="s">
        <v>1778</v>
      </c>
      <c r="L74" s="51" t="s">
        <v>373</v>
      </c>
      <c r="M74" s="51" t="s">
        <v>1779</v>
      </c>
      <c r="N74" s="51" t="s">
        <v>383</v>
      </c>
      <c r="O74" s="51" t="s">
        <v>345</v>
      </c>
      <c r="P74" s="51" t="s">
        <v>374</v>
      </c>
      <c r="Q74" s="51" t="s">
        <v>2115</v>
      </c>
      <c r="R74" s="51" t="s">
        <v>375</v>
      </c>
      <c r="S74" s="75" t="s">
        <v>330</v>
      </c>
      <c r="T74" s="152">
        <v>0.6</v>
      </c>
      <c r="U74" s="75" t="s">
        <v>77</v>
      </c>
      <c r="V74" s="152">
        <v>0.8</v>
      </c>
      <c r="W74" s="73" t="s">
        <v>274</v>
      </c>
      <c r="X74" s="51" t="s">
        <v>1780</v>
      </c>
      <c r="Y74" s="75" t="s">
        <v>329</v>
      </c>
      <c r="Z74" s="153">
        <v>0.1764</v>
      </c>
      <c r="AA74" s="75" t="s">
        <v>77</v>
      </c>
      <c r="AB74" s="153">
        <v>0.8</v>
      </c>
      <c r="AC74" s="73" t="s">
        <v>274</v>
      </c>
      <c r="AD74" s="51" t="s">
        <v>916</v>
      </c>
      <c r="AE74" s="73" t="s">
        <v>378</v>
      </c>
      <c r="AF74" s="51" t="s">
        <v>1781</v>
      </c>
      <c r="AG74" s="51" t="s">
        <v>1735</v>
      </c>
      <c r="AH74" s="51" t="s">
        <v>1736</v>
      </c>
      <c r="AI74" s="51" t="s">
        <v>1737</v>
      </c>
      <c r="AJ74" s="51" t="s">
        <v>1738</v>
      </c>
      <c r="AK74" s="51" t="s">
        <v>1782</v>
      </c>
      <c r="AL74" s="51" t="s">
        <v>1783</v>
      </c>
      <c r="AM74" s="51" t="s">
        <v>1784</v>
      </c>
      <c r="AN74" s="51" t="s">
        <v>1785</v>
      </c>
      <c r="AO74" s="51" t="s">
        <v>1786</v>
      </c>
      <c r="AP74" s="51" t="s">
        <v>1787</v>
      </c>
      <c r="AQ74" s="51" t="s">
        <v>1788</v>
      </c>
      <c r="AR74" s="51" t="s">
        <v>1789</v>
      </c>
      <c r="AS74" s="155">
        <v>44547</v>
      </c>
      <c r="AT74" s="61" t="s">
        <v>353</v>
      </c>
      <c r="AU74" s="66" t="s">
        <v>862</v>
      </c>
      <c r="AV74" s="60">
        <v>44600</v>
      </c>
      <c r="AW74" s="67" t="s">
        <v>481</v>
      </c>
      <c r="AX74" s="63" t="s">
        <v>917</v>
      </c>
      <c r="AY74" s="60" t="s">
        <v>367</v>
      </c>
      <c r="AZ74" s="61" t="s">
        <v>368</v>
      </c>
      <c r="BA74" s="66" t="s">
        <v>367</v>
      </c>
      <c r="BB74" s="60" t="s">
        <v>367</v>
      </c>
      <c r="BC74" s="67" t="s">
        <v>368</v>
      </c>
      <c r="BD74" s="63" t="s">
        <v>367</v>
      </c>
      <c r="BE74" s="60" t="s">
        <v>367</v>
      </c>
      <c r="BF74" s="61" t="s">
        <v>368</v>
      </c>
      <c r="BG74" s="66" t="s">
        <v>367</v>
      </c>
      <c r="BH74" s="60" t="s">
        <v>367</v>
      </c>
      <c r="BI74" s="67" t="s">
        <v>368</v>
      </c>
      <c r="BJ74" s="63" t="s">
        <v>367</v>
      </c>
      <c r="BK74" s="60" t="s">
        <v>367</v>
      </c>
      <c r="BL74" s="61" t="s">
        <v>368</v>
      </c>
      <c r="BM74" s="66" t="s">
        <v>367</v>
      </c>
      <c r="BN74" s="60" t="s">
        <v>367</v>
      </c>
      <c r="BO74" s="67" t="s">
        <v>368</v>
      </c>
      <c r="BP74" s="63" t="s">
        <v>367</v>
      </c>
      <c r="BQ74" s="60" t="s">
        <v>367</v>
      </c>
      <c r="BR74" s="61" t="s">
        <v>368</v>
      </c>
      <c r="BS74" s="66" t="s">
        <v>367</v>
      </c>
      <c r="BT74" s="60" t="s">
        <v>367</v>
      </c>
      <c r="BU74" s="67" t="s">
        <v>368</v>
      </c>
      <c r="BV74" s="63" t="s">
        <v>367</v>
      </c>
      <c r="BW74" s="60" t="s">
        <v>367</v>
      </c>
      <c r="BX74" s="61" t="s">
        <v>368</v>
      </c>
      <c r="BY74" s="66" t="s">
        <v>367</v>
      </c>
      <c r="BZ74" s="60" t="s">
        <v>367</v>
      </c>
      <c r="CA74" s="67" t="s">
        <v>368</v>
      </c>
      <c r="CB74" s="69" t="s">
        <v>367</v>
      </c>
      <c r="CC74" s="114" t="str">
        <f>VLOOKUP(A74,Datos!$C$2:$AJ$25,34,0)</f>
        <v>Dirección de Talento Humano</v>
      </c>
      <c r="CD74" s="2">
        <f t="shared" si="1"/>
        <v>20</v>
      </c>
    </row>
    <row r="75" spans="1:82" ht="399.95" hidden="1" customHeight="1" x14ac:dyDescent="0.2">
      <c r="A75" s="181" t="s">
        <v>198</v>
      </c>
      <c r="B75" s="73" t="s">
        <v>1790</v>
      </c>
      <c r="C75" s="51" t="s">
        <v>1791</v>
      </c>
      <c r="D75" s="73" t="s">
        <v>193</v>
      </c>
      <c r="E75" s="166" t="s">
        <v>111</v>
      </c>
      <c r="F75" s="51" t="s">
        <v>1792</v>
      </c>
      <c r="G75" s="151" t="s">
        <v>918</v>
      </c>
      <c r="H75" s="73" t="s">
        <v>35</v>
      </c>
      <c r="I75" s="73" t="s">
        <v>380</v>
      </c>
      <c r="J75" s="73" t="s">
        <v>78</v>
      </c>
      <c r="K75" s="51" t="s">
        <v>919</v>
      </c>
      <c r="L75" s="51" t="s">
        <v>920</v>
      </c>
      <c r="M75" s="51" t="s">
        <v>921</v>
      </c>
      <c r="N75" s="51" t="s">
        <v>383</v>
      </c>
      <c r="O75" s="51" t="s">
        <v>345</v>
      </c>
      <c r="P75" s="51" t="s">
        <v>384</v>
      </c>
      <c r="Q75" s="51" t="s">
        <v>2115</v>
      </c>
      <c r="R75" s="51" t="s">
        <v>375</v>
      </c>
      <c r="S75" s="75" t="s">
        <v>329</v>
      </c>
      <c r="T75" s="152">
        <v>0.2</v>
      </c>
      <c r="U75" s="75" t="s">
        <v>121</v>
      </c>
      <c r="V75" s="152">
        <v>0.4</v>
      </c>
      <c r="W75" s="73" t="s">
        <v>273</v>
      </c>
      <c r="X75" s="51" t="s">
        <v>922</v>
      </c>
      <c r="Y75" s="75" t="s">
        <v>329</v>
      </c>
      <c r="Z75" s="153">
        <v>3.0239999999999996E-2</v>
      </c>
      <c r="AA75" s="75" t="s">
        <v>121</v>
      </c>
      <c r="AB75" s="153">
        <v>0.22500000000000003</v>
      </c>
      <c r="AC75" s="73" t="s">
        <v>273</v>
      </c>
      <c r="AD75" s="51" t="s">
        <v>923</v>
      </c>
      <c r="AE75" s="73" t="s">
        <v>350</v>
      </c>
      <c r="AF75" s="51" t="s">
        <v>351</v>
      </c>
      <c r="AG75" s="51" t="s">
        <v>351</v>
      </c>
      <c r="AH75" s="51" t="s">
        <v>351</v>
      </c>
      <c r="AI75" s="51" t="s">
        <v>351</v>
      </c>
      <c r="AJ75" s="51" t="s">
        <v>351</v>
      </c>
      <c r="AK75" s="51" t="s">
        <v>352</v>
      </c>
      <c r="AL75" s="51" t="s">
        <v>352</v>
      </c>
      <c r="AM75" s="51" t="s">
        <v>352</v>
      </c>
      <c r="AN75" s="51" t="s">
        <v>352</v>
      </c>
      <c r="AO75" s="51" t="s">
        <v>352</v>
      </c>
      <c r="AP75" s="51" t="s">
        <v>1793</v>
      </c>
      <c r="AQ75" s="51" t="s">
        <v>1794</v>
      </c>
      <c r="AR75" s="51" t="s">
        <v>1795</v>
      </c>
      <c r="AS75" s="155">
        <v>43349</v>
      </c>
      <c r="AT75" s="61" t="s">
        <v>353</v>
      </c>
      <c r="AU75" s="66" t="s">
        <v>603</v>
      </c>
      <c r="AV75" s="60">
        <v>43592</v>
      </c>
      <c r="AW75" s="67" t="s">
        <v>390</v>
      </c>
      <c r="AX75" s="63" t="s">
        <v>1796</v>
      </c>
      <c r="AY75" s="60">
        <v>43768</v>
      </c>
      <c r="AZ75" s="61" t="s">
        <v>353</v>
      </c>
      <c r="BA75" s="66" t="s">
        <v>1797</v>
      </c>
      <c r="BB75" s="60">
        <v>43902</v>
      </c>
      <c r="BC75" s="67" t="s">
        <v>353</v>
      </c>
      <c r="BD75" s="63" t="s">
        <v>1798</v>
      </c>
      <c r="BE75" s="60">
        <v>44071</v>
      </c>
      <c r="BF75" s="61" t="s">
        <v>402</v>
      </c>
      <c r="BG75" s="66" t="s">
        <v>1799</v>
      </c>
      <c r="BH75" s="60">
        <v>44167</v>
      </c>
      <c r="BI75" s="67" t="s">
        <v>485</v>
      </c>
      <c r="BJ75" s="63" t="s">
        <v>1800</v>
      </c>
      <c r="BK75" s="60">
        <v>44243</v>
      </c>
      <c r="BL75" s="61" t="s">
        <v>412</v>
      </c>
      <c r="BM75" s="66" t="s">
        <v>924</v>
      </c>
      <c r="BN75" s="60">
        <v>44407</v>
      </c>
      <c r="BO75" s="67" t="s">
        <v>481</v>
      </c>
      <c r="BP75" s="63" t="s">
        <v>925</v>
      </c>
      <c r="BQ75" s="60">
        <v>44546</v>
      </c>
      <c r="BR75" s="61" t="s">
        <v>353</v>
      </c>
      <c r="BS75" s="66" t="s">
        <v>926</v>
      </c>
      <c r="BT75" s="60">
        <v>44802</v>
      </c>
      <c r="BU75" s="67" t="s">
        <v>361</v>
      </c>
      <c r="BV75" s="63" t="s">
        <v>1801</v>
      </c>
      <c r="BW75" s="60" t="s">
        <v>367</v>
      </c>
      <c r="BX75" s="61" t="s">
        <v>368</v>
      </c>
      <c r="BY75" s="66" t="s">
        <v>367</v>
      </c>
      <c r="BZ75" s="60" t="s">
        <v>367</v>
      </c>
      <c r="CA75" s="67" t="s">
        <v>368</v>
      </c>
      <c r="CB75" s="69" t="s">
        <v>367</v>
      </c>
      <c r="CC75" s="114" t="str">
        <f>VLOOKUP(A75,Datos!$C$2:$AJ$25,34,0)</f>
        <v>Subdirección de Servicios Administrativos</v>
      </c>
      <c r="CD75" s="2">
        <f t="shared" si="1"/>
        <v>4</v>
      </c>
    </row>
    <row r="76" spans="1:82" ht="399.95" hidden="1" customHeight="1" x14ac:dyDescent="0.2">
      <c r="A76" s="181" t="s">
        <v>198</v>
      </c>
      <c r="B76" s="73" t="s">
        <v>1790</v>
      </c>
      <c r="C76" s="51" t="s">
        <v>1791</v>
      </c>
      <c r="D76" s="73" t="s">
        <v>193</v>
      </c>
      <c r="E76" s="166" t="s">
        <v>111</v>
      </c>
      <c r="F76" s="51" t="s">
        <v>1802</v>
      </c>
      <c r="G76" s="151" t="s">
        <v>1803</v>
      </c>
      <c r="H76" s="73" t="s">
        <v>35</v>
      </c>
      <c r="I76" s="73" t="s">
        <v>380</v>
      </c>
      <c r="J76" s="73" t="s">
        <v>78</v>
      </c>
      <c r="K76" s="51" t="s">
        <v>1804</v>
      </c>
      <c r="L76" s="51" t="s">
        <v>1805</v>
      </c>
      <c r="M76" s="51" t="s">
        <v>927</v>
      </c>
      <c r="N76" s="51" t="s">
        <v>383</v>
      </c>
      <c r="O76" s="51" t="s">
        <v>345</v>
      </c>
      <c r="P76" s="51" t="s">
        <v>384</v>
      </c>
      <c r="Q76" s="51" t="s">
        <v>2115</v>
      </c>
      <c r="R76" s="51" t="s">
        <v>375</v>
      </c>
      <c r="S76" s="75" t="s">
        <v>331</v>
      </c>
      <c r="T76" s="152">
        <v>0.8</v>
      </c>
      <c r="U76" s="75" t="s">
        <v>101</v>
      </c>
      <c r="V76" s="152">
        <v>0.6</v>
      </c>
      <c r="W76" s="73" t="s">
        <v>274</v>
      </c>
      <c r="X76" s="51" t="s">
        <v>928</v>
      </c>
      <c r="Y76" s="75" t="s">
        <v>329</v>
      </c>
      <c r="Z76" s="153">
        <v>5.9270399999999987E-2</v>
      </c>
      <c r="AA76" s="75" t="s">
        <v>121</v>
      </c>
      <c r="AB76" s="153">
        <v>0.25312499999999999</v>
      </c>
      <c r="AC76" s="73" t="s">
        <v>273</v>
      </c>
      <c r="AD76" s="51" t="s">
        <v>929</v>
      </c>
      <c r="AE76" s="73" t="s">
        <v>350</v>
      </c>
      <c r="AF76" s="51" t="s">
        <v>351</v>
      </c>
      <c r="AG76" s="51" t="s">
        <v>351</v>
      </c>
      <c r="AH76" s="51" t="s">
        <v>351</v>
      </c>
      <c r="AI76" s="51" t="s">
        <v>351</v>
      </c>
      <c r="AJ76" s="51" t="s">
        <v>351</v>
      </c>
      <c r="AK76" s="51" t="s">
        <v>352</v>
      </c>
      <c r="AL76" s="51" t="s">
        <v>352</v>
      </c>
      <c r="AM76" s="51" t="s">
        <v>352</v>
      </c>
      <c r="AN76" s="51" t="s">
        <v>352</v>
      </c>
      <c r="AO76" s="51" t="s">
        <v>352</v>
      </c>
      <c r="AP76" s="51" t="s">
        <v>1806</v>
      </c>
      <c r="AQ76" s="51" t="s">
        <v>1807</v>
      </c>
      <c r="AR76" s="51" t="s">
        <v>1808</v>
      </c>
      <c r="AS76" s="155">
        <v>43349</v>
      </c>
      <c r="AT76" s="61" t="s">
        <v>353</v>
      </c>
      <c r="AU76" s="66" t="s">
        <v>603</v>
      </c>
      <c r="AV76" s="60">
        <v>43592</v>
      </c>
      <c r="AW76" s="67" t="s">
        <v>568</v>
      </c>
      <c r="AX76" s="63" t="s">
        <v>930</v>
      </c>
      <c r="AY76" s="60">
        <v>43768</v>
      </c>
      <c r="AZ76" s="61" t="s">
        <v>353</v>
      </c>
      <c r="BA76" s="66" t="s">
        <v>931</v>
      </c>
      <c r="BB76" s="60">
        <v>43902</v>
      </c>
      <c r="BC76" s="67" t="s">
        <v>600</v>
      </c>
      <c r="BD76" s="63" t="s">
        <v>932</v>
      </c>
      <c r="BE76" s="60">
        <v>44071</v>
      </c>
      <c r="BF76" s="61" t="s">
        <v>402</v>
      </c>
      <c r="BG76" s="66" t="s">
        <v>933</v>
      </c>
      <c r="BH76" s="60">
        <v>44167</v>
      </c>
      <c r="BI76" s="67" t="s">
        <v>601</v>
      </c>
      <c r="BJ76" s="63" t="s">
        <v>934</v>
      </c>
      <c r="BK76" s="60">
        <v>44243</v>
      </c>
      <c r="BL76" s="61" t="s">
        <v>412</v>
      </c>
      <c r="BM76" s="66" t="s">
        <v>924</v>
      </c>
      <c r="BN76" s="60">
        <v>44407</v>
      </c>
      <c r="BO76" s="67" t="s">
        <v>481</v>
      </c>
      <c r="BP76" s="63" t="s">
        <v>925</v>
      </c>
      <c r="BQ76" s="60">
        <v>44546</v>
      </c>
      <c r="BR76" s="61" t="s">
        <v>353</v>
      </c>
      <c r="BS76" s="66" t="s">
        <v>926</v>
      </c>
      <c r="BT76" s="60">
        <v>44802</v>
      </c>
      <c r="BU76" s="67" t="s">
        <v>361</v>
      </c>
      <c r="BV76" s="63" t="s">
        <v>1201</v>
      </c>
      <c r="BW76" s="60" t="s">
        <v>367</v>
      </c>
      <c r="BX76" s="61" t="s">
        <v>368</v>
      </c>
      <c r="BY76" s="66" t="s">
        <v>367</v>
      </c>
      <c r="BZ76" s="60" t="s">
        <v>367</v>
      </c>
      <c r="CA76" s="67" t="s">
        <v>368</v>
      </c>
      <c r="CB76" s="69" t="s">
        <v>367</v>
      </c>
      <c r="CC76" s="114" t="str">
        <f>VLOOKUP(A76,Datos!$C$2:$AJ$25,34,0)</f>
        <v>Subdirección de Servicios Administrativos</v>
      </c>
      <c r="CD76" s="2">
        <f t="shared" si="1"/>
        <v>4</v>
      </c>
    </row>
    <row r="77" spans="1:82" ht="399.95" hidden="1" customHeight="1" x14ac:dyDescent="0.2">
      <c r="A77" s="181" t="s">
        <v>198</v>
      </c>
      <c r="B77" s="73" t="s">
        <v>1790</v>
      </c>
      <c r="C77" s="51" t="s">
        <v>1791</v>
      </c>
      <c r="D77" s="73" t="s">
        <v>193</v>
      </c>
      <c r="E77" s="166" t="s">
        <v>111</v>
      </c>
      <c r="F77" s="51" t="s">
        <v>1809</v>
      </c>
      <c r="G77" s="151" t="s">
        <v>1810</v>
      </c>
      <c r="H77" s="73" t="s">
        <v>35</v>
      </c>
      <c r="I77" s="73" t="s">
        <v>380</v>
      </c>
      <c r="J77" s="73" t="s">
        <v>78</v>
      </c>
      <c r="K77" s="51" t="s">
        <v>1811</v>
      </c>
      <c r="L77" s="51" t="s">
        <v>1812</v>
      </c>
      <c r="M77" s="51" t="s">
        <v>1813</v>
      </c>
      <c r="N77" s="51" t="s">
        <v>383</v>
      </c>
      <c r="O77" s="51" t="s">
        <v>345</v>
      </c>
      <c r="P77" s="51" t="s">
        <v>384</v>
      </c>
      <c r="Q77" s="51" t="s">
        <v>2115</v>
      </c>
      <c r="R77" s="51" t="s">
        <v>375</v>
      </c>
      <c r="S77" s="75" t="s">
        <v>330</v>
      </c>
      <c r="T77" s="152">
        <v>0.6</v>
      </c>
      <c r="U77" s="75" t="s">
        <v>77</v>
      </c>
      <c r="V77" s="152">
        <v>0.8</v>
      </c>
      <c r="W77" s="73" t="s">
        <v>274</v>
      </c>
      <c r="X77" s="51" t="s">
        <v>1814</v>
      </c>
      <c r="Y77" s="75" t="s">
        <v>329</v>
      </c>
      <c r="Z77" s="153">
        <v>0.10584</v>
      </c>
      <c r="AA77" s="75" t="s">
        <v>121</v>
      </c>
      <c r="AB77" s="153">
        <v>0.33750000000000002</v>
      </c>
      <c r="AC77" s="73" t="s">
        <v>273</v>
      </c>
      <c r="AD77" s="51" t="s">
        <v>1815</v>
      </c>
      <c r="AE77" s="73" t="s">
        <v>350</v>
      </c>
      <c r="AF77" s="51" t="s">
        <v>351</v>
      </c>
      <c r="AG77" s="51" t="s">
        <v>351</v>
      </c>
      <c r="AH77" s="51" t="s">
        <v>351</v>
      </c>
      <c r="AI77" s="51" t="s">
        <v>351</v>
      </c>
      <c r="AJ77" s="51" t="s">
        <v>351</v>
      </c>
      <c r="AK77" s="51" t="s">
        <v>352</v>
      </c>
      <c r="AL77" s="51" t="s">
        <v>352</v>
      </c>
      <c r="AM77" s="51" t="s">
        <v>352</v>
      </c>
      <c r="AN77" s="51" t="s">
        <v>352</v>
      </c>
      <c r="AO77" s="51" t="s">
        <v>352</v>
      </c>
      <c r="AP77" s="51" t="s">
        <v>1816</v>
      </c>
      <c r="AQ77" s="51" t="s">
        <v>1817</v>
      </c>
      <c r="AR77" s="51" t="s">
        <v>1818</v>
      </c>
      <c r="AS77" s="155">
        <v>43349</v>
      </c>
      <c r="AT77" s="61" t="s">
        <v>353</v>
      </c>
      <c r="AU77" s="66" t="s">
        <v>603</v>
      </c>
      <c r="AV77" s="60">
        <v>43592</v>
      </c>
      <c r="AW77" s="67" t="s">
        <v>604</v>
      </c>
      <c r="AX77" s="63" t="s">
        <v>1819</v>
      </c>
      <c r="AY77" s="60">
        <v>43768</v>
      </c>
      <c r="AZ77" s="61" t="s">
        <v>355</v>
      </c>
      <c r="BA77" s="66" t="s">
        <v>1820</v>
      </c>
      <c r="BB77" s="60">
        <v>43902</v>
      </c>
      <c r="BC77" s="67" t="s">
        <v>359</v>
      </c>
      <c r="BD77" s="63" t="s">
        <v>1821</v>
      </c>
      <c r="BE77" s="60">
        <v>44071</v>
      </c>
      <c r="BF77" s="61" t="s">
        <v>364</v>
      </c>
      <c r="BG77" s="66" t="s">
        <v>1822</v>
      </c>
      <c r="BH77" s="60">
        <v>44167</v>
      </c>
      <c r="BI77" s="67" t="s">
        <v>357</v>
      </c>
      <c r="BJ77" s="63" t="s">
        <v>1823</v>
      </c>
      <c r="BK77" s="60">
        <v>44243</v>
      </c>
      <c r="BL77" s="61" t="s">
        <v>359</v>
      </c>
      <c r="BM77" s="66" t="s">
        <v>1824</v>
      </c>
      <c r="BN77" s="60">
        <v>44316</v>
      </c>
      <c r="BO77" s="67" t="s">
        <v>361</v>
      </c>
      <c r="BP77" s="63" t="s">
        <v>935</v>
      </c>
      <c r="BQ77" s="60">
        <v>44546</v>
      </c>
      <c r="BR77" s="61" t="s">
        <v>353</v>
      </c>
      <c r="BS77" s="66" t="s">
        <v>926</v>
      </c>
      <c r="BT77" s="60">
        <v>44802</v>
      </c>
      <c r="BU77" s="67" t="s">
        <v>361</v>
      </c>
      <c r="BV77" s="63" t="s">
        <v>1825</v>
      </c>
      <c r="BW77" s="60" t="s">
        <v>367</v>
      </c>
      <c r="BX77" s="61" t="s">
        <v>368</v>
      </c>
      <c r="BY77" s="66" t="s">
        <v>367</v>
      </c>
      <c r="BZ77" s="60" t="s">
        <v>367</v>
      </c>
      <c r="CA77" s="67" t="s">
        <v>368</v>
      </c>
      <c r="CB77" s="69" t="s">
        <v>367</v>
      </c>
      <c r="CC77" s="114" t="str">
        <f>VLOOKUP(A77,Datos!$C$2:$AJ$25,34,0)</f>
        <v>Subdirección de Servicios Administrativos</v>
      </c>
      <c r="CD77" s="2">
        <f t="shared" ref="CD77:CD117" si="2">COUNTBLANK(A77:CB77)</f>
        <v>4</v>
      </c>
    </row>
    <row r="78" spans="1:82" ht="399.95" customHeight="1" x14ac:dyDescent="0.2">
      <c r="A78" s="181" t="s">
        <v>198</v>
      </c>
      <c r="B78" s="73" t="s">
        <v>1790</v>
      </c>
      <c r="C78" s="51" t="s">
        <v>1791</v>
      </c>
      <c r="D78" s="73" t="s">
        <v>193</v>
      </c>
      <c r="E78" s="166" t="s">
        <v>111</v>
      </c>
      <c r="F78" s="51" t="s">
        <v>1826</v>
      </c>
      <c r="G78" s="151" t="s">
        <v>1827</v>
      </c>
      <c r="H78" s="73" t="s">
        <v>63</v>
      </c>
      <c r="I78" s="73" t="s">
        <v>372</v>
      </c>
      <c r="J78" s="73" t="s">
        <v>78</v>
      </c>
      <c r="K78" s="51" t="s">
        <v>936</v>
      </c>
      <c r="L78" s="51" t="s">
        <v>937</v>
      </c>
      <c r="M78" s="51" t="s">
        <v>938</v>
      </c>
      <c r="N78" s="51" t="s">
        <v>383</v>
      </c>
      <c r="O78" s="51" t="s">
        <v>345</v>
      </c>
      <c r="P78" s="51" t="s">
        <v>384</v>
      </c>
      <c r="Q78" s="51" t="s">
        <v>2115</v>
      </c>
      <c r="R78" s="51" t="s">
        <v>375</v>
      </c>
      <c r="S78" s="75" t="s">
        <v>329</v>
      </c>
      <c r="T78" s="152">
        <v>0.2</v>
      </c>
      <c r="U78" s="75" t="s">
        <v>77</v>
      </c>
      <c r="V78" s="152">
        <v>0.8</v>
      </c>
      <c r="W78" s="73" t="s">
        <v>274</v>
      </c>
      <c r="X78" s="51" t="s">
        <v>939</v>
      </c>
      <c r="Y78" s="75" t="s">
        <v>329</v>
      </c>
      <c r="Z78" s="153">
        <v>2.4695999999999999E-2</v>
      </c>
      <c r="AA78" s="75" t="s">
        <v>77</v>
      </c>
      <c r="AB78" s="153">
        <v>0.8</v>
      </c>
      <c r="AC78" s="73" t="s">
        <v>274</v>
      </c>
      <c r="AD78" s="51" t="s">
        <v>940</v>
      </c>
      <c r="AE78" s="73" t="s">
        <v>378</v>
      </c>
      <c r="AF78" s="51" t="s">
        <v>351</v>
      </c>
      <c r="AG78" s="51" t="s">
        <v>351</v>
      </c>
      <c r="AH78" s="51" t="s">
        <v>351</v>
      </c>
      <c r="AI78" s="51" t="s">
        <v>351</v>
      </c>
      <c r="AJ78" s="51" t="s">
        <v>351</v>
      </c>
      <c r="AK78" s="51" t="s">
        <v>1828</v>
      </c>
      <c r="AL78" s="51" t="s">
        <v>1829</v>
      </c>
      <c r="AM78" s="51" t="s">
        <v>1830</v>
      </c>
      <c r="AN78" s="51" t="s">
        <v>1361</v>
      </c>
      <c r="AO78" s="51" t="s">
        <v>1831</v>
      </c>
      <c r="AP78" s="51" t="s">
        <v>1832</v>
      </c>
      <c r="AQ78" s="51" t="s">
        <v>1833</v>
      </c>
      <c r="AR78" s="51" t="s">
        <v>1834</v>
      </c>
      <c r="AS78" s="155">
        <v>43592</v>
      </c>
      <c r="AT78" s="61" t="s">
        <v>353</v>
      </c>
      <c r="AU78" s="66" t="s">
        <v>862</v>
      </c>
      <c r="AV78" s="60">
        <v>43768</v>
      </c>
      <c r="AW78" s="67" t="s">
        <v>485</v>
      </c>
      <c r="AX78" s="63" t="s">
        <v>941</v>
      </c>
      <c r="AY78" s="60">
        <v>43902</v>
      </c>
      <c r="AZ78" s="61" t="s">
        <v>545</v>
      </c>
      <c r="BA78" s="66" t="s">
        <v>942</v>
      </c>
      <c r="BB78" s="60">
        <v>44071</v>
      </c>
      <c r="BC78" s="67" t="s">
        <v>364</v>
      </c>
      <c r="BD78" s="63" t="s">
        <v>943</v>
      </c>
      <c r="BE78" s="60">
        <v>44167</v>
      </c>
      <c r="BF78" s="61" t="s">
        <v>601</v>
      </c>
      <c r="BG78" s="66" t="s">
        <v>944</v>
      </c>
      <c r="BH78" s="60">
        <v>44243</v>
      </c>
      <c r="BI78" s="67" t="s">
        <v>481</v>
      </c>
      <c r="BJ78" s="63" t="s">
        <v>924</v>
      </c>
      <c r="BK78" s="60">
        <v>44316</v>
      </c>
      <c r="BL78" s="61" t="s">
        <v>361</v>
      </c>
      <c r="BM78" s="66" t="s">
        <v>935</v>
      </c>
      <c r="BN78" s="60">
        <v>44407</v>
      </c>
      <c r="BO78" s="67" t="s">
        <v>481</v>
      </c>
      <c r="BP78" s="63" t="s">
        <v>925</v>
      </c>
      <c r="BQ78" s="60">
        <v>44546</v>
      </c>
      <c r="BR78" s="61" t="s">
        <v>353</v>
      </c>
      <c r="BS78" s="66" t="s">
        <v>945</v>
      </c>
      <c r="BT78" s="60">
        <v>44802</v>
      </c>
      <c r="BU78" s="67" t="s">
        <v>361</v>
      </c>
      <c r="BV78" s="63" t="s">
        <v>1202</v>
      </c>
      <c r="BW78" s="60" t="s">
        <v>367</v>
      </c>
      <c r="BX78" s="61" t="s">
        <v>368</v>
      </c>
      <c r="BY78" s="66" t="s">
        <v>367</v>
      </c>
      <c r="BZ78" s="60" t="s">
        <v>367</v>
      </c>
      <c r="CA78" s="67" t="s">
        <v>368</v>
      </c>
      <c r="CB78" s="69" t="s">
        <v>367</v>
      </c>
      <c r="CC78" s="114" t="str">
        <f>VLOOKUP(A78,Datos!$C$2:$AJ$25,34,0)</f>
        <v>Subdirección de Servicios Administrativos</v>
      </c>
      <c r="CD78" s="2">
        <f t="shared" si="2"/>
        <v>4</v>
      </c>
    </row>
    <row r="79" spans="1:82" ht="399.95" hidden="1" customHeight="1" x14ac:dyDescent="0.2">
      <c r="A79" s="181" t="s">
        <v>198</v>
      </c>
      <c r="B79" s="73" t="s">
        <v>1790</v>
      </c>
      <c r="C79" s="51" t="s">
        <v>1791</v>
      </c>
      <c r="D79" s="73" t="s">
        <v>193</v>
      </c>
      <c r="E79" s="166" t="s">
        <v>111</v>
      </c>
      <c r="F79" s="51" t="s">
        <v>1835</v>
      </c>
      <c r="G79" s="151" t="s">
        <v>946</v>
      </c>
      <c r="H79" s="73" t="s">
        <v>35</v>
      </c>
      <c r="I79" s="73" t="s">
        <v>380</v>
      </c>
      <c r="J79" s="73" t="s">
        <v>78</v>
      </c>
      <c r="K79" s="51" t="s">
        <v>947</v>
      </c>
      <c r="L79" s="51" t="s">
        <v>948</v>
      </c>
      <c r="M79" s="51" t="s">
        <v>949</v>
      </c>
      <c r="N79" s="51" t="s">
        <v>383</v>
      </c>
      <c r="O79" s="51" t="s">
        <v>345</v>
      </c>
      <c r="P79" s="51" t="s">
        <v>384</v>
      </c>
      <c r="Q79" s="51" t="s">
        <v>2115</v>
      </c>
      <c r="R79" s="51" t="s">
        <v>375</v>
      </c>
      <c r="S79" s="75" t="s">
        <v>331</v>
      </c>
      <c r="T79" s="152">
        <v>0.8</v>
      </c>
      <c r="U79" s="75" t="s">
        <v>77</v>
      </c>
      <c r="V79" s="152">
        <v>0.8</v>
      </c>
      <c r="W79" s="73" t="s">
        <v>274</v>
      </c>
      <c r="X79" s="51" t="s">
        <v>1836</v>
      </c>
      <c r="Y79" s="75" t="s">
        <v>329</v>
      </c>
      <c r="Z79" s="153">
        <v>2.4893567999999998E-2</v>
      </c>
      <c r="AA79" s="75" t="s">
        <v>101</v>
      </c>
      <c r="AB79" s="153">
        <v>0.45000000000000007</v>
      </c>
      <c r="AC79" s="73" t="s">
        <v>84</v>
      </c>
      <c r="AD79" s="51" t="s">
        <v>1837</v>
      </c>
      <c r="AE79" s="73" t="s">
        <v>378</v>
      </c>
      <c r="AF79" s="51" t="s">
        <v>351</v>
      </c>
      <c r="AG79" s="51" t="s">
        <v>351</v>
      </c>
      <c r="AH79" s="51" t="s">
        <v>351</v>
      </c>
      <c r="AI79" s="51" t="s">
        <v>351</v>
      </c>
      <c r="AJ79" s="51" t="s">
        <v>351</v>
      </c>
      <c r="AK79" s="51" t="s">
        <v>1838</v>
      </c>
      <c r="AL79" s="51" t="s">
        <v>1839</v>
      </c>
      <c r="AM79" s="51" t="s">
        <v>1840</v>
      </c>
      <c r="AN79" s="51" t="s">
        <v>1531</v>
      </c>
      <c r="AO79" s="51" t="s">
        <v>1532</v>
      </c>
      <c r="AP79" s="51" t="s">
        <v>1841</v>
      </c>
      <c r="AQ79" s="51" t="s">
        <v>1842</v>
      </c>
      <c r="AR79" s="51" t="s">
        <v>1843</v>
      </c>
      <c r="AS79" s="155">
        <v>43592</v>
      </c>
      <c r="AT79" s="61" t="s">
        <v>353</v>
      </c>
      <c r="AU79" s="66" t="s">
        <v>950</v>
      </c>
      <c r="AV79" s="60">
        <v>43768</v>
      </c>
      <c r="AW79" s="67" t="s">
        <v>601</v>
      </c>
      <c r="AX79" s="63" t="s">
        <v>951</v>
      </c>
      <c r="AY79" s="60">
        <v>43902</v>
      </c>
      <c r="AZ79" s="61" t="s">
        <v>412</v>
      </c>
      <c r="BA79" s="66" t="s">
        <v>952</v>
      </c>
      <c r="BB79" s="60">
        <v>44071</v>
      </c>
      <c r="BC79" s="67" t="s">
        <v>404</v>
      </c>
      <c r="BD79" s="63" t="s">
        <v>953</v>
      </c>
      <c r="BE79" s="60">
        <v>44167</v>
      </c>
      <c r="BF79" s="61" t="s">
        <v>412</v>
      </c>
      <c r="BG79" s="66" t="s">
        <v>944</v>
      </c>
      <c r="BH79" s="60">
        <v>44243</v>
      </c>
      <c r="BI79" s="67" t="s">
        <v>412</v>
      </c>
      <c r="BJ79" s="63" t="s">
        <v>924</v>
      </c>
      <c r="BK79" s="60">
        <v>44407</v>
      </c>
      <c r="BL79" s="61" t="s">
        <v>481</v>
      </c>
      <c r="BM79" s="66" t="s">
        <v>925</v>
      </c>
      <c r="BN79" s="60">
        <v>44546</v>
      </c>
      <c r="BO79" s="67" t="s">
        <v>353</v>
      </c>
      <c r="BP79" s="63" t="s">
        <v>926</v>
      </c>
      <c r="BQ79" s="60">
        <v>44802</v>
      </c>
      <c r="BR79" s="61" t="s">
        <v>361</v>
      </c>
      <c r="BS79" s="66" t="s">
        <v>1203</v>
      </c>
      <c r="BT79" s="60" t="s">
        <v>367</v>
      </c>
      <c r="BU79" s="67" t="s">
        <v>368</v>
      </c>
      <c r="BV79" s="63" t="s">
        <v>367</v>
      </c>
      <c r="BW79" s="60" t="s">
        <v>367</v>
      </c>
      <c r="BX79" s="61" t="s">
        <v>368</v>
      </c>
      <c r="BY79" s="66" t="s">
        <v>367</v>
      </c>
      <c r="BZ79" s="60" t="s">
        <v>367</v>
      </c>
      <c r="CA79" s="67" t="s">
        <v>368</v>
      </c>
      <c r="CB79" s="69" t="s">
        <v>367</v>
      </c>
      <c r="CC79" s="114" t="str">
        <f>VLOOKUP(A79,Datos!$C$2:$AJ$25,34,0)</f>
        <v>Subdirección de Servicios Administrativos</v>
      </c>
      <c r="CD79" s="2">
        <f t="shared" si="2"/>
        <v>6</v>
      </c>
    </row>
    <row r="80" spans="1:82" ht="399.95" hidden="1" customHeight="1" x14ac:dyDescent="0.2">
      <c r="A80" s="181" t="s">
        <v>1844</v>
      </c>
      <c r="B80" s="73" t="s">
        <v>207</v>
      </c>
      <c r="C80" s="51" t="s">
        <v>1845</v>
      </c>
      <c r="D80" s="73" t="s">
        <v>193</v>
      </c>
      <c r="E80" s="166" t="s">
        <v>111</v>
      </c>
      <c r="F80" s="51" t="s">
        <v>1846</v>
      </c>
      <c r="G80" s="151" t="s">
        <v>954</v>
      </c>
      <c r="H80" s="73" t="s">
        <v>35</v>
      </c>
      <c r="I80" s="73" t="s">
        <v>380</v>
      </c>
      <c r="J80" s="73" t="s">
        <v>78</v>
      </c>
      <c r="K80" s="51" t="s">
        <v>1847</v>
      </c>
      <c r="L80" s="51" t="s">
        <v>955</v>
      </c>
      <c r="M80" s="51" t="s">
        <v>956</v>
      </c>
      <c r="N80" s="51" t="s">
        <v>383</v>
      </c>
      <c r="O80" s="51" t="s">
        <v>345</v>
      </c>
      <c r="P80" s="51" t="s">
        <v>384</v>
      </c>
      <c r="Q80" s="51" t="s">
        <v>2115</v>
      </c>
      <c r="R80" s="51" t="s">
        <v>375</v>
      </c>
      <c r="S80" s="75" t="s">
        <v>330</v>
      </c>
      <c r="T80" s="152">
        <v>0.6</v>
      </c>
      <c r="U80" s="75" t="s">
        <v>121</v>
      </c>
      <c r="V80" s="152">
        <v>0.4</v>
      </c>
      <c r="W80" s="73" t="s">
        <v>84</v>
      </c>
      <c r="X80" s="51" t="s">
        <v>957</v>
      </c>
      <c r="Y80" s="75" t="s">
        <v>329</v>
      </c>
      <c r="Z80" s="153">
        <v>0.1512</v>
      </c>
      <c r="AA80" s="75" t="s">
        <v>121</v>
      </c>
      <c r="AB80" s="153">
        <v>0.22500000000000003</v>
      </c>
      <c r="AC80" s="73" t="s">
        <v>273</v>
      </c>
      <c r="AD80" s="51" t="s">
        <v>706</v>
      </c>
      <c r="AE80" s="73" t="s">
        <v>350</v>
      </c>
      <c r="AF80" s="51" t="s">
        <v>351</v>
      </c>
      <c r="AG80" s="51" t="s">
        <v>351</v>
      </c>
      <c r="AH80" s="51" t="s">
        <v>351</v>
      </c>
      <c r="AI80" s="51" t="s">
        <v>351</v>
      </c>
      <c r="AJ80" s="51" t="s">
        <v>351</v>
      </c>
      <c r="AK80" s="51" t="s">
        <v>352</v>
      </c>
      <c r="AL80" s="51" t="s">
        <v>352</v>
      </c>
      <c r="AM80" s="51" t="s">
        <v>352</v>
      </c>
      <c r="AN80" s="51" t="s">
        <v>352</v>
      </c>
      <c r="AO80" s="51" t="s">
        <v>352</v>
      </c>
      <c r="AP80" s="51" t="s">
        <v>1848</v>
      </c>
      <c r="AQ80" s="51" t="s">
        <v>1568</v>
      </c>
      <c r="AR80" s="51" t="s">
        <v>1849</v>
      </c>
      <c r="AS80" s="155">
        <v>43350</v>
      </c>
      <c r="AT80" s="61" t="s">
        <v>353</v>
      </c>
      <c r="AU80" s="66" t="s">
        <v>420</v>
      </c>
      <c r="AV80" s="60">
        <v>43593</v>
      </c>
      <c r="AW80" s="67" t="s">
        <v>449</v>
      </c>
      <c r="AX80" s="63" t="s">
        <v>1850</v>
      </c>
      <c r="AY80" s="60">
        <v>43783</v>
      </c>
      <c r="AZ80" s="61" t="s">
        <v>353</v>
      </c>
      <c r="BA80" s="66" t="s">
        <v>1851</v>
      </c>
      <c r="BB80" s="60">
        <v>43914</v>
      </c>
      <c r="BC80" s="67" t="s">
        <v>353</v>
      </c>
      <c r="BD80" s="63" t="s">
        <v>1852</v>
      </c>
      <c r="BE80" s="60">
        <v>44074</v>
      </c>
      <c r="BF80" s="61" t="s">
        <v>390</v>
      </c>
      <c r="BG80" s="66" t="s">
        <v>958</v>
      </c>
      <c r="BH80" s="60">
        <v>44168</v>
      </c>
      <c r="BI80" s="67" t="s">
        <v>481</v>
      </c>
      <c r="BJ80" s="63" t="s">
        <v>1853</v>
      </c>
      <c r="BK80" s="60">
        <v>44249</v>
      </c>
      <c r="BL80" s="61" t="s">
        <v>353</v>
      </c>
      <c r="BM80" s="66" t="s">
        <v>1854</v>
      </c>
      <c r="BN80" s="60">
        <v>44540</v>
      </c>
      <c r="BO80" s="67" t="s">
        <v>353</v>
      </c>
      <c r="BP80" s="63" t="s">
        <v>959</v>
      </c>
      <c r="BQ80" s="60" t="s">
        <v>367</v>
      </c>
      <c r="BR80" s="61" t="s">
        <v>368</v>
      </c>
      <c r="BS80" s="66" t="s">
        <v>367</v>
      </c>
      <c r="BT80" s="60" t="s">
        <v>367</v>
      </c>
      <c r="BU80" s="67" t="s">
        <v>368</v>
      </c>
      <c r="BV80" s="63" t="s">
        <v>367</v>
      </c>
      <c r="BW80" s="60" t="s">
        <v>367</v>
      </c>
      <c r="BX80" s="61" t="s">
        <v>368</v>
      </c>
      <c r="BY80" s="66" t="s">
        <v>367</v>
      </c>
      <c r="BZ80" s="60" t="s">
        <v>367</v>
      </c>
      <c r="CA80" s="67" t="s">
        <v>368</v>
      </c>
      <c r="CB80" s="69" t="s">
        <v>367</v>
      </c>
      <c r="CC80" s="114" t="str">
        <f>VLOOKUP(A80,Datos!$C$2:$AJ$25,34,0)</f>
        <v>Subdirección de Servicios Administrativos</v>
      </c>
      <c r="CD80" s="2">
        <f t="shared" si="2"/>
        <v>8</v>
      </c>
    </row>
    <row r="81" spans="1:82" ht="399.95" hidden="1" customHeight="1" x14ac:dyDescent="0.2">
      <c r="A81" s="181" t="s">
        <v>1844</v>
      </c>
      <c r="B81" s="73" t="s">
        <v>207</v>
      </c>
      <c r="C81" s="51" t="s">
        <v>1845</v>
      </c>
      <c r="D81" s="73" t="s">
        <v>193</v>
      </c>
      <c r="E81" s="166" t="s">
        <v>111</v>
      </c>
      <c r="F81" s="51" t="s">
        <v>1855</v>
      </c>
      <c r="G81" s="151" t="s">
        <v>1856</v>
      </c>
      <c r="H81" s="73" t="s">
        <v>35</v>
      </c>
      <c r="I81" s="73" t="s">
        <v>380</v>
      </c>
      <c r="J81" s="73" t="s">
        <v>78</v>
      </c>
      <c r="K81" s="51" t="s">
        <v>1857</v>
      </c>
      <c r="L81" s="51" t="s">
        <v>1858</v>
      </c>
      <c r="M81" s="51" t="s">
        <v>1859</v>
      </c>
      <c r="N81" s="51" t="s">
        <v>383</v>
      </c>
      <c r="O81" s="51" t="s">
        <v>345</v>
      </c>
      <c r="P81" s="51" t="s">
        <v>384</v>
      </c>
      <c r="Q81" s="51" t="s">
        <v>2115</v>
      </c>
      <c r="R81" s="51" t="s">
        <v>375</v>
      </c>
      <c r="S81" s="75" t="s">
        <v>330</v>
      </c>
      <c r="T81" s="152">
        <v>0.6</v>
      </c>
      <c r="U81" s="75" t="s">
        <v>121</v>
      </c>
      <c r="V81" s="152">
        <v>0.4</v>
      </c>
      <c r="W81" s="73" t="s">
        <v>84</v>
      </c>
      <c r="X81" s="51" t="s">
        <v>957</v>
      </c>
      <c r="Y81" s="75" t="s">
        <v>329</v>
      </c>
      <c r="Z81" s="153">
        <v>0.1512</v>
      </c>
      <c r="AA81" s="75" t="s">
        <v>121</v>
      </c>
      <c r="AB81" s="153">
        <v>0.22500000000000003</v>
      </c>
      <c r="AC81" s="73" t="s">
        <v>273</v>
      </c>
      <c r="AD81" s="51" t="s">
        <v>706</v>
      </c>
      <c r="AE81" s="73" t="s">
        <v>350</v>
      </c>
      <c r="AF81" s="51" t="s">
        <v>351</v>
      </c>
      <c r="AG81" s="51" t="s">
        <v>351</v>
      </c>
      <c r="AH81" s="51" t="s">
        <v>351</v>
      </c>
      <c r="AI81" s="51" t="s">
        <v>351</v>
      </c>
      <c r="AJ81" s="51" t="s">
        <v>351</v>
      </c>
      <c r="AK81" s="51" t="s">
        <v>352</v>
      </c>
      <c r="AL81" s="51" t="s">
        <v>352</v>
      </c>
      <c r="AM81" s="51" t="s">
        <v>352</v>
      </c>
      <c r="AN81" s="51" t="s">
        <v>352</v>
      </c>
      <c r="AO81" s="51" t="s">
        <v>352</v>
      </c>
      <c r="AP81" s="51" t="s">
        <v>1860</v>
      </c>
      <c r="AQ81" s="51" t="s">
        <v>1568</v>
      </c>
      <c r="AR81" s="51" t="s">
        <v>1861</v>
      </c>
      <c r="AS81" s="155">
        <v>43350</v>
      </c>
      <c r="AT81" s="61" t="s">
        <v>353</v>
      </c>
      <c r="AU81" s="66" t="s">
        <v>420</v>
      </c>
      <c r="AV81" s="60">
        <v>43593</v>
      </c>
      <c r="AW81" s="67" t="s">
        <v>449</v>
      </c>
      <c r="AX81" s="63" t="s">
        <v>842</v>
      </c>
      <c r="AY81" s="60">
        <v>43783</v>
      </c>
      <c r="AZ81" s="61" t="s">
        <v>353</v>
      </c>
      <c r="BA81" s="66" t="s">
        <v>1862</v>
      </c>
      <c r="BB81" s="60">
        <v>43914</v>
      </c>
      <c r="BC81" s="67" t="s">
        <v>677</v>
      </c>
      <c r="BD81" s="63" t="s">
        <v>1863</v>
      </c>
      <c r="BE81" s="60">
        <v>44074</v>
      </c>
      <c r="BF81" s="61" t="s">
        <v>402</v>
      </c>
      <c r="BG81" s="66" t="s">
        <v>958</v>
      </c>
      <c r="BH81" s="60">
        <v>44168</v>
      </c>
      <c r="BI81" s="67" t="s">
        <v>481</v>
      </c>
      <c r="BJ81" s="63" t="s">
        <v>960</v>
      </c>
      <c r="BK81" s="60">
        <v>44249</v>
      </c>
      <c r="BL81" s="61" t="s">
        <v>601</v>
      </c>
      <c r="BM81" s="66" t="s">
        <v>1864</v>
      </c>
      <c r="BN81" s="60">
        <v>44540</v>
      </c>
      <c r="BO81" s="67" t="s">
        <v>353</v>
      </c>
      <c r="BP81" s="63" t="s">
        <v>702</v>
      </c>
      <c r="BQ81" s="60" t="s">
        <v>367</v>
      </c>
      <c r="BR81" s="61" t="s">
        <v>368</v>
      </c>
      <c r="BS81" s="66" t="s">
        <v>367</v>
      </c>
      <c r="BT81" s="60" t="s">
        <v>367</v>
      </c>
      <c r="BU81" s="67" t="s">
        <v>368</v>
      </c>
      <c r="BV81" s="63" t="s">
        <v>367</v>
      </c>
      <c r="BW81" s="60" t="s">
        <v>367</v>
      </c>
      <c r="BX81" s="61" t="s">
        <v>368</v>
      </c>
      <c r="BY81" s="66" t="s">
        <v>367</v>
      </c>
      <c r="BZ81" s="60" t="s">
        <v>367</v>
      </c>
      <c r="CA81" s="67" t="s">
        <v>368</v>
      </c>
      <c r="CB81" s="69" t="s">
        <v>367</v>
      </c>
      <c r="CC81" s="114" t="str">
        <f>VLOOKUP(A81,Datos!$C$2:$AJ$25,34,0)</f>
        <v>Subdirección de Servicios Administrativos</v>
      </c>
      <c r="CD81" s="2">
        <f t="shared" si="2"/>
        <v>8</v>
      </c>
    </row>
    <row r="82" spans="1:82" ht="399.95" hidden="1" customHeight="1" x14ac:dyDescent="0.2">
      <c r="A82" s="181" t="s">
        <v>1844</v>
      </c>
      <c r="B82" s="73" t="s">
        <v>207</v>
      </c>
      <c r="C82" s="51" t="s">
        <v>1845</v>
      </c>
      <c r="D82" s="73" t="s">
        <v>193</v>
      </c>
      <c r="E82" s="166" t="s">
        <v>111</v>
      </c>
      <c r="F82" s="51" t="s">
        <v>1865</v>
      </c>
      <c r="G82" s="151" t="s">
        <v>1866</v>
      </c>
      <c r="H82" s="73" t="s">
        <v>35</v>
      </c>
      <c r="I82" s="73" t="s">
        <v>380</v>
      </c>
      <c r="J82" s="73" t="s">
        <v>78</v>
      </c>
      <c r="K82" s="51" t="s">
        <v>1867</v>
      </c>
      <c r="L82" s="51" t="s">
        <v>1868</v>
      </c>
      <c r="M82" s="51" t="s">
        <v>1869</v>
      </c>
      <c r="N82" s="51" t="s">
        <v>383</v>
      </c>
      <c r="O82" s="51" t="s">
        <v>345</v>
      </c>
      <c r="P82" s="51" t="s">
        <v>384</v>
      </c>
      <c r="Q82" s="51" t="s">
        <v>2115</v>
      </c>
      <c r="R82" s="51" t="s">
        <v>375</v>
      </c>
      <c r="S82" s="75" t="s">
        <v>327</v>
      </c>
      <c r="T82" s="152">
        <v>0.4</v>
      </c>
      <c r="U82" s="75" t="s">
        <v>121</v>
      </c>
      <c r="V82" s="152">
        <v>0.4</v>
      </c>
      <c r="W82" s="73" t="s">
        <v>84</v>
      </c>
      <c r="X82" s="51" t="s">
        <v>1870</v>
      </c>
      <c r="Y82" s="75" t="s">
        <v>329</v>
      </c>
      <c r="Z82" s="153">
        <v>7.0559999999999998E-2</v>
      </c>
      <c r="AA82" s="75" t="s">
        <v>121</v>
      </c>
      <c r="AB82" s="153">
        <v>0.30000000000000004</v>
      </c>
      <c r="AC82" s="73" t="s">
        <v>273</v>
      </c>
      <c r="AD82" s="51" t="s">
        <v>706</v>
      </c>
      <c r="AE82" s="73" t="s">
        <v>350</v>
      </c>
      <c r="AF82" s="51" t="s">
        <v>351</v>
      </c>
      <c r="AG82" s="51" t="s">
        <v>351</v>
      </c>
      <c r="AH82" s="51" t="s">
        <v>351</v>
      </c>
      <c r="AI82" s="51" t="s">
        <v>351</v>
      </c>
      <c r="AJ82" s="51" t="s">
        <v>351</v>
      </c>
      <c r="AK82" s="51" t="s">
        <v>352</v>
      </c>
      <c r="AL82" s="51" t="s">
        <v>352</v>
      </c>
      <c r="AM82" s="51" t="s">
        <v>352</v>
      </c>
      <c r="AN82" s="51" t="s">
        <v>352</v>
      </c>
      <c r="AO82" s="51" t="s">
        <v>352</v>
      </c>
      <c r="AP82" s="51" t="s">
        <v>1871</v>
      </c>
      <c r="AQ82" s="51" t="s">
        <v>1872</v>
      </c>
      <c r="AR82" s="51" t="s">
        <v>1873</v>
      </c>
      <c r="AS82" s="155">
        <v>43350</v>
      </c>
      <c r="AT82" s="61" t="s">
        <v>353</v>
      </c>
      <c r="AU82" s="66" t="s">
        <v>420</v>
      </c>
      <c r="AV82" s="60">
        <v>43593</v>
      </c>
      <c r="AW82" s="67" t="s">
        <v>449</v>
      </c>
      <c r="AX82" s="63" t="s">
        <v>842</v>
      </c>
      <c r="AY82" s="60">
        <v>43783</v>
      </c>
      <c r="AZ82" s="61" t="s">
        <v>353</v>
      </c>
      <c r="BA82" s="66" t="s">
        <v>1874</v>
      </c>
      <c r="BB82" s="60">
        <v>43914</v>
      </c>
      <c r="BC82" s="67" t="s">
        <v>677</v>
      </c>
      <c r="BD82" s="63" t="s">
        <v>1875</v>
      </c>
      <c r="BE82" s="60">
        <v>44074</v>
      </c>
      <c r="BF82" s="61" t="s">
        <v>390</v>
      </c>
      <c r="BG82" s="66" t="s">
        <v>1876</v>
      </c>
      <c r="BH82" s="60">
        <v>44168</v>
      </c>
      <c r="BI82" s="67" t="s">
        <v>481</v>
      </c>
      <c r="BJ82" s="63" t="s">
        <v>960</v>
      </c>
      <c r="BK82" s="60">
        <v>44249</v>
      </c>
      <c r="BL82" s="61" t="s">
        <v>661</v>
      </c>
      <c r="BM82" s="66" t="s">
        <v>1877</v>
      </c>
      <c r="BN82" s="60">
        <v>44540</v>
      </c>
      <c r="BO82" s="67" t="s">
        <v>353</v>
      </c>
      <c r="BP82" s="63" t="s">
        <v>733</v>
      </c>
      <c r="BQ82" s="60" t="s">
        <v>367</v>
      </c>
      <c r="BR82" s="61" t="s">
        <v>368</v>
      </c>
      <c r="BS82" s="66" t="s">
        <v>367</v>
      </c>
      <c r="BT82" s="60" t="s">
        <v>367</v>
      </c>
      <c r="BU82" s="67" t="s">
        <v>368</v>
      </c>
      <c r="BV82" s="63" t="s">
        <v>367</v>
      </c>
      <c r="BW82" s="60" t="s">
        <v>367</v>
      </c>
      <c r="BX82" s="61" t="s">
        <v>368</v>
      </c>
      <c r="BY82" s="66" t="s">
        <v>367</v>
      </c>
      <c r="BZ82" s="60" t="s">
        <v>367</v>
      </c>
      <c r="CA82" s="67" t="s">
        <v>368</v>
      </c>
      <c r="CB82" s="69" t="s">
        <v>367</v>
      </c>
      <c r="CC82" s="114" t="str">
        <f>VLOOKUP(A82,Datos!$C$2:$AJ$25,34,0)</f>
        <v>Subdirección de Servicios Administrativos</v>
      </c>
      <c r="CD82" s="2">
        <f t="shared" si="2"/>
        <v>8</v>
      </c>
    </row>
    <row r="83" spans="1:82" ht="399.95" hidden="1" customHeight="1" x14ac:dyDescent="0.2">
      <c r="A83" s="181" t="s">
        <v>1844</v>
      </c>
      <c r="B83" s="73" t="s">
        <v>207</v>
      </c>
      <c r="C83" s="51" t="s">
        <v>1845</v>
      </c>
      <c r="D83" s="73" t="s">
        <v>193</v>
      </c>
      <c r="E83" s="166" t="s">
        <v>111</v>
      </c>
      <c r="F83" s="51" t="s">
        <v>1878</v>
      </c>
      <c r="G83" s="151" t="s">
        <v>1879</v>
      </c>
      <c r="H83" s="73" t="s">
        <v>35</v>
      </c>
      <c r="I83" s="73" t="s">
        <v>380</v>
      </c>
      <c r="J83" s="73" t="s">
        <v>78</v>
      </c>
      <c r="K83" s="51" t="s">
        <v>1867</v>
      </c>
      <c r="L83" s="51" t="s">
        <v>1880</v>
      </c>
      <c r="M83" s="51" t="s">
        <v>1881</v>
      </c>
      <c r="N83" s="51" t="s">
        <v>383</v>
      </c>
      <c r="O83" s="51" t="s">
        <v>345</v>
      </c>
      <c r="P83" s="51" t="s">
        <v>384</v>
      </c>
      <c r="Q83" s="51" t="s">
        <v>2115</v>
      </c>
      <c r="R83" s="51" t="s">
        <v>375</v>
      </c>
      <c r="S83" s="75" t="s">
        <v>329</v>
      </c>
      <c r="T83" s="152">
        <v>0.2</v>
      </c>
      <c r="U83" s="75" t="s">
        <v>121</v>
      </c>
      <c r="V83" s="152">
        <v>0.4</v>
      </c>
      <c r="W83" s="73" t="s">
        <v>273</v>
      </c>
      <c r="X83" s="51" t="s">
        <v>1882</v>
      </c>
      <c r="Y83" s="75" t="s">
        <v>329</v>
      </c>
      <c r="Z83" s="153">
        <v>8.3999999999999991E-2</v>
      </c>
      <c r="AA83" s="75" t="s">
        <v>121</v>
      </c>
      <c r="AB83" s="153">
        <v>0.30000000000000004</v>
      </c>
      <c r="AC83" s="73" t="s">
        <v>273</v>
      </c>
      <c r="AD83" s="51" t="s">
        <v>706</v>
      </c>
      <c r="AE83" s="73" t="s">
        <v>350</v>
      </c>
      <c r="AF83" s="51" t="s">
        <v>351</v>
      </c>
      <c r="AG83" s="51" t="s">
        <v>351</v>
      </c>
      <c r="AH83" s="51" t="s">
        <v>351</v>
      </c>
      <c r="AI83" s="51" t="s">
        <v>351</v>
      </c>
      <c r="AJ83" s="51" t="s">
        <v>351</v>
      </c>
      <c r="AK83" s="51" t="s">
        <v>352</v>
      </c>
      <c r="AL83" s="51" t="s">
        <v>352</v>
      </c>
      <c r="AM83" s="51" t="s">
        <v>352</v>
      </c>
      <c r="AN83" s="51" t="s">
        <v>352</v>
      </c>
      <c r="AO83" s="51" t="s">
        <v>352</v>
      </c>
      <c r="AP83" s="51" t="s">
        <v>1883</v>
      </c>
      <c r="AQ83" s="51" t="s">
        <v>1872</v>
      </c>
      <c r="AR83" s="51" t="s">
        <v>1884</v>
      </c>
      <c r="AS83" s="155">
        <v>43350</v>
      </c>
      <c r="AT83" s="61" t="s">
        <v>353</v>
      </c>
      <c r="AU83" s="66" t="s">
        <v>420</v>
      </c>
      <c r="AV83" s="60">
        <v>43593</v>
      </c>
      <c r="AW83" s="67" t="s">
        <v>353</v>
      </c>
      <c r="AX83" s="63" t="s">
        <v>842</v>
      </c>
      <c r="AY83" s="60">
        <v>43783</v>
      </c>
      <c r="AZ83" s="61" t="s">
        <v>353</v>
      </c>
      <c r="BA83" s="66" t="s">
        <v>1885</v>
      </c>
      <c r="BB83" s="60">
        <v>43914</v>
      </c>
      <c r="BC83" s="67" t="s">
        <v>404</v>
      </c>
      <c r="BD83" s="63" t="s">
        <v>1886</v>
      </c>
      <c r="BE83" s="60">
        <v>44074</v>
      </c>
      <c r="BF83" s="61" t="s">
        <v>402</v>
      </c>
      <c r="BG83" s="66" t="s">
        <v>958</v>
      </c>
      <c r="BH83" s="60">
        <v>44168</v>
      </c>
      <c r="BI83" s="67" t="s">
        <v>481</v>
      </c>
      <c r="BJ83" s="63" t="s">
        <v>960</v>
      </c>
      <c r="BK83" s="60">
        <v>44249</v>
      </c>
      <c r="BL83" s="61" t="s">
        <v>481</v>
      </c>
      <c r="BM83" s="66" t="s">
        <v>1887</v>
      </c>
      <c r="BN83" s="60">
        <v>44540</v>
      </c>
      <c r="BO83" s="67" t="s">
        <v>353</v>
      </c>
      <c r="BP83" s="63" t="s">
        <v>961</v>
      </c>
      <c r="BQ83" s="60" t="s">
        <v>367</v>
      </c>
      <c r="BR83" s="61" t="s">
        <v>368</v>
      </c>
      <c r="BS83" s="66" t="s">
        <v>367</v>
      </c>
      <c r="BT83" s="60" t="s">
        <v>367</v>
      </c>
      <c r="BU83" s="67" t="s">
        <v>368</v>
      </c>
      <c r="BV83" s="63" t="s">
        <v>367</v>
      </c>
      <c r="BW83" s="60" t="s">
        <v>367</v>
      </c>
      <c r="BX83" s="61" t="s">
        <v>368</v>
      </c>
      <c r="BY83" s="66" t="s">
        <v>367</v>
      </c>
      <c r="BZ83" s="60" t="s">
        <v>367</v>
      </c>
      <c r="CA83" s="67" t="s">
        <v>368</v>
      </c>
      <c r="CB83" s="69" t="s">
        <v>367</v>
      </c>
      <c r="CC83" s="114" t="str">
        <f>VLOOKUP(A83,Datos!$C$2:$AJ$25,34,0)</f>
        <v>Subdirección de Servicios Administrativos</v>
      </c>
      <c r="CD83" s="2">
        <f t="shared" si="2"/>
        <v>8</v>
      </c>
    </row>
    <row r="84" spans="1:82" ht="399.95" hidden="1" customHeight="1" x14ac:dyDescent="0.2">
      <c r="A84" s="181" t="s">
        <v>1844</v>
      </c>
      <c r="B84" s="73" t="s">
        <v>207</v>
      </c>
      <c r="C84" s="51" t="s">
        <v>1845</v>
      </c>
      <c r="D84" s="73" t="s">
        <v>193</v>
      </c>
      <c r="E84" s="166" t="s">
        <v>111</v>
      </c>
      <c r="F84" s="51" t="s">
        <v>1888</v>
      </c>
      <c r="G84" s="151" t="s">
        <v>1889</v>
      </c>
      <c r="H84" s="73" t="s">
        <v>35</v>
      </c>
      <c r="I84" s="73" t="s">
        <v>380</v>
      </c>
      <c r="J84" s="73" t="s">
        <v>78</v>
      </c>
      <c r="K84" s="51" t="s">
        <v>1867</v>
      </c>
      <c r="L84" s="51" t="s">
        <v>1868</v>
      </c>
      <c r="M84" s="51" t="s">
        <v>1890</v>
      </c>
      <c r="N84" s="51" t="s">
        <v>383</v>
      </c>
      <c r="O84" s="51" t="s">
        <v>345</v>
      </c>
      <c r="P84" s="51" t="s">
        <v>374</v>
      </c>
      <c r="Q84" s="51" t="s">
        <v>2115</v>
      </c>
      <c r="R84" s="51" t="s">
        <v>375</v>
      </c>
      <c r="S84" s="75" t="s">
        <v>327</v>
      </c>
      <c r="T84" s="152">
        <v>0.4</v>
      </c>
      <c r="U84" s="75" t="s">
        <v>121</v>
      </c>
      <c r="V84" s="152">
        <v>0.4</v>
      </c>
      <c r="W84" s="73" t="s">
        <v>84</v>
      </c>
      <c r="X84" s="51" t="s">
        <v>1891</v>
      </c>
      <c r="Y84" s="75" t="s">
        <v>329</v>
      </c>
      <c r="Z84" s="153">
        <v>0.16799999999999998</v>
      </c>
      <c r="AA84" s="75" t="s">
        <v>121</v>
      </c>
      <c r="AB84" s="153">
        <v>0.22500000000000003</v>
      </c>
      <c r="AC84" s="73" t="s">
        <v>273</v>
      </c>
      <c r="AD84" s="51" t="s">
        <v>706</v>
      </c>
      <c r="AE84" s="73" t="s">
        <v>350</v>
      </c>
      <c r="AF84" s="51" t="s">
        <v>351</v>
      </c>
      <c r="AG84" s="51" t="s">
        <v>351</v>
      </c>
      <c r="AH84" s="51" t="s">
        <v>351</v>
      </c>
      <c r="AI84" s="51" t="s">
        <v>351</v>
      </c>
      <c r="AJ84" s="51" t="s">
        <v>351</v>
      </c>
      <c r="AK84" s="51" t="s">
        <v>352</v>
      </c>
      <c r="AL84" s="51" t="s">
        <v>352</v>
      </c>
      <c r="AM84" s="51" t="s">
        <v>352</v>
      </c>
      <c r="AN84" s="51" t="s">
        <v>352</v>
      </c>
      <c r="AO84" s="51" t="s">
        <v>352</v>
      </c>
      <c r="AP84" s="51" t="s">
        <v>1892</v>
      </c>
      <c r="AQ84" s="51" t="s">
        <v>1568</v>
      </c>
      <c r="AR84" s="51" t="s">
        <v>1893</v>
      </c>
      <c r="AS84" s="155">
        <v>43350</v>
      </c>
      <c r="AT84" s="61" t="s">
        <v>353</v>
      </c>
      <c r="AU84" s="66" t="s">
        <v>1894</v>
      </c>
      <c r="AV84" s="60">
        <v>43593</v>
      </c>
      <c r="AW84" s="67" t="s">
        <v>449</v>
      </c>
      <c r="AX84" s="63" t="s">
        <v>1895</v>
      </c>
      <c r="AY84" s="60">
        <v>43783</v>
      </c>
      <c r="AZ84" s="61" t="s">
        <v>353</v>
      </c>
      <c r="BA84" s="66" t="s">
        <v>1885</v>
      </c>
      <c r="BB84" s="60">
        <v>43914</v>
      </c>
      <c r="BC84" s="67" t="s">
        <v>788</v>
      </c>
      <c r="BD84" s="63" t="s">
        <v>1896</v>
      </c>
      <c r="BE84" s="60">
        <v>44074</v>
      </c>
      <c r="BF84" s="61" t="s">
        <v>390</v>
      </c>
      <c r="BG84" s="66" t="s">
        <v>1897</v>
      </c>
      <c r="BH84" s="60">
        <v>44168</v>
      </c>
      <c r="BI84" s="67" t="s">
        <v>481</v>
      </c>
      <c r="BJ84" s="63" t="s">
        <v>960</v>
      </c>
      <c r="BK84" s="60">
        <v>44249</v>
      </c>
      <c r="BL84" s="61" t="s">
        <v>481</v>
      </c>
      <c r="BM84" s="66" t="s">
        <v>1898</v>
      </c>
      <c r="BN84" s="60">
        <v>44540</v>
      </c>
      <c r="BO84" s="67" t="s">
        <v>353</v>
      </c>
      <c r="BP84" s="63" t="s">
        <v>733</v>
      </c>
      <c r="BQ84" s="60" t="s">
        <v>367</v>
      </c>
      <c r="BR84" s="61" t="s">
        <v>368</v>
      </c>
      <c r="BS84" s="66" t="s">
        <v>367</v>
      </c>
      <c r="BT84" s="60" t="s">
        <v>367</v>
      </c>
      <c r="BU84" s="67" t="s">
        <v>368</v>
      </c>
      <c r="BV84" s="63" t="s">
        <v>367</v>
      </c>
      <c r="BW84" s="60" t="s">
        <v>367</v>
      </c>
      <c r="BX84" s="61" t="s">
        <v>368</v>
      </c>
      <c r="BY84" s="66" t="s">
        <v>367</v>
      </c>
      <c r="BZ84" s="60" t="s">
        <v>367</v>
      </c>
      <c r="CA84" s="67" t="s">
        <v>368</v>
      </c>
      <c r="CB84" s="69" t="s">
        <v>367</v>
      </c>
      <c r="CC84" s="114" t="str">
        <f>VLOOKUP(A84,Datos!$C$2:$AJ$25,34,0)</f>
        <v>Subdirección de Servicios Administrativos</v>
      </c>
      <c r="CD84" s="2">
        <f t="shared" si="2"/>
        <v>8</v>
      </c>
    </row>
    <row r="85" spans="1:82" ht="399.95" customHeight="1" x14ac:dyDescent="0.2">
      <c r="A85" s="181" t="s">
        <v>1844</v>
      </c>
      <c r="B85" s="73" t="s">
        <v>207</v>
      </c>
      <c r="C85" s="51" t="s">
        <v>1845</v>
      </c>
      <c r="D85" s="73" t="s">
        <v>193</v>
      </c>
      <c r="E85" s="166" t="s">
        <v>111</v>
      </c>
      <c r="F85" s="51" t="s">
        <v>1899</v>
      </c>
      <c r="G85" s="151" t="s">
        <v>1900</v>
      </c>
      <c r="H85" s="73" t="s">
        <v>63</v>
      </c>
      <c r="I85" s="73" t="s">
        <v>380</v>
      </c>
      <c r="J85" s="73" t="s">
        <v>52</v>
      </c>
      <c r="K85" s="51" t="s">
        <v>1857</v>
      </c>
      <c r="L85" s="51" t="s">
        <v>962</v>
      </c>
      <c r="M85" s="51" t="s">
        <v>1901</v>
      </c>
      <c r="N85" s="51" t="s">
        <v>383</v>
      </c>
      <c r="O85" s="51" t="s">
        <v>345</v>
      </c>
      <c r="P85" s="51" t="s">
        <v>384</v>
      </c>
      <c r="Q85" s="51" t="s">
        <v>2115</v>
      </c>
      <c r="R85" s="51" t="s">
        <v>375</v>
      </c>
      <c r="S85" s="75" t="s">
        <v>329</v>
      </c>
      <c r="T85" s="152">
        <v>0.2</v>
      </c>
      <c r="U85" s="75" t="s">
        <v>77</v>
      </c>
      <c r="V85" s="152">
        <v>0.8</v>
      </c>
      <c r="W85" s="73" t="s">
        <v>274</v>
      </c>
      <c r="X85" s="51" t="s">
        <v>963</v>
      </c>
      <c r="Y85" s="75" t="s">
        <v>329</v>
      </c>
      <c r="Z85" s="153">
        <v>8.3999999999999991E-2</v>
      </c>
      <c r="AA85" s="75" t="s">
        <v>77</v>
      </c>
      <c r="AB85" s="153">
        <v>0.8</v>
      </c>
      <c r="AC85" s="73" t="s">
        <v>274</v>
      </c>
      <c r="AD85" s="51" t="s">
        <v>542</v>
      </c>
      <c r="AE85" s="73" t="s">
        <v>378</v>
      </c>
      <c r="AF85" s="51" t="s">
        <v>351</v>
      </c>
      <c r="AG85" s="51" t="s">
        <v>351</v>
      </c>
      <c r="AH85" s="51" t="s">
        <v>351</v>
      </c>
      <c r="AI85" s="51" t="s">
        <v>351</v>
      </c>
      <c r="AJ85" s="51" t="s">
        <v>351</v>
      </c>
      <c r="AK85" s="51" t="s">
        <v>1902</v>
      </c>
      <c r="AL85" s="51" t="s">
        <v>1903</v>
      </c>
      <c r="AM85" s="51" t="s">
        <v>964</v>
      </c>
      <c r="AN85" s="51" t="s">
        <v>1785</v>
      </c>
      <c r="AO85" s="51" t="s">
        <v>1362</v>
      </c>
      <c r="AP85" s="51" t="s">
        <v>1904</v>
      </c>
      <c r="AQ85" s="51" t="s">
        <v>1905</v>
      </c>
      <c r="AR85" s="51" t="s">
        <v>1906</v>
      </c>
      <c r="AS85" s="155">
        <v>43593</v>
      </c>
      <c r="AT85" s="61" t="s">
        <v>353</v>
      </c>
      <c r="AU85" s="66" t="s">
        <v>420</v>
      </c>
      <c r="AV85" s="60">
        <v>43783</v>
      </c>
      <c r="AW85" s="67" t="s">
        <v>353</v>
      </c>
      <c r="AX85" s="63" t="s">
        <v>965</v>
      </c>
      <c r="AY85" s="60">
        <v>43914</v>
      </c>
      <c r="AZ85" s="61" t="s">
        <v>545</v>
      </c>
      <c r="BA85" s="66" t="s">
        <v>1907</v>
      </c>
      <c r="BB85" s="60">
        <v>44074</v>
      </c>
      <c r="BC85" s="67" t="s">
        <v>402</v>
      </c>
      <c r="BD85" s="63" t="s">
        <v>958</v>
      </c>
      <c r="BE85" s="60">
        <v>44168</v>
      </c>
      <c r="BF85" s="61" t="s">
        <v>481</v>
      </c>
      <c r="BG85" s="66" t="s">
        <v>960</v>
      </c>
      <c r="BH85" s="60" t="s">
        <v>1908</v>
      </c>
      <c r="BI85" s="67" t="s">
        <v>481</v>
      </c>
      <c r="BJ85" s="63" t="s">
        <v>1909</v>
      </c>
      <c r="BK85" s="60">
        <v>44540</v>
      </c>
      <c r="BL85" s="61" t="s">
        <v>353</v>
      </c>
      <c r="BM85" s="66" t="s">
        <v>1910</v>
      </c>
      <c r="BN85" s="60" t="s">
        <v>367</v>
      </c>
      <c r="BO85" s="67" t="s">
        <v>368</v>
      </c>
      <c r="BP85" s="63" t="s">
        <v>367</v>
      </c>
      <c r="BQ85" s="60" t="s">
        <v>367</v>
      </c>
      <c r="BR85" s="61" t="s">
        <v>368</v>
      </c>
      <c r="BS85" s="66" t="s">
        <v>367</v>
      </c>
      <c r="BT85" s="60" t="s">
        <v>367</v>
      </c>
      <c r="BU85" s="67" t="s">
        <v>368</v>
      </c>
      <c r="BV85" s="63" t="s">
        <v>367</v>
      </c>
      <c r="BW85" s="60" t="s">
        <v>367</v>
      </c>
      <c r="BX85" s="61" t="s">
        <v>368</v>
      </c>
      <c r="BY85" s="66" t="s">
        <v>367</v>
      </c>
      <c r="BZ85" s="60" t="s">
        <v>367</v>
      </c>
      <c r="CA85" s="67" t="s">
        <v>368</v>
      </c>
      <c r="CB85" s="69" t="s">
        <v>367</v>
      </c>
      <c r="CC85" s="114" t="str">
        <f>VLOOKUP(A85,Datos!$C$2:$AJ$25,34,0)</f>
        <v>Subdirección de Servicios Administrativos</v>
      </c>
      <c r="CD85" s="2">
        <f t="shared" si="2"/>
        <v>10</v>
      </c>
    </row>
    <row r="86" spans="1:82" ht="399.95" hidden="1" customHeight="1" x14ac:dyDescent="0.2">
      <c r="A86" s="181" t="s">
        <v>1911</v>
      </c>
      <c r="B86" s="73" t="s">
        <v>1912</v>
      </c>
      <c r="C86" s="51" t="s">
        <v>1913</v>
      </c>
      <c r="D86" s="73" t="s">
        <v>211</v>
      </c>
      <c r="E86" s="166" t="s">
        <v>90</v>
      </c>
      <c r="F86" s="51" t="s">
        <v>1914</v>
      </c>
      <c r="G86" s="151" t="s">
        <v>966</v>
      </c>
      <c r="H86" s="73" t="s">
        <v>35</v>
      </c>
      <c r="I86" s="73" t="s">
        <v>380</v>
      </c>
      <c r="J86" s="73" t="s">
        <v>78</v>
      </c>
      <c r="K86" s="51" t="s">
        <v>1915</v>
      </c>
      <c r="L86" s="51" t="s">
        <v>1916</v>
      </c>
      <c r="M86" s="51" t="s">
        <v>967</v>
      </c>
      <c r="N86" s="51" t="s">
        <v>968</v>
      </c>
      <c r="O86" s="51" t="s">
        <v>345</v>
      </c>
      <c r="P86" s="51" t="s">
        <v>374</v>
      </c>
      <c r="Q86" s="51" t="s">
        <v>2115</v>
      </c>
      <c r="R86" s="51" t="s">
        <v>375</v>
      </c>
      <c r="S86" s="75" t="s">
        <v>331</v>
      </c>
      <c r="T86" s="152">
        <v>0.8</v>
      </c>
      <c r="U86" s="75" t="s">
        <v>121</v>
      </c>
      <c r="V86" s="152">
        <v>0.4</v>
      </c>
      <c r="W86" s="73" t="s">
        <v>84</v>
      </c>
      <c r="X86" s="51" t="s">
        <v>969</v>
      </c>
      <c r="Y86" s="75" t="s">
        <v>327</v>
      </c>
      <c r="Z86" s="153">
        <v>0.33599999999999997</v>
      </c>
      <c r="AA86" s="75" t="s">
        <v>328</v>
      </c>
      <c r="AB86" s="153">
        <v>0.16875000000000001</v>
      </c>
      <c r="AC86" s="73" t="s">
        <v>273</v>
      </c>
      <c r="AD86" s="51" t="s">
        <v>1917</v>
      </c>
      <c r="AE86" s="73" t="s">
        <v>378</v>
      </c>
      <c r="AF86" s="51" t="s">
        <v>1918</v>
      </c>
      <c r="AG86" s="51" t="s">
        <v>1919</v>
      </c>
      <c r="AH86" s="51" t="s">
        <v>1920</v>
      </c>
      <c r="AI86" s="51" t="s">
        <v>1921</v>
      </c>
      <c r="AJ86" s="51" t="s">
        <v>1922</v>
      </c>
      <c r="AK86" s="51" t="s">
        <v>352</v>
      </c>
      <c r="AL86" s="51" t="s">
        <v>352</v>
      </c>
      <c r="AM86" s="51" t="s">
        <v>352</v>
      </c>
      <c r="AN86" s="51" t="s">
        <v>352</v>
      </c>
      <c r="AO86" s="51" t="s">
        <v>352</v>
      </c>
      <c r="AP86" s="51" t="s">
        <v>1923</v>
      </c>
      <c r="AQ86" s="51" t="s">
        <v>1924</v>
      </c>
      <c r="AR86" s="51" t="s">
        <v>1925</v>
      </c>
      <c r="AS86" s="155">
        <v>43350</v>
      </c>
      <c r="AT86" s="61" t="s">
        <v>353</v>
      </c>
      <c r="AU86" s="66" t="s">
        <v>388</v>
      </c>
      <c r="AV86" s="60">
        <v>43594</v>
      </c>
      <c r="AW86" s="67" t="s">
        <v>568</v>
      </c>
      <c r="AX86" s="63" t="s">
        <v>970</v>
      </c>
      <c r="AY86" s="60">
        <v>43769</v>
      </c>
      <c r="AZ86" s="61" t="s">
        <v>361</v>
      </c>
      <c r="BA86" s="66" t="s">
        <v>971</v>
      </c>
      <c r="BB86" s="60">
        <v>43921</v>
      </c>
      <c r="BC86" s="67" t="s">
        <v>568</v>
      </c>
      <c r="BD86" s="63" t="s">
        <v>972</v>
      </c>
      <c r="BE86" s="60">
        <v>44249</v>
      </c>
      <c r="BF86" s="61" t="s">
        <v>364</v>
      </c>
      <c r="BG86" s="66" t="s">
        <v>913</v>
      </c>
      <c r="BH86" s="60">
        <v>44543</v>
      </c>
      <c r="BI86" s="67" t="s">
        <v>353</v>
      </c>
      <c r="BJ86" s="63" t="s">
        <v>973</v>
      </c>
      <c r="BK86" s="60" t="s">
        <v>367</v>
      </c>
      <c r="BL86" s="61" t="s">
        <v>368</v>
      </c>
      <c r="BM86" s="66" t="s">
        <v>367</v>
      </c>
      <c r="BN86" s="60" t="s">
        <v>367</v>
      </c>
      <c r="BO86" s="67" t="s">
        <v>368</v>
      </c>
      <c r="BP86" s="63" t="s">
        <v>367</v>
      </c>
      <c r="BQ86" s="60" t="s">
        <v>367</v>
      </c>
      <c r="BR86" s="61" t="s">
        <v>368</v>
      </c>
      <c r="BS86" s="66" t="s">
        <v>367</v>
      </c>
      <c r="BT86" s="60" t="s">
        <v>367</v>
      </c>
      <c r="BU86" s="67" t="s">
        <v>368</v>
      </c>
      <c r="BV86" s="63" t="s">
        <v>367</v>
      </c>
      <c r="BW86" s="60" t="s">
        <v>367</v>
      </c>
      <c r="BX86" s="61" t="s">
        <v>368</v>
      </c>
      <c r="BY86" s="66" t="s">
        <v>367</v>
      </c>
      <c r="BZ86" s="60" t="s">
        <v>367</v>
      </c>
      <c r="CA86" s="67" t="s">
        <v>368</v>
      </c>
      <c r="CB86" s="69" t="s">
        <v>367</v>
      </c>
      <c r="CC86" s="114" t="str">
        <f>VLOOKUP(A86,Datos!$C$2:$AJ$25,34,0)</f>
        <v>Dirección de Talento Humano</v>
      </c>
      <c r="CD86" s="2">
        <f t="shared" si="2"/>
        <v>12</v>
      </c>
    </row>
    <row r="87" spans="1:82" ht="399.95" hidden="1" customHeight="1" x14ac:dyDescent="0.2">
      <c r="A87" s="181" t="s">
        <v>1911</v>
      </c>
      <c r="B87" s="73" t="s">
        <v>1912</v>
      </c>
      <c r="C87" s="51" t="s">
        <v>1913</v>
      </c>
      <c r="D87" s="73" t="s">
        <v>211</v>
      </c>
      <c r="E87" s="166" t="s">
        <v>90</v>
      </c>
      <c r="F87" s="51" t="s">
        <v>1926</v>
      </c>
      <c r="G87" s="151" t="s">
        <v>974</v>
      </c>
      <c r="H87" s="73" t="s">
        <v>35</v>
      </c>
      <c r="I87" s="73" t="s">
        <v>380</v>
      </c>
      <c r="J87" s="73" t="s">
        <v>78</v>
      </c>
      <c r="K87" s="51" t="s">
        <v>1927</v>
      </c>
      <c r="L87" s="51" t="s">
        <v>1916</v>
      </c>
      <c r="M87" s="51" t="s">
        <v>975</v>
      </c>
      <c r="N87" s="51" t="s">
        <v>968</v>
      </c>
      <c r="O87" s="51" t="s">
        <v>345</v>
      </c>
      <c r="P87" s="51" t="s">
        <v>374</v>
      </c>
      <c r="Q87" s="51" t="s">
        <v>2115</v>
      </c>
      <c r="R87" s="51" t="s">
        <v>375</v>
      </c>
      <c r="S87" s="75" t="s">
        <v>330</v>
      </c>
      <c r="T87" s="152">
        <v>0.6</v>
      </c>
      <c r="U87" s="75" t="s">
        <v>121</v>
      </c>
      <c r="V87" s="152">
        <v>0.4</v>
      </c>
      <c r="W87" s="73" t="s">
        <v>84</v>
      </c>
      <c r="X87" s="51" t="s">
        <v>976</v>
      </c>
      <c r="Y87" s="75" t="s">
        <v>329</v>
      </c>
      <c r="Z87" s="153">
        <v>0.1512</v>
      </c>
      <c r="AA87" s="75" t="s">
        <v>328</v>
      </c>
      <c r="AB87" s="153">
        <v>0.16875000000000001</v>
      </c>
      <c r="AC87" s="73" t="s">
        <v>273</v>
      </c>
      <c r="AD87" s="51" t="s">
        <v>977</v>
      </c>
      <c r="AE87" s="73" t="s">
        <v>350</v>
      </c>
      <c r="AF87" s="51" t="s">
        <v>351</v>
      </c>
      <c r="AG87" s="51" t="s">
        <v>351</v>
      </c>
      <c r="AH87" s="51" t="s">
        <v>351</v>
      </c>
      <c r="AI87" s="51" t="s">
        <v>351</v>
      </c>
      <c r="AJ87" s="51" t="s">
        <v>351</v>
      </c>
      <c r="AK87" s="51" t="s">
        <v>352</v>
      </c>
      <c r="AL87" s="51" t="s">
        <v>352</v>
      </c>
      <c r="AM87" s="51" t="s">
        <v>352</v>
      </c>
      <c r="AN87" s="51" t="s">
        <v>352</v>
      </c>
      <c r="AO87" s="51" t="s">
        <v>352</v>
      </c>
      <c r="AP87" s="51" t="s">
        <v>1928</v>
      </c>
      <c r="AQ87" s="51" t="s">
        <v>1929</v>
      </c>
      <c r="AR87" s="51" t="s">
        <v>1930</v>
      </c>
      <c r="AS87" s="155">
        <v>43350</v>
      </c>
      <c r="AT87" s="61" t="s">
        <v>353</v>
      </c>
      <c r="AU87" s="66" t="s">
        <v>388</v>
      </c>
      <c r="AV87" s="60">
        <v>43594</v>
      </c>
      <c r="AW87" s="67" t="s">
        <v>568</v>
      </c>
      <c r="AX87" s="63" t="s">
        <v>978</v>
      </c>
      <c r="AY87" s="60">
        <v>43769</v>
      </c>
      <c r="AZ87" s="61" t="s">
        <v>361</v>
      </c>
      <c r="BA87" s="66" t="s">
        <v>971</v>
      </c>
      <c r="BB87" s="60">
        <v>43921</v>
      </c>
      <c r="BC87" s="67" t="s">
        <v>663</v>
      </c>
      <c r="BD87" s="63" t="s">
        <v>979</v>
      </c>
      <c r="BE87" s="60">
        <v>44249</v>
      </c>
      <c r="BF87" s="61" t="s">
        <v>364</v>
      </c>
      <c r="BG87" s="66" t="s">
        <v>913</v>
      </c>
      <c r="BH87" s="60">
        <v>44543</v>
      </c>
      <c r="BI87" s="67" t="s">
        <v>568</v>
      </c>
      <c r="BJ87" s="63" t="s">
        <v>980</v>
      </c>
      <c r="BK87" s="60" t="s">
        <v>367</v>
      </c>
      <c r="BL87" s="61" t="s">
        <v>368</v>
      </c>
      <c r="BM87" s="66" t="s">
        <v>367</v>
      </c>
      <c r="BN87" s="60" t="s">
        <v>367</v>
      </c>
      <c r="BO87" s="67" t="s">
        <v>368</v>
      </c>
      <c r="BP87" s="63" t="s">
        <v>367</v>
      </c>
      <c r="BQ87" s="60" t="s">
        <v>367</v>
      </c>
      <c r="BR87" s="61" t="s">
        <v>368</v>
      </c>
      <c r="BS87" s="66" t="s">
        <v>367</v>
      </c>
      <c r="BT87" s="60" t="s">
        <v>367</v>
      </c>
      <c r="BU87" s="67" t="s">
        <v>368</v>
      </c>
      <c r="BV87" s="63" t="s">
        <v>367</v>
      </c>
      <c r="BW87" s="60" t="s">
        <v>367</v>
      </c>
      <c r="BX87" s="61" t="s">
        <v>368</v>
      </c>
      <c r="BY87" s="66" t="s">
        <v>367</v>
      </c>
      <c r="BZ87" s="60" t="s">
        <v>367</v>
      </c>
      <c r="CA87" s="67" t="s">
        <v>368</v>
      </c>
      <c r="CB87" s="69" t="s">
        <v>367</v>
      </c>
      <c r="CC87" s="114" t="str">
        <f>VLOOKUP(A87,Datos!$C$2:$AJ$25,34,0)</f>
        <v>Dirección de Talento Humano</v>
      </c>
      <c r="CD87" s="2">
        <f t="shared" si="2"/>
        <v>12</v>
      </c>
    </row>
    <row r="88" spans="1:82" ht="399.95" hidden="1" customHeight="1" x14ac:dyDescent="0.2">
      <c r="A88" s="181" t="s">
        <v>1911</v>
      </c>
      <c r="B88" s="73" t="s">
        <v>1912</v>
      </c>
      <c r="C88" s="51" t="s">
        <v>1913</v>
      </c>
      <c r="D88" s="73" t="s">
        <v>211</v>
      </c>
      <c r="E88" s="166" t="s">
        <v>90</v>
      </c>
      <c r="F88" s="51" t="s">
        <v>981</v>
      </c>
      <c r="G88" s="151" t="s">
        <v>982</v>
      </c>
      <c r="H88" s="73" t="s">
        <v>35</v>
      </c>
      <c r="I88" s="73" t="s">
        <v>380</v>
      </c>
      <c r="J88" s="73" t="s">
        <v>52</v>
      </c>
      <c r="K88" s="51" t="s">
        <v>1931</v>
      </c>
      <c r="L88" s="51" t="s">
        <v>983</v>
      </c>
      <c r="M88" s="51" t="s">
        <v>984</v>
      </c>
      <c r="N88" s="51" t="s">
        <v>968</v>
      </c>
      <c r="O88" s="51" t="s">
        <v>345</v>
      </c>
      <c r="P88" s="51" t="s">
        <v>374</v>
      </c>
      <c r="Q88" s="51" t="s">
        <v>2115</v>
      </c>
      <c r="R88" s="51" t="s">
        <v>375</v>
      </c>
      <c r="S88" s="75" t="s">
        <v>330</v>
      </c>
      <c r="T88" s="152">
        <v>0.6</v>
      </c>
      <c r="U88" s="75" t="s">
        <v>121</v>
      </c>
      <c r="V88" s="152">
        <v>0.4</v>
      </c>
      <c r="W88" s="73" t="s">
        <v>84</v>
      </c>
      <c r="X88" s="51" t="s">
        <v>985</v>
      </c>
      <c r="Y88" s="75" t="s">
        <v>329</v>
      </c>
      <c r="Z88" s="153">
        <v>1.8670175999999997E-2</v>
      </c>
      <c r="AA88" s="75" t="s">
        <v>121</v>
      </c>
      <c r="AB88" s="153">
        <v>0.22500000000000003</v>
      </c>
      <c r="AC88" s="73" t="s">
        <v>273</v>
      </c>
      <c r="AD88" s="51" t="s">
        <v>986</v>
      </c>
      <c r="AE88" s="73" t="s">
        <v>378</v>
      </c>
      <c r="AF88" s="51" t="s">
        <v>1932</v>
      </c>
      <c r="AG88" s="51" t="s">
        <v>1919</v>
      </c>
      <c r="AH88" s="51" t="s">
        <v>1933</v>
      </c>
      <c r="AI88" s="51" t="s">
        <v>1921</v>
      </c>
      <c r="AJ88" s="51" t="s">
        <v>1922</v>
      </c>
      <c r="AK88" s="51" t="s">
        <v>352</v>
      </c>
      <c r="AL88" s="51" t="s">
        <v>352</v>
      </c>
      <c r="AM88" s="51" t="s">
        <v>352</v>
      </c>
      <c r="AN88" s="51" t="s">
        <v>352</v>
      </c>
      <c r="AO88" s="51" t="s">
        <v>352</v>
      </c>
      <c r="AP88" s="51" t="s">
        <v>1934</v>
      </c>
      <c r="AQ88" s="51" t="s">
        <v>1935</v>
      </c>
      <c r="AR88" s="51" t="s">
        <v>1936</v>
      </c>
      <c r="AS88" s="155">
        <v>43350</v>
      </c>
      <c r="AT88" s="61" t="s">
        <v>353</v>
      </c>
      <c r="AU88" s="66" t="s">
        <v>388</v>
      </c>
      <c r="AV88" s="60">
        <v>43594</v>
      </c>
      <c r="AW88" s="67" t="s">
        <v>568</v>
      </c>
      <c r="AX88" s="63" t="s">
        <v>987</v>
      </c>
      <c r="AY88" s="60">
        <v>43921</v>
      </c>
      <c r="AZ88" s="61" t="s">
        <v>568</v>
      </c>
      <c r="BA88" s="66" t="s">
        <v>988</v>
      </c>
      <c r="BB88" s="60">
        <v>44169</v>
      </c>
      <c r="BC88" s="67" t="s">
        <v>361</v>
      </c>
      <c r="BD88" s="63" t="s">
        <v>989</v>
      </c>
      <c r="BE88" s="60">
        <v>44249</v>
      </c>
      <c r="BF88" s="61" t="s">
        <v>568</v>
      </c>
      <c r="BG88" s="66" t="s">
        <v>913</v>
      </c>
      <c r="BH88" s="60">
        <v>44543</v>
      </c>
      <c r="BI88" s="67" t="s">
        <v>353</v>
      </c>
      <c r="BJ88" s="63" t="s">
        <v>973</v>
      </c>
      <c r="BK88" s="60" t="s">
        <v>367</v>
      </c>
      <c r="BL88" s="61" t="s">
        <v>368</v>
      </c>
      <c r="BM88" s="66" t="s">
        <v>367</v>
      </c>
      <c r="BN88" s="60" t="s">
        <v>367</v>
      </c>
      <c r="BO88" s="67" t="s">
        <v>368</v>
      </c>
      <c r="BP88" s="63" t="s">
        <v>367</v>
      </c>
      <c r="BQ88" s="60" t="s">
        <v>367</v>
      </c>
      <c r="BR88" s="61" t="s">
        <v>368</v>
      </c>
      <c r="BS88" s="66" t="s">
        <v>367</v>
      </c>
      <c r="BT88" s="60" t="s">
        <v>367</v>
      </c>
      <c r="BU88" s="67" t="s">
        <v>368</v>
      </c>
      <c r="BV88" s="63" t="s">
        <v>367</v>
      </c>
      <c r="BW88" s="60" t="s">
        <v>367</v>
      </c>
      <c r="BX88" s="61" t="s">
        <v>368</v>
      </c>
      <c r="BY88" s="66" t="s">
        <v>367</v>
      </c>
      <c r="BZ88" s="60" t="s">
        <v>367</v>
      </c>
      <c r="CA88" s="67" t="s">
        <v>368</v>
      </c>
      <c r="CB88" s="69" t="s">
        <v>367</v>
      </c>
      <c r="CC88" s="114" t="str">
        <f>VLOOKUP(A88,Datos!$C$2:$AJ$25,34,0)</f>
        <v>Dirección de Talento Humano</v>
      </c>
      <c r="CD88" s="2">
        <f t="shared" si="2"/>
        <v>12</v>
      </c>
    </row>
    <row r="89" spans="1:82" ht="399.95" customHeight="1" x14ac:dyDescent="0.2">
      <c r="A89" s="181" t="s">
        <v>1911</v>
      </c>
      <c r="B89" s="73" t="s">
        <v>1912</v>
      </c>
      <c r="C89" s="51" t="s">
        <v>1913</v>
      </c>
      <c r="D89" s="73" t="s">
        <v>211</v>
      </c>
      <c r="E89" s="166" t="s">
        <v>90</v>
      </c>
      <c r="F89" s="51" t="s">
        <v>1937</v>
      </c>
      <c r="G89" s="151" t="s">
        <v>990</v>
      </c>
      <c r="H89" s="73" t="s">
        <v>63</v>
      </c>
      <c r="I89" s="73" t="s">
        <v>372</v>
      </c>
      <c r="J89" s="73" t="s">
        <v>78</v>
      </c>
      <c r="K89" s="51" t="s">
        <v>991</v>
      </c>
      <c r="L89" s="51" t="s">
        <v>992</v>
      </c>
      <c r="M89" s="51" t="s">
        <v>993</v>
      </c>
      <c r="N89" s="51" t="s">
        <v>968</v>
      </c>
      <c r="O89" s="51" t="s">
        <v>345</v>
      </c>
      <c r="P89" s="51" t="s">
        <v>374</v>
      </c>
      <c r="Q89" s="51" t="s">
        <v>2115</v>
      </c>
      <c r="R89" s="51" t="s">
        <v>375</v>
      </c>
      <c r="S89" s="75" t="s">
        <v>329</v>
      </c>
      <c r="T89" s="152">
        <v>0.2</v>
      </c>
      <c r="U89" s="75" t="s">
        <v>77</v>
      </c>
      <c r="V89" s="152">
        <v>0.8</v>
      </c>
      <c r="W89" s="73" t="s">
        <v>274</v>
      </c>
      <c r="X89" s="51" t="s">
        <v>994</v>
      </c>
      <c r="Y89" s="75" t="s">
        <v>329</v>
      </c>
      <c r="Z89" s="153">
        <v>2.1167999999999999E-2</v>
      </c>
      <c r="AA89" s="75" t="s">
        <v>77</v>
      </c>
      <c r="AB89" s="153">
        <v>0.8</v>
      </c>
      <c r="AC89" s="73" t="s">
        <v>274</v>
      </c>
      <c r="AD89" s="51" t="s">
        <v>995</v>
      </c>
      <c r="AE89" s="73" t="s">
        <v>378</v>
      </c>
      <c r="AF89" s="51" t="s">
        <v>351</v>
      </c>
      <c r="AG89" s="51" t="s">
        <v>351</v>
      </c>
      <c r="AH89" s="51" t="s">
        <v>351</v>
      </c>
      <c r="AI89" s="51" t="s">
        <v>351</v>
      </c>
      <c r="AJ89" s="51" t="s">
        <v>351</v>
      </c>
      <c r="AK89" s="51" t="s">
        <v>1938</v>
      </c>
      <c r="AL89" s="51" t="s">
        <v>1939</v>
      </c>
      <c r="AM89" s="51" t="s">
        <v>1940</v>
      </c>
      <c r="AN89" s="51" t="s">
        <v>1666</v>
      </c>
      <c r="AO89" s="51" t="s">
        <v>1941</v>
      </c>
      <c r="AP89" s="51" t="s">
        <v>1942</v>
      </c>
      <c r="AQ89" s="51" t="s">
        <v>1943</v>
      </c>
      <c r="AR89" s="51" t="s">
        <v>1944</v>
      </c>
      <c r="AS89" s="155">
        <v>43496</v>
      </c>
      <c r="AT89" s="61" t="s">
        <v>353</v>
      </c>
      <c r="AU89" s="66" t="s">
        <v>388</v>
      </c>
      <c r="AV89" s="60">
        <v>43594</v>
      </c>
      <c r="AW89" s="67" t="s">
        <v>568</v>
      </c>
      <c r="AX89" s="63" t="s">
        <v>996</v>
      </c>
      <c r="AY89" s="60">
        <v>43769</v>
      </c>
      <c r="AZ89" s="61" t="s">
        <v>402</v>
      </c>
      <c r="BA89" s="66" t="s">
        <v>997</v>
      </c>
      <c r="BB89" s="60">
        <v>43921</v>
      </c>
      <c r="BC89" s="67" t="s">
        <v>877</v>
      </c>
      <c r="BD89" s="63" t="s">
        <v>1945</v>
      </c>
      <c r="BE89" s="60">
        <v>44025</v>
      </c>
      <c r="BF89" s="61" t="s">
        <v>359</v>
      </c>
      <c r="BG89" s="66" t="s">
        <v>998</v>
      </c>
      <c r="BH89" s="60">
        <v>44534</v>
      </c>
      <c r="BI89" s="67" t="s">
        <v>481</v>
      </c>
      <c r="BJ89" s="63" t="s">
        <v>999</v>
      </c>
      <c r="BK89" s="60">
        <v>44249</v>
      </c>
      <c r="BL89" s="61" t="s">
        <v>404</v>
      </c>
      <c r="BM89" s="66" t="s">
        <v>1000</v>
      </c>
      <c r="BN89" s="60">
        <v>44302</v>
      </c>
      <c r="BO89" s="67" t="s">
        <v>481</v>
      </c>
      <c r="BP89" s="63" t="s">
        <v>1001</v>
      </c>
      <c r="BQ89" s="60">
        <v>44543</v>
      </c>
      <c r="BR89" s="61" t="s">
        <v>353</v>
      </c>
      <c r="BS89" s="66" t="s">
        <v>1002</v>
      </c>
      <c r="BT89" s="60" t="s">
        <v>367</v>
      </c>
      <c r="BU89" s="67" t="s">
        <v>368</v>
      </c>
      <c r="BV89" s="63" t="s">
        <v>367</v>
      </c>
      <c r="BW89" s="60" t="s">
        <v>367</v>
      </c>
      <c r="BX89" s="61" t="s">
        <v>368</v>
      </c>
      <c r="BY89" s="66" t="s">
        <v>367</v>
      </c>
      <c r="BZ89" s="60" t="s">
        <v>367</v>
      </c>
      <c r="CA89" s="67" t="s">
        <v>368</v>
      </c>
      <c r="CB89" s="69" t="s">
        <v>367</v>
      </c>
      <c r="CC89" s="114" t="str">
        <f>VLOOKUP(A89,Datos!$C$2:$AJ$25,34,0)</f>
        <v>Dirección de Talento Humano</v>
      </c>
      <c r="CD89" s="2">
        <f t="shared" si="2"/>
        <v>6</v>
      </c>
    </row>
    <row r="90" spans="1:82" ht="399.95" customHeight="1" x14ac:dyDescent="0.2">
      <c r="A90" s="181" t="s">
        <v>1911</v>
      </c>
      <c r="B90" s="73" t="s">
        <v>1912</v>
      </c>
      <c r="C90" s="51" t="s">
        <v>1913</v>
      </c>
      <c r="D90" s="73" t="s">
        <v>211</v>
      </c>
      <c r="E90" s="166" t="s">
        <v>90</v>
      </c>
      <c r="F90" s="51" t="s">
        <v>1946</v>
      </c>
      <c r="G90" s="151" t="s">
        <v>1003</v>
      </c>
      <c r="H90" s="73" t="s">
        <v>63</v>
      </c>
      <c r="I90" s="73" t="s">
        <v>372</v>
      </c>
      <c r="J90" s="73" t="s">
        <v>78</v>
      </c>
      <c r="K90" s="51" t="s">
        <v>1947</v>
      </c>
      <c r="L90" s="51" t="s">
        <v>992</v>
      </c>
      <c r="M90" s="51" t="s">
        <v>1004</v>
      </c>
      <c r="N90" s="51" t="s">
        <v>968</v>
      </c>
      <c r="O90" s="51" t="s">
        <v>345</v>
      </c>
      <c r="P90" s="51" t="s">
        <v>374</v>
      </c>
      <c r="Q90" s="51" t="s">
        <v>2115</v>
      </c>
      <c r="R90" s="51" t="s">
        <v>375</v>
      </c>
      <c r="S90" s="75" t="s">
        <v>329</v>
      </c>
      <c r="T90" s="152">
        <v>0.2</v>
      </c>
      <c r="U90" s="75" t="s">
        <v>77</v>
      </c>
      <c r="V90" s="152">
        <v>0.8</v>
      </c>
      <c r="W90" s="73" t="s">
        <v>274</v>
      </c>
      <c r="X90" s="51" t="s">
        <v>994</v>
      </c>
      <c r="Y90" s="75" t="s">
        <v>329</v>
      </c>
      <c r="Z90" s="153">
        <v>1.8143999999999997E-2</v>
      </c>
      <c r="AA90" s="75" t="s">
        <v>77</v>
      </c>
      <c r="AB90" s="153">
        <v>0.8</v>
      </c>
      <c r="AC90" s="73" t="s">
        <v>274</v>
      </c>
      <c r="AD90" s="51" t="s">
        <v>995</v>
      </c>
      <c r="AE90" s="73" t="s">
        <v>378</v>
      </c>
      <c r="AF90" s="51" t="s">
        <v>351</v>
      </c>
      <c r="AG90" s="51" t="s">
        <v>351</v>
      </c>
      <c r="AH90" s="51" t="s">
        <v>351</v>
      </c>
      <c r="AI90" s="51" t="s">
        <v>351</v>
      </c>
      <c r="AJ90" s="51" t="s">
        <v>351</v>
      </c>
      <c r="AK90" s="51" t="s">
        <v>1948</v>
      </c>
      <c r="AL90" s="51" t="s">
        <v>1949</v>
      </c>
      <c r="AM90" s="51" t="s">
        <v>1950</v>
      </c>
      <c r="AN90" s="51" t="s">
        <v>1675</v>
      </c>
      <c r="AO90" s="51" t="s">
        <v>1375</v>
      </c>
      <c r="AP90" s="51" t="s">
        <v>1951</v>
      </c>
      <c r="AQ90" s="51" t="s">
        <v>1952</v>
      </c>
      <c r="AR90" s="51" t="s">
        <v>1953</v>
      </c>
      <c r="AS90" s="155">
        <v>43496</v>
      </c>
      <c r="AT90" s="61" t="s">
        <v>353</v>
      </c>
      <c r="AU90" s="66" t="s">
        <v>388</v>
      </c>
      <c r="AV90" s="60">
        <v>43593</v>
      </c>
      <c r="AW90" s="67" t="s">
        <v>568</v>
      </c>
      <c r="AX90" s="63" t="s">
        <v>1005</v>
      </c>
      <c r="AY90" s="60">
        <v>43769</v>
      </c>
      <c r="AZ90" s="61" t="s">
        <v>404</v>
      </c>
      <c r="BA90" s="66" t="s">
        <v>1006</v>
      </c>
      <c r="BB90" s="60">
        <v>43921</v>
      </c>
      <c r="BC90" s="67" t="s">
        <v>877</v>
      </c>
      <c r="BD90" s="63" t="s">
        <v>1007</v>
      </c>
      <c r="BE90" s="60">
        <v>44025</v>
      </c>
      <c r="BF90" s="61" t="s">
        <v>359</v>
      </c>
      <c r="BG90" s="66" t="s">
        <v>1008</v>
      </c>
      <c r="BH90" s="60">
        <v>44169</v>
      </c>
      <c r="BI90" s="67" t="s">
        <v>404</v>
      </c>
      <c r="BJ90" s="63" t="s">
        <v>1954</v>
      </c>
      <c r="BK90" s="60">
        <v>44249</v>
      </c>
      <c r="BL90" s="61" t="s">
        <v>404</v>
      </c>
      <c r="BM90" s="66" t="s">
        <v>1009</v>
      </c>
      <c r="BN90" s="60">
        <v>44302</v>
      </c>
      <c r="BO90" s="67" t="s">
        <v>481</v>
      </c>
      <c r="BP90" s="63" t="s">
        <v>1010</v>
      </c>
      <c r="BQ90" s="60">
        <v>44543</v>
      </c>
      <c r="BR90" s="61" t="s">
        <v>353</v>
      </c>
      <c r="BS90" s="66" t="s">
        <v>1011</v>
      </c>
      <c r="BT90" s="60" t="s">
        <v>367</v>
      </c>
      <c r="BU90" s="67" t="s">
        <v>368</v>
      </c>
      <c r="BV90" s="63" t="s">
        <v>367</v>
      </c>
      <c r="BW90" s="60" t="s">
        <v>367</v>
      </c>
      <c r="BX90" s="61" t="s">
        <v>368</v>
      </c>
      <c r="BY90" s="66" t="s">
        <v>367</v>
      </c>
      <c r="BZ90" s="60" t="s">
        <v>367</v>
      </c>
      <c r="CA90" s="67" t="s">
        <v>368</v>
      </c>
      <c r="CB90" s="69" t="s">
        <v>367</v>
      </c>
      <c r="CC90" s="114" t="str">
        <f>VLOOKUP(A90,Datos!$C$2:$AJ$25,34,0)</f>
        <v>Dirección de Talento Humano</v>
      </c>
      <c r="CD90" s="2">
        <f t="shared" si="2"/>
        <v>6</v>
      </c>
    </row>
    <row r="91" spans="1:82" ht="399.95" hidden="1" customHeight="1" x14ac:dyDescent="0.2">
      <c r="A91" s="181" t="s">
        <v>1911</v>
      </c>
      <c r="B91" s="73" t="s">
        <v>1912</v>
      </c>
      <c r="C91" s="51" t="s">
        <v>1913</v>
      </c>
      <c r="D91" s="73" t="s">
        <v>211</v>
      </c>
      <c r="E91" s="166" t="s">
        <v>90</v>
      </c>
      <c r="F91" s="51" t="s">
        <v>1955</v>
      </c>
      <c r="G91" s="151" t="s">
        <v>1956</v>
      </c>
      <c r="H91" s="73" t="s">
        <v>35</v>
      </c>
      <c r="I91" s="73" t="s">
        <v>380</v>
      </c>
      <c r="J91" s="73" t="s">
        <v>52</v>
      </c>
      <c r="K91" s="51" t="s">
        <v>1957</v>
      </c>
      <c r="L91" s="51" t="s">
        <v>1958</v>
      </c>
      <c r="M91" s="51" t="s">
        <v>1959</v>
      </c>
      <c r="N91" s="51" t="s">
        <v>968</v>
      </c>
      <c r="O91" s="51" t="s">
        <v>345</v>
      </c>
      <c r="P91" s="51" t="s">
        <v>374</v>
      </c>
      <c r="Q91" s="51" t="s">
        <v>2115</v>
      </c>
      <c r="R91" s="51" t="s">
        <v>375</v>
      </c>
      <c r="S91" s="75" t="s">
        <v>327</v>
      </c>
      <c r="T91" s="152">
        <v>0.4</v>
      </c>
      <c r="U91" s="75" t="s">
        <v>121</v>
      </c>
      <c r="V91" s="152">
        <v>0.4</v>
      </c>
      <c r="W91" s="73" t="s">
        <v>84</v>
      </c>
      <c r="X91" s="51" t="s">
        <v>1960</v>
      </c>
      <c r="Y91" s="75" t="s">
        <v>329</v>
      </c>
      <c r="Z91" s="153">
        <v>1.2446783999999999E-2</v>
      </c>
      <c r="AA91" s="75" t="s">
        <v>328</v>
      </c>
      <c r="AB91" s="153">
        <v>0.16875000000000001</v>
      </c>
      <c r="AC91" s="73" t="s">
        <v>273</v>
      </c>
      <c r="AD91" s="51" t="s">
        <v>1961</v>
      </c>
      <c r="AE91" s="73" t="s">
        <v>378</v>
      </c>
      <c r="AF91" s="51" t="s">
        <v>1962</v>
      </c>
      <c r="AG91" s="51" t="s">
        <v>1963</v>
      </c>
      <c r="AH91" s="51" t="s">
        <v>1964</v>
      </c>
      <c r="AI91" s="51" t="s">
        <v>1685</v>
      </c>
      <c r="AJ91" s="51" t="s">
        <v>1965</v>
      </c>
      <c r="AK91" s="51" t="s">
        <v>352</v>
      </c>
      <c r="AL91" s="51" t="s">
        <v>352</v>
      </c>
      <c r="AM91" s="51" t="s">
        <v>352</v>
      </c>
      <c r="AN91" s="51" t="s">
        <v>352</v>
      </c>
      <c r="AO91" s="51" t="s">
        <v>352</v>
      </c>
      <c r="AP91" s="51" t="s">
        <v>1966</v>
      </c>
      <c r="AQ91" s="51" t="s">
        <v>1967</v>
      </c>
      <c r="AR91" s="51" t="s">
        <v>1968</v>
      </c>
      <c r="AS91" s="155">
        <v>43921</v>
      </c>
      <c r="AT91" s="61" t="s">
        <v>353</v>
      </c>
      <c r="AU91" s="66" t="s">
        <v>970</v>
      </c>
      <c r="AV91" s="60">
        <v>44249</v>
      </c>
      <c r="AW91" s="67" t="s">
        <v>364</v>
      </c>
      <c r="AX91" s="63" t="s">
        <v>913</v>
      </c>
      <c r="AY91" s="60">
        <v>44543</v>
      </c>
      <c r="AZ91" s="61" t="s">
        <v>353</v>
      </c>
      <c r="BA91" s="66" t="s">
        <v>1012</v>
      </c>
      <c r="BB91" s="60">
        <v>44600</v>
      </c>
      <c r="BC91" s="67" t="s">
        <v>481</v>
      </c>
      <c r="BD91" s="63" t="s">
        <v>1969</v>
      </c>
      <c r="BE91" s="60" t="s">
        <v>367</v>
      </c>
      <c r="BF91" s="61" t="s">
        <v>368</v>
      </c>
      <c r="BG91" s="66" t="s">
        <v>367</v>
      </c>
      <c r="BH91" s="60" t="s">
        <v>367</v>
      </c>
      <c r="BI91" s="67" t="s">
        <v>368</v>
      </c>
      <c r="BJ91" s="63" t="s">
        <v>367</v>
      </c>
      <c r="BK91" s="60" t="s">
        <v>367</v>
      </c>
      <c r="BL91" s="61" t="s">
        <v>368</v>
      </c>
      <c r="BM91" s="66" t="s">
        <v>367</v>
      </c>
      <c r="BN91" s="60" t="s">
        <v>367</v>
      </c>
      <c r="BO91" s="67" t="s">
        <v>368</v>
      </c>
      <c r="BP91" s="63" t="s">
        <v>367</v>
      </c>
      <c r="BQ91" s="60" t="s">
        <v>367</v>
      </c>
      <c r="BR91" s="61" t="s">
        <v>368</v>
      </c>
      <c r="BS91" s="66" t="s">
        <v>367</v>
      </c>
      <c r="BT91" s="60" t="s">
        <v>367</v>
      </c>
      <c r="BU91" s="67" t="s">
        <v>368</v>
      </c>
      <c r="BV91" s="63" t="s">
        <v>367</v>
      </c>
      <c r="BW91" s="60" t="s">
        <v>367</v>
      </c>
      <c r="BX91" s="61" t="s">
        <v>368</v>
      </c>
      <c r="BY91" s="66" t="s">
        <v>367</v>
      </c>
      <c r="BZ91" s="60" t="s">
        <v>367</v>
      </c>
      <c r="CA91" s="67" t="s">
        <v>368</v>
      </c>
      <c r="CB91" s="69" t="s">
        <v>367</v>
      </c>
      <c r="CC91" s="114" t="str">
        <f>VLOOKUP(A91,Datos!$C$2:$AJ$25,34,0)</f>
        <v>Dirección de Talento Humano</v>
      </c>
      <c r="CD91" s="2">
        <f t="shared" si="2"/>
        <v>16</v>
      </c>
    </row>
    <row r="92" spans="1:82" ht="399.95" hidden="1" customHeight="1" x14ac:dyDescent="0.2">
      <c r="A92" s="181" t="s">
        <v>1911</v>
      </c>
      <c r="B92" s="73" t="s">
        <v>1912</v>
      </c>
      <c r="C92" s="51" t="s">
        <v>1913</v>
      </c>
      <c r="D92" s="73" t="s">
        <v>211</v>
      </c>
      <c r="E92" s="166" t="s">
        <v>90</v>
      </c>
      <c r="F92" s="51" t="s">
        <v>1970</v>
      </c>
      <c r="G92" s="151" t="s">
        <v>1013</v>
      </c>
      <c r="H92" s="73" t="s">
        <v>35</v>
      </c>
      <c r="I92" s="73" t="s">
        <v>380</v>
      </c>
      <c r="J92" s="73" t="s">
        <v>78</v>
      </c>
      <c r="K92" s="51" t="s">
        <v>1971</v>
      </c>
      <c r="L92" s="51" t="s">
        <v>1972</v>
      </c>
      <c r="M92" s="51" t="s">
        <v>1014</v>
      </c>
      <c r="N92" s="51" t="s">
        <v>968</v>
      </c>
      <c r="O92" s="51" t="s">
        <v>345</v>
      </c>
      <c r="P92" s="51" t="s">
        <v>374</v>
      </c>
      <c r="Q92" s="51" t="s">
        <v>2115</v>
      </c>
      <c r="R92" s="51" t="s">
        <v>375</v>
      </c>
      <c r="S92" s="75" t="s">
        <v>329</v>
      </c>
      <c r="T92" s="152">
        <v>0.2</v>
      </c>
      <c r="U92" s="75" t="s">
        <v>121</v>
      </c>
      <c r="V92" s="152">
        <v>0.4</v>
      </c>
      <c r="W92" s="73" t="s">
        <v>273</v>
      </c>
      <c r="X92" s="51" t="s">
        <v>1015</v>
      </c>
      <c r="Y92" s="75" t="s">
        <v>329</v>
      </c>
      <c r="Z92" s="153">
        <v>8.3999999999999991E-2</v>
      </c>
      <c r="AA92" s="75" t="s">
        <v>121</v>
      </c>
      <c r="AB92" s="153">
        <v>0.22500000000000003</v>
      </c>
      <c r="AC92" s="73" t="s">
        <v>273</v>
      </c>
      <c r="AD92" s="51" t="s">
        <v>1973</v>
      </c>
      <c r="AE92" s="73" t="s">
        <v>378</v>
      </c>
      <c r="AF92" s="51" t="s">
        <v>1974</v>
      </c>
      <c r="AG92" s="51" t="s">
        <v>1919</v>
      </c>
      <c r="AH92" s="51" t="s">
        <v>1975</v>
      </c>
      <c r="AI92" s="51" t="s">
        <v>1921</v>
      </c>
      <c r="AJ92" s="51" t="s">
        <v>1922</v>
      </c>
      <c r="AK92" s="51" t="s">
        <v>352</v>
      </c>
      <c r="AL92" s="51" t="s">
        <v>352</v>
      </c>
      <c r="AM92" s="51" t="s">
        <v>352</v>
      </c>
      <c r="AN92" s="51" t="s">
        <v>352</v>
      </c>
      <c r="AO92" s="51" t="s">
        <v>352</v>
      </c>
      <c r="AP92" s="51" t="s">
        <v>1976</v>
      </c>
      <c r="AQ92" s="51" t="s">
        <v>1977</v>
      </c>
      <c r="AR92" s="51" t="s">
        <v>1978</v>
      </c>
      <c r="AS92" s="155">
        <v>43921</v>
      </c>
      <c r="AT92" s="61" t="s">
        <v>353</v>
      </c>
      <c r="AU92" s="66" t="s">
        <v>970</v>
      </c>
      <c r="AV92" s="60">
        <v>44169</v>
      </c>
      <c r="AW92" s="67" t="s">
        <v>361</v>
      </c>
      <c r="AX92" s="63" t="s">
        <v>1016</v>
      </c>
      <c r="AY92" s="60">
        <v>44249</v>
      </c>
      <c r="AZ92" s="61" t="s">
        <v>364</v>
      </c>
      <c r="BA92" s="66" t="s">
        <v>913</v>
      </c>
      <c r="BB92" s="60">
        <v>44543</v>
      </c>
      <c r="BC92" s="67" t="s">
        <v>353</v>
      </c>
      <c r="BD92" s="63" t="s">
        <v>1012</v>
      </c>
      <c r="BE92" s="60" t="s">
        <v>367</v>
      </c>
      <c r="BF92" s="61" t="s">
        <v>368</v>
      </c>
      <c r="BG92" s="66" t="s">
        <v>367</v>
      </c>
      <c r="BH92" s="60" t="s">
        <v>367</v>
      </c>
      <c r="BI92" s="67" t="s">
        <v>368</v>
      </c>
      <c r="BJ92" s="63" t="s">
        <v>367</v>
      </c>
      <c r="BK92" s="60" t="s">
        <v>367</v>
      </c>
      <c r="BL92" s="61" t="s">
        <v>368</v>
      </c>
      <c r="BM92" s="66" t="s">
        <v>367</v>
      </c>
      <c r="BN92" s="60" t="s">
        <v>367</v>
      </c>
      <c r="BO92" s="67" t="s">
        <v>368</v>
      </c>
      <c r="BP92" s="63" t="s">
        <v>367</v>
      </c>
      <c r="BQ92" s="60" t="s">
        <v>367</v>
      </c>
      <c r="BR92" s="61" t="s">
        <v>368</v>
      </c>
      <c r="BS92" s="66" t="s">
        <v>367</v>
      </c>
      <c r="BT92" s="60" t="s">
        <v>367</v>
      </c>
      <c r="BU92" s="67" t="s">
        <v>368</v>
      </c>
      <c r="BV92" s="63" t="s">
        <v>367</v>
      </c>
      <c r="BW92" s="60" t="s">
        <v>367</v>
      </c>
      <c r="BX92" s="61" t="s">
        <v>368</v>
      </c>
      <c r="BY92" s="66" t="s">
        <v>367</v>
      </c>
      <c r="BZ92" s="60" t="s">
        <v>367</v>
      </c>
      <c r="CA92" s="67" t="s">
        <v>368</v>
      </c>
      <c r="CB92" s="69" t="s">
        <v>367</v>
      </c>
      <c r="CC92" s="114" t="str">
        <f>VLOOKUP(A92,Datos!$C$2:$AJ$25,34,0)</f>
        <v>Dirección de Talento Humano</v>
      </c>
      <c r="CD92" s="2">
        <f t="shared" si="2"/>
        <v>16</v>
      </c>
    </row>
    <row r="93" spans="1:82" ht="399.95" hidden="1" customHeight="1" x14ac:dyDescent="0.2">
      <c r="A93" s="181" t="s">
        <v>1911</v>
      </c>
      <c r="B93" s="73" t="s">
        <v>1912</v>
      </c>
      <c r="C93" s="51" t="s">
        <v>1913</v>
      </c>
      <c r="D93" s="73" t="s">
        <v>211</v>
      </c>
      <c r="E93" s="166" t="s">
        <v>90</v>
      </c>
      <c r="F93" s="51" t="s">
        <v>1979</v>
      </c>
      <c r="G93" s="151" t="s">
        <v>1017</v>
      </c>
      <c r="H93" s="73" t="s">
        <v>35</v>
      </c>
      <c r="I93" s="73" t="s">
        <v>380</v>
      </c>
      <c r="J93" s="73" t="s">
        <v>78</v>
      </c>
      <c r="K93" s="51" t="s">
        <v>1980</v>
      </c>
      <c r="L93" s="51" t="s">
        <v>1972</v>
      </c>
      <c r="M93" s="51" t="s">
        <v>1018</v>
      </c>
      <c r="N93" s="51" t="s">
        <v>968</v>
      </c>
      <c r="O93" s="51" t="s">
        <v>345</v>
      </c>
      <c r="P93" s="51" t="s">
        <v>374</v>
      </c>
      <c r="Q93" s="51" t="s">
        <v>2115</v>
      </c>
      <c r="R93" s="51" t="s">
        <v>375</v>
      </c>
      <c r="S93" s="75" t="s">
        <v>329</v>
      </c>
      <c r="T93" s="152">
        <v>0.2</v>
      </c>
      <c r="U93" s="75" t="s">
        <v>121</v>
      </c>
      <c r="V93" s="152">
        <v>0.4</v>
      </c>
      <c r="W93" s="73" t="s">
        <v>273</v>
      </c>
      <c r="X93" s="51" t="s">
        <v>1019</v>
      </c>
      <c r="Y93" s="75" t="s">
        <v>329</v>
      </c>
      <c r="Z93" s="153">
        <v>5.8799999999999991E-2</v>
      </c>
      <c r="AA93" s="75" t="s">
        <v>121</v>
      </c>
      <c r="AB93" s="153">
        <v>0.22500000000000003</v>
      </c>
      <c r="AC93" s="73" t="s">
        <v>273</v>
      </c>
      <c r="AD93" s="51" t="s">
        <v>977</v>
      </c>
      <c r="AE93" s="73" t="s">
        <v>350</v>
      </c>
      <c r="AF93" s="51" t="s">
        <v>351</v>
      </c>
      <c r="AG93" s="51" t="s">
        <v>351</v>
      </c>
      <c r="AH93" s="51" t="s">
        <v>351</v>
      </c>
      <c r="AI93" s="51" t="s">
        <v>351</v>
      </c>
      <c r="AJ93" s="51" t="s">
        <v>351</v>
      </c>
      <c r="AK93" s="51" t="s">
        <v>352</v>
      </c>
      <c r="AL93" s="51" t="s">
        <v>352</v>
      </c>
      <c r="AM93" s="51" t="s">
        <v>352</v>
      </c>
      <c r="AN93" s="51" t="s">
        <v>352</v>
      </c>
      <c r="AO93" s="51" t="s">
        <v>352</v>
      </c>
      <c r="AP93" s="51" t="s">
        <v>1981</v>
      </c>
      <c r="AQ93" s="51" t="s">
        <v>1982</v>
      </c>
      <c r="AR93" s="51" t="s">
        <v>1983</v>
      </c>
      <c r="AS93" s="155">
        <v>43921</v>
      </c>
      <c r="AT93" s="61" t="s">
        <v>353</v>
      </c>
      <c r="AU93" s="66" t="s">
        <v>970</v>
      </c>
      <c r="AV93" s="60">
        <v>44249</v>
      </c>
      <c r="AW93" s="67" t="s">
        <v>364</v>
      </c>
      <c r="AX93" s="63" t="s">
        <v>913</v>
      </c>
      <c r="AY93" s="60">
        <v>44543</v>
      </c>
      <c r="AZ93" s="61" t="s">
        <v>568</v>
      </c>
      <c r="BA93" s="66" t="s">
        <v>980</v>
      </c>
      <c r="BB93" s="60" t="s">
        <v>367</v>
      </c>
      <c r="BC93" s="67" t="s">
        <v>368</v>
      </c>
      <c r="BD93" s="63" t="s">
        <v>367</v>
      </c>
      <c r="BE93" s="60" t="s">
        <v>367</v>
      </c>
      <c r="BF93" s="61" t="s">
        <v>368</v>
      </c>
      <c r="BG93" s="66" t="s">
        <v>367</v>
      </c>
      <c r="BH93" s="60" t="s">
        <v>367</v>
      </c>
      <c r="BI93" s="67" t="s">
        <v>368</v>
      </c>
      <c r="BJ93" s="63" t="s">
        <v>367</v>
      </c>
      <c r="BK93" s="60" t="s">
        <v>367</v>
      </c>
      <c r="BL93" s="61" t="s">
        <v>368</v>
      </c>
      <c r="BM93" s="66" t="s">
        <v>367</v>
      </c>
      <c r="BN93" s="60" t="s">
        <v>367</v>
      </c>
      <c r="BO93" s="67" t="s">
        <v>368</v>
      </c>
      <c r="BP93" s="63" t="s">
        <v>367</v>
      </c>
      <c r="BQ93" s="60" t="s">
        <v>367</v>
      </c>
      <c r="BR93" s="61" t="s">
        <v>368</v>
      </c>
      <c r="BS93" s="66" t="s">
        <v>367</v>
      </c>
      <c r="BT93" s="60" t="s">
        <v>367</v>
      </c>
      <c r="BU93" s="67" t="s">
        <v>368</v>
      </c>
      <c r="BV93" s="63" t="s">
        <v>367</v>
      </c>
      <c r="BW93" s="60" t="s">
        <v>367</v>
      </c>
      <c r="BX93" s="61" t="s">
        <v>368</v>
      </c>
      <c r="BY93" s="66" t="s">
        <v>367</v>
      </c>
      <c r="BZ93" s="60" t="s">
        <v>367</v>
      </c>
      <c r="CA93" s="67" t="s">
        <v>368</v>
      </c>
      <c r="CB93" s="69" t="s">
        <v>367</v>
      </c>
      <c r="CC93" s="114" t="str">
        <f>VLOOKUP(A93,Datos!$C$2:$AJ$25,34,0)</f>
        <v>Dirección de Talento Humano</v>
      </c>
      <c r="CD93" s="2">
        <f t="shared" si="2"/>
        <v>18</v>
      </c>
    </row>
    <row r="94" spans="1:82" ht="399.95" hidden="1" customHeight="1" x14ac:dyDescent="0.2">
      <c r="A94" s="181" t="s">
        <v>1911</v>
      </c>
      <c r="B94" s="73" t="s">
        <v>1912</v>
      </c>
      <c r="C94" s="51" t="s">
        <v>1913</v>
      </c>
      <c r="D94" s="73" t="s">
        <v>211</v>
      </c>
      <c r="E94" s="166" t="s">
        <v>90</v>
      </c>
      <c r="F94" s="51" t="s">
        <v>1946</v>
      </c>
      <c r="G94" s="151" t="s">
        <v>1984</v>
      </c>
      <c r="H94" s="73" t="s">
        <v>35</v>
      </c>
      <c r="I94" s="73" t="s">
        <v>602</v>
      </c>
      <c r="J94" s="73" t="s">
        <v>78</v>
      </c>
      <c r="K94" s="51" t="s">
        <v>1985</v>
      </c>
      <c r="L94" s="51" t="s">
        <v>1986</v>
      </c>
      <c r="M94" s="51" t="s">
        <v>1987</v>
      </c>
      <c r="N94" s="51" t="s">
        <v>968</v>
      </c>
      <c r="O94" s="51" t="s">
        <v>345</v>
      </c>
      <c r="P94" s="51" t="s">
        <v>374</v>
      </c>
      <c r="Q94" s="51" t="s">
        <v>2115</v>
      </c>
      <c r="R94" s="51" t="s">
        <v>375</v>
      </c>
      <c r="S94" s="75" t="s">
        <v>330</v>
      </c>
      <c r="T94" s="152">
        <v>0.6</v>
      </c>
      <c r="U94" s="75" t="s">
        <v>77</v>
      </c>
      <c r="V94" s="152">
        <v>0.8</v>
      </c>
      <c r="W94" s="73" t="s">
        <v>274</v>
      </c>
      <c r="X94" s="51" t="s">
        <v>1988</v>
      </c>
      <c r="Y94" s="75" t="s">
        <v>329</v>
      </c>
      <c r="Z94" s="153">
        <v>5.4431999999999994E-2</v>
      </c>
      <c r="AA94" s="75" t="s">
        <v>121</v>
      </c>
      <c r="AB94" s="153">
        <v>0.33750000000000002</v>
      </c>
      <c r="AC94" s="73" t="s">
        <v>273</v>
      </c>
      <c r="AD94" s="51" t="s">
        <v>977</v>
      </c>
      <c r="AE94" s="73" t="s">
        <v>350</v>
      </c>
      <c r="AF94" s="51" t="s">
        <v>351</v>
      </c>
      <c r="AG94" s="51" t="s">
        <v>351</v>
      </c>
      <c r="AH94" s="51" t="s">
        <v>351</v>
      </c>
      <c r="AI94" s="51" t="s">
        <v>351</v>
      </c>
      <c r="AJ94" s="51" t="s">
        <v>351</v>
      </c>
      <c r="AK94" s="51" t="s">
        <v>352</v>
      </c>
      <c r="AL94" s="51" t="s">
        <v>352</v>
      </c>
      <c r="AM94" s="51" t="s">
        <v>352</v>
      </c>
      <c r="AN94" s="51" t="s">
        <v>352</v>
      </c>
      <c r="AO94" s="51" t="s">
        <v>352</v>
      </c>
      <c r="AP94" s="51" t="s">
        <v>1989</v>
      </c>
      <c r="AQ94" s="51" t="s">
        <v>1990</v>
      </c>
      <c r="AR94" s="51" t="s">
        <v>1991</v>
      </c>
      <c r="AS94" s="155">
        <v>44169</v>
      </c>
      <c r="AT94" s="61" t="s">
        <v>353</v>
      </c>
      <c r="AU94" s="66" t="s">
        <v>1992</v>
      </c>
      <c r="AV94" s="60">
        <v>44249</v>
      </c>
      <c r="AW94" s="67" t="s">
        <v>404</v>
      </c>
      <c r="AX94" s="63" t="s">
        <v>1993</v>
      </c>
      <c r="AY94" s="60">
        <v>44302</v>
      </c>
      <c r="AZ94" s="61" t="s">
        <v>481</v>
      </c>
      <c r="BA94" s="66" t="s">
        <v>1010</v>
      </c>
      <c r="BB94" s="60">
        <v>44543</v>
      </c>
      <c r="BC94" s="67" t="s">
        <v>568</v>
      </c>
      <c r="BD94" s="63" t="s">
        <v>1994</v>
      </c>
      <c r="BE94" s="60" t="s">
        <v>367</v>
      </c>
      <c r="BF94" s="61" t="s">
        <v>368</v>
      </c>
      <c r="BG94" s="66" t="s">
        <v>367</v>
      </c>
      <c r="BH94" s="60" t="s">
        <v>367</v>
      </c>
      <c r="BI94" s="67" t="s">
        <v>368</v>
      </c>
      <c r="BJ94" s="63" t="s">
        <v>367</v>
      </c>
      <c r="BK94" s="60" t="s">
        <v>367</v>
      </c>
      <c r="BL94" s="61" t="s">
        <v>368</v>
      </c>
      <c r="BM94" s="66" t="s">
        <v>367</v>
      </c>
      <c r="BN94" s="60" t="s">
        <v>367</v>
      </c>
      <c r="BO94" s="67" t="s">
        <v>368</v>
      </c>
      <c r="BP94" s="63" t="s">
        <v>367</v>
      </c>
      <c r="BQ94" s="60" t="s">
        <v>367</v>
      </c>
      <c r="BR94" s="61" t="s">
        <v>368</v>
      </c>
      <c r="BS94" s="66" t="s">
        <v>367</v>
      </c>
      <c r="BT94" s="60" t="s">
        <v>367</v>
      </c>
      <c r="BU94" s="67" t="s">
        <v>368</v>
      </c>
      <c r="BV94" s="63" t="s">
        <v>367</v>
      </c>
      <c r="BW94" s="60" t="s">
        <v>367</v>
      </c>
      <c r="BX94" s="61" t="s">
        <v>368</v>
      </c>
      <c r="BY94" s="66" t="s">
        <v>367</v>
      </c>
      <c r="BZ94" s="60" t="s">
        <v>367</v>
      </c>
      <c r="CA94" s="67" t="s">
        <v>368</v>
      </c>
      <c r="CB94" s="69" t="s">
        <v>367</v>
      </c>
      <c r="CC94" s="114" t="str">
        <f>VLOOKUP(A94,Datos!$C$2:$AJ$25,34,0)</f>
        <v>Dirección de Talento Humano</v>
      </c>
      <c r="CD94" s="2">
        <f t="shared" si="2"/>
        <v>16</v>
      </c>
    </row>
    <row r="95" spans="1:82" ht="399.95" hidden="1" customHeight="1" x14ac:dyDescent="0.2">
      <c r="A95" s="181" t="s">
        <v>278</v>
      </c>
      <c r="B95" s="73" t="s">
        <v>213</v>
      </c>
      <c r="C95" s="51" t="s">
        <v>1995</v>
      </c>
      <c r="D95" s="73" t="s">
        <v>214</v>
      </c>
      <c r="E95" s="166" t="s">
        <v>111</v>
      </c>
      <c r="F95" s="51" t="s">
        <v>1020</v>
      </c>
      <c r="G95" s="151" t="s">
        <v>1021</v>
      </c>
      <c r="H95" s="73" t="s">
        <v>35</v>
      </c>
      <c r="I95" s="73" t="s">
        <v>380</v>
      </c>
      <c r="J95" s="73" t="s">
        <v>78</v>
      </c>
      <c r="K95" s="51" t="s">
        <v>1022</v>
      </c>
      <c r="L95" s="51" t="s">
        <v>1023</v>
      </c>
      <c r="M95" s="51" t="s">
        <v>1024</v>
      </c>
      <c r="N95" s="51" t="s">
        <v>1996</v>
      </c>
      <c r="O95" s="51" t="s">
        <v>345</v>
      </c>
      <c r="P95" s="51" t="s">
        <v>374</v>
      </c>
      <c r="Q95" s="51" t="s">
        <v>2115</v>
      </c>
      <c r="R95" s="51" t="s">
        <v>375</v>
      </c>
      <c r="S95" s="75" t="s">
        <v>327</v>
      </c>
      <c r="T95" s="152">
        <v>0.4</v>
      </c>
      <c r="U95" s="75" t="s">
        <v>101</v>
      </c>
      <c r="V95" s="152">
        <v>0.6</v>
      </c>
      <c r="W95" s="73" t="s">
        <v>84</v>
      </c>
      <c r="X95" s="51" t="s">
        <v>1025</v>
      </c>
      <c r="Y95" s="75" t="s">
        <v>329</v>
      </c>
      <c r="Z95" s="153">
        <v>2.1772799999999995E-2</v>
      </c>
      <c r="AA95" s="75" t="s">
        <v>121</v>
      </c>
      <c r="AB95" s="153">
        <v>0.25312499999999999</v>
      </c>
      <c r="AC95" s="73" t="s">
        <v>273</v>
      </c>
      <c r="AD95" s="51" t="s">
        <v>533</v>
      </c>
      <c r="AE95" s="73" t="s">
        <v>350</v>
      </c>
      <c r="AF95" s="51" t="s">
        <v>351</v>
      </c>
      <c r="AG95" s="51" t="s">
        <v>351</v>
      </c>
      <c r="AH95" s="51" t="s">
        <v>351</v>
      </c>
      <c r="AI95" s="51" t="s">
        <v>351</v>
      </c>
      <c r="AJ95" s="51" t="s">
        <v>351</v>
      </c>
      <c r="AK95" s="51" t="s">
        <v>352</v>
      </c>
      <c r="AL95" s="51" t="s">
        <v>352</v>
      </c>
      <c r="AM95" s="51" t="s">
        <v>352</v>
      </c>
      <c r="AN95" s="51" t="s">
        <v>352</v>
      </c>
      <c r="AO95" s="51" t="s">
        <v>352</v>
      </c>
      <c r="AP95" s="51" t="s">
        <v>1026</v>
      </c>
      <c r="AQ95" s="51" t="s">
        <v>1997</v>
      </c>
      <c r="AR95" s="51" t="s">
        <v>1027</v>
      </c>
      <c r="AS95" s="155">
        <v>43350</v>
      </c>
      <c r="AT95" s="61" t="s">
        <v>353</v>
      </c>
      <c r="AU95" s="66" t="s">
        <v>420</v>
      </c>
      <c r="AV95" s="60">
        <v>43593</v>
      </c>
      <c r="AW95" s="67" t="s">
        <v>449</v>
      </c>
      <c r="AX95" s="63" t="s">
        <v>1028</v>
      </c>
      <c r="AY95" s="60">
        <v>43892</v>
      </c>
      <c r="AZ95" s="61" t="s">
        <v>663</v>
      </c>
      <c r="BA95" s="66" t="s">
        <v>1029</v>
      </c>
      <c r="BB95" s="60">
        <v>44245</v>
      </c>
      <c r="BC95" s="67" t="s">
        <v>359</v>
      </c>
      <c r="BD95" s="63" t="s">
        <v>1030</v>
      </c>
      <c r="BE95" s="60">
        <v>44449</v>
      </c>
      <c r="BF95" s="61" t="s">
        <v>578</v>
      </c>
      <c r="BG95" s="66" t="s">
        <v>1031</v>
      </c>
      <c r="BH95" s="60">
        <v>44532</v>
      </c>
      <c r="BI95" s="67" t="s">
        <v>353</v>
      </c>
      <c r="BJ95" s="63" t="s">
        <v>1032</v>
      </c>
      <c r="BK95" s="60" t="s">
        <v>367</v>
      </c>
      <c r="BL95" s="61" t="s">
        <v>368</v>
      </c>
      <c r="BM95" s="66" t="s">
        <v>367</v>
      </c>
      <c r="BN95" s="60" t="s">
        <v>367</v>
      </c>
      <c r="BO95" s="67" t="s">
        <v>368</v>
      </c>
      <c r="BP95" s="63" t="s">
        <v>367</v>
      </c>
      <c r="BQ95" s="60" t="s">
        <v>367</v>
      </c>
      <c r="BR95" s="61" t="s">
        <v>368</v>
      </c>
      <c r="BS95" s="66" t="s">
        <v>367</v>
      </c>
      <c r="BT95" s="60" t="s">
        <v>367</v>
      </c>
      <c r="BU95" s="67" t="s">
        <v>368</v>
      </c>
      <c r="BV95" s="63" t="s">
        <v>367</v>
      </c>
      <c r="BW95" s="60" t="s">
        <v>367</v>
      </c>
      <c r="BX95" s="61" t="s">
        <v>368</v>
      </c>
      <c r="BY95" s="66" t="s">
        <v>367</v>
      </c>
      <c r="BZ95" s="60" t="s">
        <v>367</v>
      </c>
      <c r="CA95" s="67" t="s">
        <v>368</v>
      </c>
      <c r="CB95" s="69" t="s">
        <v>367</v>
      </c>
      <c r="CC95" s="114" t="str">
        <f>VLOOKUP(A95,Datos!$C$2:$AJ$25,34,0)</f>
        <v>Subdirección Financiera</v>
      </c>
      <c r="CD95" s="2">
        <f t="shared" si="2"/>
        <v>12</v>
      </c>
    </row>
    <row r="96" spans="1:82" ht="399.95" hidden="1" customHeight="1" x14ac:dyDescent="0.2">
      <c r="A96" s="181" t="s">
        <v>278</v>
      </c>
      <c r="B96" s="73" t="s">
        <v>213</v>
      </c>
      <c r="C96" s="51" t="s">
        <v>1995</v>
      </c>
      <c r="D96" s="73" t="s">
        <v>214</v>
      </c>
      <c r="E96" s="166" t="s">
        <v>111</v>
      </c>
      <c r="F96" s="51" t="s">
        <v>1020</v>
      </c>
      <c r="G96" s="151" t="s">
        <v>1033</v>
      </c>
      <c r="H96" s="73" t="s">
        <v>35</v>
      </c>
      <c r="I96" s="73" t="s">
        <v>380</v>
      </c>
      <c r="J96" s="73" t="s">
        <v>78</v>
      </c>
      <c r="K96" s="51" t="s">
        <v>1034</v>
      </c>
      <c r="L96" s="51" t="s">
        <v>1035</v>
      </c>
      <c r="M96" s="51" t="s">
        <v>1036</v>
      </c>
      <c r="N96" s="51" t="s">
        <v>1996</v>
      </c>
      <c r="O96" s="51" t="s">
        <v>345</v>
      </c>
      <c r="P96" s="51" t="s">
        <v>374</v>
      </c>
      <c r="Q96" s="51" t="s">
        <v>2115</v>
      </c>
      <c r="R96" s="51" t="s">
        <v>375</v>
      </c>
      <c r="S96" s="75" t="s">
        <v>327</v>
      </c>
      <c r="T96" s="152">
        <v>0.4</v>
      </c>
      <c r="U96" s="75" t="s">
        <v>77</v>
      </c>
      <c r="V96" s="152">
        <v>0.8</v>
      </c>
      <c r="W96" s="73" t="s">
        <v>274</v>
      </c>
      <c r="X96" s="51" t="s">
        <v>1037</v>
      </c>
      <c r="Y96" s="75" t="s">
        <v>329</v>
      </c>
      <c r="Z96" s="153">
        <v>2.5401599999999996E-2</v>
      </c>
      <c r="AA96" s="75" t="s">
        <v>121</v>
      </c>
      <c r="AB96" s="153">
        <v>0.33750000000000002</v>
      </c>
      <c r="AC96" s="73" t="s">
        <v>273</v>
      </c>
      <c r="AD96" s="51" t="s">
        <v>386</v>
      </c>
      <c r="AE96" s="73" t="s">
        <v>350</v>
      </c>
      <c r="AF96" s="51" t="s">
        <v>351</v>
      </c>
      <c r="AG96" s="51" t="s">
        <v>351</v>
      </c>
      <c r="AH96" s="51" t="s">
        <v>351</v>
      </c>
      <c r="AI96" s="51" t="s">
        <v>351</v>
      </c>
      <c r="AJ96" s="51" t="s">
        <v>351</v>
      </c>
      <c r="AK96" s="51" t="s">
        <v>352</v>
      </c>
      <c r="AL96" s="51" t="s">
        <v>352</v>
      </c>
      <c r="AM96" s="51" t="s">
        <v>352</v>
      </c>
      <c r="AN96" s="51" t="s">
        <v>352</v>
      </c>
      <c r="AO96" s="51" t="s">
        <v>352</v>
      </c>
      <c r="AP96" s="51" t="s">
        <v>1038</v>
      </c>
      <c r="AQ96" s="51" t="s">
        <v>1998</v>
      </c>
      <c r="AR96" s="51" t="s">
        <v>1039</v>
      </c>
      <c r="AS96" s="155">
        <v>43350</v>
      </c>
      <c r="AT96" s="61" t="s">
        <v>353</v>
      </c>
      <c r="AU96" s="66" t="s">
        <v>420</v>
      </c>
      <c r="AV96" s="60">
        <v>43593</v>
      </c>
      <c r="AW96" s="67" t="s">
        <v>449</v>
      </c>
      <c r="AX96" s="63" t="s">
        <v>1028</v>
      </c>
      <c r="AY96" s="60">
        <v>43892</v>
      </c>
      <c r="AZ96" s="61" t="s">
        <v>663</v>
      </c>
      <c r="BA96" s="66" t="s">
        <v>1040</v>
      </c>
      <c r="BB96" s="60" t="s">
        <v>1228</v>
      </c>
      <c r="BC96" s="67" t="s">
        <v>359</v>
      </c>
      <c r="BD96" s="63" t="s">
        <v>1030</v>
      </c>
      <c r="BE96" s="60">
        <v>44449</v>
      </c>
      <c r="BF96" s="61" t="s">
        <v>361</v>
      </c>
      <c r="BG96" s="66" t="s">
        <v>1031</v>
      </c>
      <c r="BH96" s="60">
        <v>44532</v>
      </c>
      <c r="BI96" s="67" t="s">
        <v>353</v>
      </c>
      <c r="BJ96" s="63" t="s">
        <v>1032</v>
      </c>
      <c r="BK96" s="60" t="s">
        <v>367</v>
      </c>
      <c r="BL96" s="61" t="s">
        <v>368</v>
      </c>
      <c r="BM96" s="66" t="s">
        <v>367</v>
      </c>
      <c r="BN96" s="60" t="s">
        <v>367</v>
      </c>
      <c r="BO96" s="67" t="s">
        <v>368</v>
      </c>
      <c r="BP96" s="63" t="s">
        <v>367</v>
      </c>
      <c r="BQ96" s="60" t="s">
        <v>367</v>
      </c>
      <c r="BR96" s="61" t="s">
        <v>368</v>
      </c>
      <c r="BS96" s="66" t="s">
        <v>367</v>
      </c>
      <c r="BT96" s="60" t="s">
        <v>367</v>
      </c>
      <c r="BU96" s="67" t="s">
        <v>368</v>
      </c>
      <c r="BV96" s="63" t="s">
        <v>367</v>
      </c>
      <c r="BW96" s="60" t="s">
        <v>367</v>
      </c>
      <c r="BX96" s="61" t="s">
        <v>368</v>
      </c>
      <c r="BY96" s="66" t="s">
        <v>367</v>
      </c>
      <c r="BZ96" s="60" t="s">
        <v>367</v>
      </c>
      <c r="CA96" s="67" t="s">
        <v>368</v>
      </c>
      <c r="CB96" s="69" t="s">
        <v>367</v>
      </c>
      <c r="CC96" s="114" t="str">
        <f>VLOOKUP(A96,Datos!$C$2:$AJ$25,34,0)</f>
        <v>Subdirección Financiera</v>
      </c>
      <c r="CD96" s="2">
        <f t="shared" si="2"/>
        <v>12</v>
      </c>
    </row>
    <row r="97" spans="1:82" ht="399.95" hidden="1" customHeight="1" x14ac:dyDescent="0.2">
      <c r="A97" s="181" t="s">
        <v>278</v>
      </c>
      <c r="B97" s="73" t="s">
        <v>213</v>
      </c>
      <c r="C97" s="51" t="s">
        <v>1995</v>
      </c>
      <c r="D97" s="73" t="s">
        <v>214</v>
      </c>
      <c r="E97" s="166" t="s">
        <v>111</v>
      </c>
      <c r="F97" s="51" t="s">
        <v>1041</v>
      </c>
      <c r="G97" s="151" t="s">
        <v>1042</v>
      </c>
      <c r="H97" s="73" t="s">
        <v>35</v>
      </c>
      <c r="I97" s="73" t="s">
        <v>380</v>
      </c>
      <c r="J97" s="73" t="s">
        <v>78</v>
      </c>
      <c r="K97" s="51" t="s">
        <v>1043</v>
      </c>
      <c r="L97" s="51" t="s">
        <v>1035</v>
      </c>
      <c r="M97" s="51" t="s">
        <v>1044</v>
      </c>
      <c r="N97" s="51" t="s">
        <v>1996</v>
      </c>
      <c r="O97" s="51" t="s">
        <v>345</v>
      </c>
      <c r="P97" s="51" t="s">
        <v>384</v>
      </c>
      <c r="Q97" s="51" t="s">
        <v>2115</v>
      </c>
      <c r="R97" s="51" t="s">
        <v>375</v>
      </c>
      <c r="S97" s="75" t="s">
        <v>332</v>
      </c>
      <c r="T97" s="152">
        <v>1</v>
      </c>
      <c r="U97" s="75" t="s">
        <v>101</v>
      </c>
      <c r="V97" s="152">
        <v>0.6</v>
      </c>
      <c r="W97" s="73" t="s">
        <v>274</v>
      </c>
      <c r="X97" s="51" t="s">
        <v>1045</v>
      </c>
      <c r="Y97" s="75" t="s">
        <v>329</v>
      </c>
      <c r="Z97" s="153">
        <v>1.8670175999999997E-2</v>
      </c>
      <c r="AA97" s="75" t="s">
        <v>121</v>
      </c>
      <c r="AB97" s="153">
        <v>0.33749999999999997</v>
      </c>
      <c r="AC97" s="73" t="s">
        <v>273</v>
      </c>
      <c r="AD97" s="51" t="s">
        <v>386</v>
      </c>
      <c r="AE97" s="73" t="s">
        <v>350</v>
      </c>
      <c r="AF97" s="51" t="s">
        <v>351</v>
      </c>
      <c r="AG97" s="51" t="s">
        <v>351</v>
      </c>
      <c r="AH97" s="51" t="s">
        <v>351</v>
      </c>
      <c r="AI97" s="51" t="s">
        <v>351</v>
      </c>
      <c r="AJ97" s="51" t="s">
        <v>351</v>
      </c>
      <c r="AK97" s="51" t="s">
        <v>352</v>
      </c>
      <c r="AL97" s="51" t="s">
        <v>352</v>
      </c>
      <c r="AM97" s="51" t="s">
        <v>352</v>
      </c>
      <c r="AN97" s="51" t="s">
        <v>352</v>
      </c>
      <c r="AO97" s="51" t="s">
        <v>352</v>
      </c>
      <c r="AP97" s="51" t="s">
        <v>1046</v>
      </c>
      <c r="AQ97" s="51" t="s">
        <v>1999</v>
      </c>
      <c r="AR97" s="51" t="s">
        <v>1047</v>
      </c>
      <c r="AS97" s="155">
        <v>43350</v>
      </c>
      <c r="AT97" s="61" t="s">
        <v>353</v>
      </c>
      <c r="AU97" s="66" t="s">
        <v>420</v>
      </c>
      <c r="AV97" s="60">
        <v>43584</v>
      </c>
      <c r="AW97" s="67" t="s">
        <v>449</v>
      </c>
      <c r="AX97" s="63" t="s">
        <v>1028</v>
      </c>
      <c r="AY97" s="60">
        <v>43766</v>
      </c>
      <c r="AZ97" s="61" t="s">
        <v>600</v>
      </c>
      <c r="BA97" s="66" t="s">
        <v>1048</v>
      </c>
      <c r="BB97" s="60">
        <v>43892</v>
      </c>
      <c r="BC97" s="67" t="s">
        <v>677</v>
      </c>
      <c r="BD97" s="63" t="s">
        <v>1049</v>
      </c>
      <c r="BE97" s="60">
        <v>44167</v>
      </c>
      <c r="BF97" s="61" t="s">
        <v>601</v>
      </c>
      <c r="BG97" s="66" t="s">
        <v>1050</v>
      </c>
      <c r="BH97" s="60">
        <v>44245</v>
      </c>
      <c r="BI97" s="67" t="s">
        <v>412</v>
      </c>
      <c r="BJ97" s="63" t="s">
        <v>1051</v>
      </c>
      <c r="BK97" s="60">
        <v>44319</v>
      </c>
      <c r="BL97" s="61" t="s">
        <v>481</v>
      </c>
      <c r="BM97" s="66" t="s">
        <v>1052</v>
      </c>
      <c r="BN97" s="60">
        <v>44392</v>
      </c>
      <c r="BO97" s="67" t="s">
        <v>481</v>
      </c>
      <c r="BP97" s="63" t="s">
        <v>1052</v>
      </c>
      <c r="BQ97" s="60">
        <v>44449</v>
      </c>
      <c r="BR97" s="61" t="s">
        <v>1053</v>
      </c>
      <c r="BS97" s="66" t="s">
        <v>1054</v>
      </c>
      <c r="BT97" s="60">
        <v>44532</v>
      </c>
      <c r="BU97" s="67" t="s">
        <v>353</v>
      </c>
      <c r="BV97" s="63" t="s">
        <v>1032</v>
      </c>
      <c r="BW97" s="60">
        <v>44887</v>
      </c>
      <c r="BX97" s="61" t="s">
        <v>361</v>
      </c>
      <c r="BY97" s="66" t="s">
        <v>2000</v>
      </c>
      <c r="BZ97" s="60" t="s">
        <v>367</v>
      </c>
      <c r="CA97" s="67" t="s">
        <v>368</v>
      </c>
      <c r="CB97" s="69" t="s">
        <v>367</v>
      </c>
      <c r="CC97" s="114" t="str">
        <f>VLOOKUP(A97,Datos!$C$2:$AJ$25,34,0)</f>
        <v>Subdirección Financiera</v>
      </c>
      <c r="CD97" s="2">
        <f t="shared" si="2"/>
        <v>2</v>
      </c>
    </row>
    <row r="98" spans="1:82" ht="399.95" hidden="1" customHeight="1" x14ac:dyDescent="0.2">
      <c r="A98" s="181" t="s">
        <v>278</v>
      </c>
      <c r="B98" s="73" t="s">
        <v>213</v>
      </c>
      <c r="C98" s="51" t="s">
        <v>1995</v>
      </c>
      <c r="D98" s="73" t="s">
        <v>214</v>
      </c>
      <c r="E98" s="166" t="s">
        <v>111</v>
      </c>
      <c r="F98" s="51" t="s">
        <v>1055</v>
      </c>
      <c r="G98" s="151" t="s">
        <v>1056</v>
      </c>
      <c r="H98" s="73" t="s">
        <v>35</v>
      </c>
      <c r="I98" s="73" t="s">
        <v>380</v>
      </c>
      <c r="J98" s="73" t="s">
        <v>78</v>
      </c>
      <c r="K98" s="51" t="s">
        <v>1057</v>
      </c>
      <c r="L98" s="51" t="s">
        <v>1035</v>
      </c>
      <c r="M98" s="51" t="s">
        <v>1058</v>
      </c>
      <c r="N98" s="51" t="s">
        <v>1996</v>
      </c>
      <c r="O98" s="51" t="s">
        <v>345</v>
      </c>
      <c r="P98" s="51" t="s">
        <v>384</v>
      </c>
      <c r="Q98" s="51" t="s">
        <v>2115</v>
      </c>
      <c r="R98" s="51" t="s">
        <v>375</v>
      </c>
      <c r="S98" s="75" t="s">
        <v>332</v>
      </c>
      <c r="T98" s="152">
        <v>1</v>
      </c>
      <c r="U98" s="75" t="s">
        <v>121</v>
      </c>
      <c r="V98" s="152">
        <v>0.4</v>
      </c>
      <c r="W98" s="73" t="s">
        <v>274</v>
      </c>
      <c r="X98" s="51" t="s">
        <v>1059</v>
      </c>
      <c r="Y98" s="75" t="s">
        <v>329</v>
      </c>
      <c r="Z98" s="153">
        <v>9.0719999999999995E-2</v>
      </c>
      <c r="AA98" s="75" t="s">
        <v>121</v>
      </c>
      <c r="AB98" s="153">
        <v>0.22500000000000003</v>
      </c>
      <c r="AC98" s="73" t="s">
        <v>273</v>
      </c>
      <c r="AD98" s="51" t="s">
        <v>386</v>
      </c>
      <c r="AE98" s="73" t="s">
        <v>350</v>
      </c>
      <c r="AF98" s="51" t="s">
        <v>351</v>
      </c>
      <c r="AG98" s="51" t="s">
        <v>351</v>
      </c>
      <c r="AH98" s="51" t="s">
        <v>351</v>
      </c>
      <c r="AI98" s="51" t="s">
        <v>351</v>
      </c>
      <c r="AJ98" s="51" t="s">
        <v>351</v>
      </c>
      <c r="AK98" s="51" t="s">
        <v>352</v>
      </c>
      <c r="AL98" s="51" t="s">
        <v>352</v>
      </c>
      <c r="AM98" s="51" t="s">
        <v>352</v>
      </c>
      <c r="AN98" s="51" t="s">
        <v>352</v>
      </c>
      <c r="AO98" s="51" t="s">
        <v>352</v>
      </c>
      <c r="AP98" s="51" t="s">
        <v>1060</v>
      </c>
      <c r="AQ98" s="51" t="s">
        <v>2001</v>
      </c>
      <c r="AR98" s="51" t="s">
        <v>1061</v>
      </c>
      <c r="AS98" s="155">
        <v>43350</v>
      </c>
      <c r="AT98" s="61" t="s">
        <v>353</v>
      </c>
      <c r="AU98" s="66" t="s">
        <v>420</v>
      </c>
      <c r="AV98" s="60">
        <v>43593</v>
      </c>
      <c r="AW98" s="67" t="s">
        <v>449</v>
      </c>
      <c r="AX98" s="63" t="s">
        <v>1028</v>
      </c>
      <c r="AY98" s="60">
        <v>43892</v>
      </c>
      <c r="AZ98" s="61" t="s">
        <v>663</v>
      </c>
      <c r="BA98" s="66" t="s">
        <v>1029</v>
      </c>
      <c r="BB98" s="60">
        <v>44167</v>
      </c>
      <c r="BC98" s="67" t="s">
        <v>601</v>
      </c>
      <c r="BD98" s="63" t="s">
        <v>1062</v>
      </c>
      <c r="BE98" s="60">
        <v>44245</v>
      </c>
      <c r="BF98" s="61" t="s">
        <v>412</v>
      </c>
      <c r="BG98" s="66" t="s">
        <v>1063</v>
      </c>
      <c r="BH98" s="60">
        <v>44319</v>
      </c>
      <c r="BI98" s="67" t="s">
        <v>481</v>
      </c>
      <c r="BJ98" s="63" t="s">
        <v>1064</v>
      </c>
      <c r="BK98" s="60">
        <v>44392</v>
      </c>
      <c r="BL98" s="61" t="s">
        <v>481</v>
      </c>
      <c r="BM98" s="66" t="s">
        <v>1064</v>
      </c>
      <c r="BN98" s="60">
        <v>44449</v>
      </c>
      <c r="BO98" s="67" t="s">
        <v>1053</v>
      </c>
      <c r="BP98" s="63" t="s">
        <v>1065</v>
      </c>
      <c r="BQ98" s="60">
        <v>44532</v>
      </c>
      <c r="BR98" s="61" t="s">
        <v>353</v>
      </c>
      <c r="BS98" s="66" t="s">
        <v>1066</v>
      </c>
      <c r="BT98" s="60" t="s">
        <v>367</v>
      </c>
      <c r="BU98" s="67" t="s">
        <v>368</v>
      </c>
      <c r="BV98" s="63" t="s">
        <v>367</v>
      </c>
      <c r="BW98" s="60" t="s">
        <v>367</v>
      </c>
      <c r="BX98" s="61" t="s">
        <v>368</v>
      </c>
      <c r="BY98" s="66" t="s">
        <v>367</v>
      </c>
      <c r="BZ98" s="60" t="s">
        <v>367</v>
      </c>
      <c r="CA98" s="67" t="s">
        <v>368</v>
      </c>
      <c r="CB98" s="69" t="s">
        <v>367</v>
      </c>
      <c r="CC98" s="114" t="str">
        <f>VLOOKUP(A98,Datos!$C$2:$AJ$25,34,0)</f>
        <v>Subdirección Financiera</v>
      </c>
      <c r="CD98" s="2">
        <f t="shared" si="2"/>
        <v>6</v>
      </c>
    </row>
    <row r="99" spans="1:82" ht="399.95" customHeight="1" x14ac:dyDescent="0.2">
      <c r="A99" s="181" t="s">
        <v>278</v>
      </c>
      <c r="B99" s="73" t="s">
        <v>213</v>
      </c>
      <c r="C99" s="51" t="s">
        <v>1995</v>
      </c>
      <c r="D99" s="73" t="s">
        <v>214</v>
      </c>
      <c r="E99" s="166" t="s">
        <v>111</v>
      </c>
      <c r="F99" s="51" t="s">
        <v>1067</v>
      </c>
      <c r="G99" s="151" t="s">
        <v>1068</v>
      </c>
      <c r="H99" s="73" t="s">
        <v>63</v>
      </c>
      <c r="I99" s="73" t="s">
        <v>380</v>
      </c>
      <c r="J99" s="73" t="s">
        <v>78</v>
      </c>
      <c r="K99" s="51" t="s">
        <v>1069</v>
      </c>
      <c r="L99" s="51" t="s">
        <v>1070</v>
      </c>
      <c r="M99" s="51" t="s">
        <v>1071</v>
      </c>
      <c r="N99" s="51" t="s">
        <v>1996</v>
      </c>
      <c r="O99" s="51" t="s">
        <v>345</v>
      </c>
      <c r="P99" s="51" t="s">
        <v>1072</v>
      </c>
      <c r="Q99" s="51" t="s">
        <v>2115</v>
      </c>
      <c r="R99" s="51" t="s">
        <v>375</v>
      </c>
      <c r="S99" s="75" t="s">
        <v>329</v>
      </c>
      <c r="T99" s="152">
        <v>0.2</v>
      </c>
      <c r="U99" s="75" t="s">
        <v>51</v>
      </c>
      <c r="V99" s="152">
        <v>1</v>
      </c>
      <c r="W99" s="73" t="s">
        <v>275</v>
      </c>
      <c r="X99" s="51" t="s">
        <v>1073</v>
      </c>
      <c r="Y99" s="75" t="s">
        <v>329</v>
      </c>
      <c r="Z99" s="153">
        <v>1.2700799999999998E-2</v>
      </c>
      <c r="AA99" s="75" t="s">
        <v>51</v>
      </c>
      <c r="AB99" s="153">
        <v>1</v>
      </c>
      <c r="AC99" s="73" t="s">
        <v>275</v>
      </c>
      <c r="AD99" s="51" t="s">
        <v>830</v>
      </c>
      <c r="AE99" s="73" t="s">
        <v>378</v>
      </c>
      <c r="AF99" s="51" t="s">
        <v>351</v>
      </c>
      <c r="AG99" s="51" t="s">
        <v>351</v>
      </c>
      <c r="AH99" s="51" t="s">
        <v>351</v>
      </c>
      <c r="AI99" s="51" t="s">
        <v>351</v>
      </c>
      <c r="AJ99" s="51" t="s">
        <v>351</v>
      </c>
      <c r="AK99" s="51" t="s">
        <v>2002</v>
      </c>
      <c r="AL99" s="51" t="s">
        <v>2003</v>
      </c>
      <c r="AM99" s="51" t="s">
        <v>2004</v>
      </c>
      <c r="AN99" s="51" t="s">
        <v>1666</v>
      </c>
      <c r="AO99" s="51" t="s">
        <v>2005</v>
      </c>
      <c r="AP99" s="51" t="s">
        <v>1074</v>
      </c>
      <c r="AQ99" s="51" t="s">
        <v>2006</v>
      </c>
      <c r="AR99" s="51" t="s">
        <v>1075</v>
      </c>
      <c r="AS99" s="155">
        <v>44013</v>
      </c>
      <c r="AT99" s="61" t="s">
        <v>353</v>
      </c>
      <c r="AU99" s="66" t="s">
        <v>1076</v>
      </c>
      <c r="AV99" s="60">
        <v>44167</v>
      </c>
      <c r="AW99" s="67" t="s">
        <v>601</v>
      </c>
      <c r="AX99" s="63" t="s">
        <v>1077</v>
      </c>
      <c r="AY99" s="60">
        <v>44245</v>
      </c>
      <c r="AZ99" s="61" t="s">
        <v>412</v>
      </c>
      <c r="BA99" s="66" t="s">
        <v>1078</v>
      </c>
      <c r="BB99" s="60">
        <v>44319</v>
      </c>
      <c r="BC99" s="67" t="s">
        <v>481</v>
      </c>
      <c r="BD99" s="63" t="s">
        <v>1079</v>
      </c>
      <c r="BE99" s="60">
        <v>44392</v>
      </c>
      <c r="BF99" s="61" t="s">
        <v>481</v>
      </c>
      <c r="BG99" s="66" t="s">
        <v>1079</v>
      </c>
      <c r="BH99" s="60">
        <v>44449</v>
      </c>
      <c r="BI99" s="67" t="s">
        <v>1053</v>
      </c>
      <c r="BJ99" s="63" t="s">
        <v>1080</v>
      </c>
      <c r="BK99" s="60">
        <v>44532</v>
      </c>
      <c r="BL99" s="61" t="s">
        <v>353</v>
      </c>
      <c r="BM99" s="66" t="s">
        <v>1081</v>
      </c>
      <c r="BN99" s="60" t="s">
        <v>367</v>
      </c>
      <c r="BO99" s="67" t="s">
        <v>368</v>
      </c>
      <c r="BP99" s="63" t="s">
        <v>367</v>
      </c>
      <c r="BQ99" s="60" t="s">
        <v>367</v>
      </c>
      <c r="BR99" s="61" t="s">
        <v>368</v>
      </c>
      <c r="BS99" s="66" t="s">
        <v>367</v>
      </c>
      <c r="BT99" s="60" t="s">
        <v>367</v>
      </c>
      <c r="BU99" s="67" t="s">
        <v>368</v>
      </c>
      <c r="BV99" s="63" t="s">
        <v>367</v>
      </c>
      <c r="BW99" s="60" t="s">
        <v>367</v>
      </c>
      <c r="BX99" s="61" t="s">
        <v>368</v>
      </c>
      <c r="BY99" s="66" t="s">
        <v>367</v>
      </c>
      <c r="BZ99" s="60" t="s">
        <v>367</v>
      </c>
      <c r="CA99" s="67" t="s">
        <v>368</v>
      </c>
      <c r="CB99" s="69" t="s">
        <v>367</v>
      </c>
      <c r="CC99" s="114" t="str">
        <f>VLOOKUP(A99,Datos!$C$2:$AJ$25,34,0)</f>
        <v>Subdirección Financiera</v>
      </c>
      <c r="CD99" s="2">
        <f t="shared" si="2"/>
        <v>10</v>
      </c>
    </row>
    <row r="100" spans="1:82" ht="399.95" customHeight="1" x14ac:dyDescent="0.2">
      <c r="A100" s="181" t="s">
        <v>278</v>
      </c>
      <c r="B100" s="73" t="s">
        <v>213</v>
      </c>
      <c r="C100" s="51" t="s">
        <v>1995</v>
      </c>
      <c r="D100" s="73" t="s">
        <v>214</v>
      </c>
      <c r="E100" s="166" t="s">
        <v>111</v>
      </c>
      <c r="F100" s="51" t="s">
        <v>1082</v>
      </c>
      <c r="G100" s="151" t="s">
        <v>1083</v>
      </c>
      <c r="H100" s="73" t="s">
        <v>63</v>
      </c>
      <c r="I100" s="73" t="s">
        <v>380</v>
      </c>
      <c r="J100" s="73" t="s">
        <v>52</v>
      </c>
      <c r="K100" s="51" t="s">
        <v>1084</v>
      </c>
      <c r="L100" s="51" t="s">
        <v>1070</v>
      </c>
      <c r="M100" s="51" t="s">
        <v>1085</v>
      </c>
      <c r="N100" s="51" t="s">
        <v>1996</v>
      </c>
      <c r="O100" s="51" t="s">
        <v>345</v>
      </c>
      <c r="P100" s="51" t="s">
        <v>1086</v>
      </c>
      <c r="Q100" s="51" t="s">
        <v>2115</v>
      </c>
      <c r="R100" s="51" t="s">
        <v>375</v>
      </c>
      <c r="S100" s="75" t="s">
        <v>329</v>
      </c>
      <c r="T100" s="152">
        <v>0.2</v>
      </c>
      <c r="U100" s="75" t="s">
        <v>51</v>
      </c>
      <c r="V100" s="152">
        <v>1</v>
      </c>
      <c r="W100" s="73" t="s">
        <v>275</v>
      </c>
      <c r="X100" s="51" t="s">
        <v>830</v>
      </c>
      <c r="Y100" s="75" t="s">
        <v>329</v>
      </c>
      <c r="Z100" s="153">
        <v>1.8143999999999997E-2</v>
      </c>
      <c r="AA100" s="75" t="s">
        <v>51</v>
      </c>
      <c r="AB100" s="153">
        <v>1</v>
      </c>
      <c r="AC100" s="73" t="s">
        <v>275</v>
      </c>
      <c r="AD100" s="51" t="s">
        <v>830</v>
      </c>
      <c r="AE100" s="73" t="s">
        <v>378</v>
      </c>
      <c r="AF100" s="51" t="s">
        <v>351</v>
      </c>
      <c r="AG100" s="51" t="s">
        <v>351</v>
      </c>
      <c r="AH100" s="51" t="s">
        <v>351</v>
      </c>
      <c r="AI100" s="51" t="s">
        <v>351</v>
      </c>
      <c r="AJ100" s="51" t="s">
        <v>351</v>
      </c>
      <c r="AK100" s="51" t="s">
        <v>2007</v>
      </c>
      <c r="AL100" s="51" t="s">
        <v>2008</v>
      </c>
      <c r="AM100" s="51" t="s">
        <v>2009</v>
      </c>
      <c r="AN100" s="51" t="s">
        <v>1675</v>
      </c>
      <c r="AO100" s="51" t="s">
        <v>2010</v>
      </c>
      <c r="AP100" s="51" t="s">
        <v>1087</v>
      </c>
      <c r="AQ100" s="51" t="s">
        <v>2011</v>
      </c>
      <c r="AR100" s="51" t="s">
        <v>1088</v>
      </c>
      <c r="AS100" s="155">
        <v>44013</v>
      </c>
      <c r="AT100" s="61" t="s">
        <v>353</v>
      </c>
      <c r="AU100" s="66" t="s">
        <v>1076</v>
      </c>
      <c r="AV100" s="60">
        <v>44167</v>
      </c>
      <c r="AW100" s="67" t="s">
        <v>601</v>
      </c>
      <c r="AX100" s="63" t="s">
        <v>1077</v>
      </c>
      <c r="AY100" s="60">
        <v>44245</v>
      </c>
      <c r="AZ100" s="61" t="s">
        <v>412</v>
      </c>
      <c r="BA100" s="66" t="s">
        <v>1089</v>
      </c>
      <c r="BB100" s="60">
        <v>44315</v>
      </c>
      <c r="BC100" s="67" t="s">
        <v>481</v>
      </c>
      <c r="BD100" s="63" t="s">
        <v>1090</v>
      </c>
      <c r="BE100" s="60">
        <v>44319</v>
      </c>
      <c r="BF100" s="61" t="s">
        <v>481</v>
      </c>
      <c r="BG100" s="66" t="s">
        <v>1091</v>
      </c>
      <c r="BH100" s="60">
        <v>44392</v>
      </c>
      <c r="BI100" s="67" t="s">
        <v>481</v>
      </c>
      <c r="BJ100" s="63" t="s">
        <v>1092</v>
      </c>
      <c r="BK100" s="60">
        <v>44449</v>
      </c>
      <c r="BL100" s="61" t="s">
        <v>1053</v>
      </c>
      <c r="BM100" s="66" t="s">
        <v>1093</v>
      </c>
      <c r="BN100" s="60">
        <v>44532</v>
      </c>
      <c r="BO100" s="67" t="s">
        <v>353</v>
      </c>
      <c r="BP100" s="63" t="s">
        <v>1032</v>
      </c>
      <c r="BQ100" s="60" t="s">
        <v>367</v>
      </c>
      <c r="BR100" s="61" t="s">
        <v>368</v>
      </c>
      <c r="BS100" s="66" t="s">
        <v>367</v>
      </c>
      <c r="BT100" s="60" t="s">
        <v>367</v>
      </c>
      <c r="BU100" s="67" t="s">
        <v>368</v>
      </c>
      <c r="BV100" s="63" t="s">
        <v>367</v>
      </c>
      <c r="BW100" s="60" t="s">
        <v>367</v>
      </c>
      <c r="BX100" s="61" t="s">
        <v>368</v>
      </c>
      <c r="BY100" s="66" t="s">
        <v>367</v>
      </c>
      <c r="BZ100" s="60" t="s">
        <v>367</v>
      </c>
      <c r="CA100" s="67" t="s">
        <v>368</v>
      </c>
      <c r="CB100" s="69" t="s">
        <v>367</v>
      </c>
      <c r="CC100" s="114" t="str">
        <f>VLOOKUP(A100,Datos!$C$2:$AJ$25,34,0)</f>
        <v>Subdirección Financiera</v>
      </c>
      <c r="CD100" s="2">
        <f t="shared" si="2"/>
        <v>8</v>
      </c>
    </row>
    <row r="101" spans="1:82" ht="399.95" hidden="1" customHeight="1" x14ac:dyDescent="0.2">
      <c r="A101" s="181" t="s">
        <v>279</v>
      </c>
      <c r="B101" s="73" t="s">
        <v>2012</v>
      </c>
      <c r="C101" s="51" t="s">
        <v>2013</v>
      </c>
      <c r="D101" s="73" t="s">
        <v>1205</v>
      </c>
      <c r="E101" s="166" t="s">
        <v>111</v>
      </c>
      <c r="F101" s="51" t="s">
        <v>2014</v>
      </c>
      <c r="G101" s="151" t="s">
        <v>858</v>
      </c>
      <c r="H101" s="73" t="s">
        <v>35</v>
      </c>
      <c r="I101" s="73" t="s">
        <v>380</v>
      </c>
      <c r="J101" s="73" t="s">
        <v>78</v>
      </c>
      <c r="K101" s="51" t="s">
        <v>859</v>
      </c>
      <c r="L101" s="51" t="s">
        <v>860</v>
      </c>
      <c r="M101" s="51" t="s">
        <v>861</v>
      </c>
      <c r="N101" s="51" t="s">
        <v>383</v>
      </c>
      <c r="O101" s="51" t="s">
        <v>345</v>
      </c>
      <c r="P101" s="51" t="s">
        <v>384</v>
      </c>
      <c r="Q101" s="51" t="s">
        <v>2115</v>
      </c>
      <c r="R101" s="167" t="s">
        <v>375</v>
      </c>
      <c r="S101" s="75" t="s">
        <v>327</v>
      </c>
      <c r="T101" s="152">
        <v>0.4</v>
      </c>
      <c r="U101" s="75" t="s">
        <v>328</v>
      </c>
      <c r="V101" s="152">
        <v>0.2</v>
      </c>
      <c r="W101" s="73" t="s">
        <v>273</v>
      </c>
      <c r="X101" s="51" t="s">
        <v>1229</v>
      </c>
      <c r="Y101" s="75" t="s">
        <v>329</v>
      </c>
      <c r="Z101" s="153">
        <v>5.183999999999999E-2</v>
      </c>
      <c r="AA101" s="75" t="s">
        <v>328</v>
      </c>
      <c r="AB101" s="153">
        <v>0.15000000000000002</v>
      </c>
      <c r="AC101" s="73" t="s">
        <v>273</v>
      </c>
      <c r="AD101" s="51" t="s">
        <v>1230</v>
      </c>
      <c r="AE101" s="73" t="s">
        <v>350</v>
      </c>
      <c r="AF101" s="51" t="s">
        <v>351</v>
      </c>
      <c r="AG101" s="51" t="s">
        <v>351</v>
      </c>
      <c r="AH101" s="51" t="s">
        <v>351</v>
      </c>
      <c r="AI101" s="51" t="s">
        <v>351</v>
      </c>
      <c r="AJ101" s="51" t="s">
        <v>351</v>
      </c>
      <c r="AK101" s="51" t="s">
        <v>352</v>
      </c>
      <c r="AL101" s="51" t="s">
        <v>352</v>
      </c>
      <c r="AM101" s="51" t="s">
        <v>352</v>
      </c>
      <c r="AN101" s="51" t="s">
        <v>352</v>
      </c>
      <c r="AO101" s="51" t="s">
        <v>352</v>
      </c>
      <c r="AP101" s="51" t="s">
        <v>2015</v>
      </c>
      <c r="AQ101" s="51" t="s">
        <v>1231</v>
      </c>
      <c r="AR101" s="51" t="s">
        <v>2016</v>
      </c>
      <c r="AS101" s="155">
        <v>43715</v>
      </c>
      <c r="AT101" s="61" t="s">
        <v>353</v>
      </c>
      <c r="AU101" s="66" t="s">
        <v>862</v>
      </c>
      <c r="AV101" s="60">
        <v>43599</v>
      </c>
      <c r="AW101" s="67" t="s">
        <v>353</v>
      </c>
      <c r="AX101" s="63" t="s">
        <v>863</v>
      </c>
      <c r="AY101" s="60">
        <v>43767</v>
      </c>
      <c r="AZ101" s="61" t="s">
        <v>717</v>
      </c>
      <c r="BA101" s="66" t="s">
        <v>864</v>
      </c>
      <c r="BB101" s="60">
        <v>43901</v>
      </c>
      <c r="BC101" s="67" t="s">
        <v>359</v>
      </c>
      <c r="BD101" s="63" t="s">
        <v>865</v>
      </c>
      <c r="BE101" s="60">
        <v>44074</v>
      </c>
      <c r="BF101" s="61" t="s">
        <v>361</v>
      </c>
      <c r="BG101" s="66" t="s">
        <v>866</v>
      </c>
      <c r="BH101" s="60">
        <v>44249</v>
      </c>
      <c r="BI101" s="67" t="s">
        <v>481</v>
      </c>
      <c r="BJ101" s="63" t="s">
        <v>867</v>
      </c>
      <c r="BK101" s="60">
        <v>44419</v>
      </c>
      <c r="BL101" s="61" t="s">
        <v>361</v>
      </c>
      <c r="BM101" s="66" t="s">
        <v>868</v>
      </c>
      <c r="BN101" s="60">
        <v>44544</v>
      </c>
      <c r="BO101" s="67" t="s">
        <v>353</v>
      </c>
      <c r="BP101" s="63" t="s">
        <v>869</v>
      </c>
      <c r="BQ101" s="60">
        <v>44645</v>
      </c>
      <c r="BR101" s="61" t="s">
        <v>359</v>
      </c>
      <c r="BS101" s="66" t="s">
        <v>870</v>
      </c>
      <c r="BT101" s="60">
        <v>44897</v>
      </c>
      <c r="BU101" s="67" t="s">
        <v>717</v>
      </c>
      <c r="BV101" s="63" t="s">
        <v>1232</v>
      </c>
      <c r="BW101" s="60" t="s">
        <v>367</v>
      </c>
      <c r="BX101" s="61" t="s">
        <v>368</v>
      </c>
      <c r="BY101" s="66" t="s">
        <v>367</v>
      </c>
      <c r="BZ101" s="60" t="s">
        <v>367</v>
      </c>
      <c r="CA101" s="67" t="s">
        <v>368</v>
      </c>
      <c r="CB101" s="69" t="s">
        <v>367</v>
      </c>
      <c r="CC101" s="114" t="str">
        <f>VLOOKUP(A101,Datos!$C$2:$AJ$25,34,0)</f>
        <v>Oficina Jurídica</v>
      </c>
      <c r="CD101" s="2">
        <f t="shared" si="2"/>
        <v>4</v>
      </c>
    </row>
    <row r="102" spans="1:82" ht="399.95" hidden="1" customHeight="1" x14ac:dyDescent="0.2">
      <c r="A102" s="181" t="s">
        <v>279</v>
      </c>
      <c r="B102" s="73" t="s">
        <v>2012</v>
      </c>
      <c r="C102" s="51" t="s">
        <v>2013</v>
      </c>
      <c r="D102" s="73" t="s">
        <v>1205</v>
      </c>
      <c r="E102" s="166" t="s">
        <v>111</v>
      </c>
      <c r="F102" s="51" t="s">
        <v>2017</v>
      </c>
      <c r="G102" s="151" t="s">
        <v>871</v>
      </c>
      <c r="H102" s="73" t="s">
        <v>35</v>
      </c>
      <c r="I102" s="73" t="s">
        <v>380</v>
      </c>
      <c r="J102" s="73" t="s">
        <v>78</v>
      </c>
      <c r="K102" s="51" t="s">
        <v>872</v>
      </c>
      <c r="L102" s="51" t="s">
        <v>860</v>
      </c>
      <c r="M102" s="51" t="s">
        <v>873</v>
      </c>
      <c r="N102" s="51" t="s">
        <v>383</v>
      </c>
      <c r="O102" s="51" t="s">
        <v>345</v>
      </c>
      <c r="P102" s="51" t="s">
        <v>384</v>
      </c>
      <c r="Q102" s="51" t="s">
        <v>2115</v>
      </c>
      <c r="R102" s="51" t="s">
        <v>375</v>
      </c>
      <c r="S102" s="75" t="s">
        <v>331</v>
      </c>
      <c r="T102" s="152">
        <v>0.8</v>
      </c>
      <c r="U102" s="75" t="s">
        <v>328</v>
      </c>
      <c r="V102" s="152">
        <v>0.2</v>
      </c>
      <c r="W102" s="73" t="s">
        <v>84</v>
      </c>
      <c r="X102" s="51" t="s">
        <v>1233</v>
      </c>
      <c r="Y102" s="75" t="s">
        <v>327</v>
      </c>
      <c r="Z102" s="153">
        <v>0.28799999999999998</v>
      </c>
      <c r="AA102" s="75" t="s">
        <v>328</v>
      </c>
      <c r="AB102" s="153">
        <v>0.15000000000000002</v>
      </c>
      <c r="AC102" s="73" t="s">
        <v>273</v>
      </c>
      <c r="AD102" s="51" t="s">
        <v>1234</v>
      </c>
      <c r="AE102" s="73" t="s">
        <v>350</v>
      </c>
      <c r="AF102" s="51" t="s">
        <v>351</v>
      </c>
      <c r="AG102" s="51" t="s">
        <v>351</v>
      </c>
      <c r="AH102" s="51" t="s">
        <v>351</v>
      </c>
      <c r="AI102" s="51" t="s">
        <v>351</v>
      </c>
      <c r="AJ102" s="51" t="s">
        <v>351</v>
      </c>
      <c r="AK102" s="51" t="s">
        <v>352</v>
      </c>
      <c r="AL102" s="51" t="s">
        <v>352</v>
      </c>
      <c r="AM102" s="51" t="s">
        <v>352</v>
      </c>
      <c r="AN102" s="51" t="s">
        <v>352</v>
      </c>
      <c r="AO102" s="51" t="s">
        <v>352</v>
      </c>
      <c r="AP102" s="51" t="s">
        <v>2018</v>
      </c>
      <c r="AQ102" s="51" t="s">
        <v>1235</v>
      </c>
      <c r="AR102" s="51" t="s">
        <v>874</v>
      </c>
      <c r="AS102" s="155">
        <v>43715</v>
      </c>
      <c r="AT102" s="61" t="s">
        <v>353</v>
      </c>
      <c r="AU102" s="66" t="s">
        <v>862</v>
      </c>
      <c r="AV102" s="60">
        <v>43599</v>
      </c>
      <c r="AW102" s="67" t="s">
        <v>353</v>
      </c>
      <c r="AX102" s="63" t="s">
        <v>863</v>
      </c>
      <c r="AY102" s="60">
        <v>43767</v>
      </c>
      <c r="AZ102" s="61" t="s">
        <v>875</v>
      </c>
      <c r="BA102" s="66" t="s">
        <v>876</v>
      </c>
      <c r="BB102" s="60">
        <v>43901</v>
      </c>
      <c r="BC102" s="67" t="s">
        <v>877</v>
      </c>
      <c r="BD102" s="63" t="s">
        <v>878</v>
      </c>
      <c r="BE102" s="60">
        <v>44074</v>
      </c>
      <c r="BF102" s="61" t="s">
        <v>361</v>
      </c>
      <c r="BG102" s="66" t="s">
        <v>866</v>
      </c>
      <c r="BH102" s="60">
        <v>44249</v>
      </c>
      <c r="BI102" s="67" t="s">
        <v>359</v>
      </c>
      <c r="BJ102" s="63" t="s">
        <v>867</v>
      </c>
      <c r="BK102" s="60">
        <v>44544</v>
      </c>
      <c r="BL102" s="61" t="s">
        <v>353</v>
      </c>
      <c r="BM102" s="66" t="s">
        <v>869</v>
      </c>
      <c r="BN102" s="60">
        <v>44645</v>
      </c>
      <c r="BO102" s="67" t="s">
        <v>359</v>
      </c>
      <c r="BP102" s="63" t="s">
        <v>870</v>
      </c>
      <c r="BQ102" s="60">
        <v>44897</v>
      </c>
      <c r="BR102" s="61" t="s">
        <v>875</v>
      </c>
      <c r="BS102" s="66" t="s">
        <v>1236</v>
      </c>
      <c r="BT102" s="60" t="s">
        <v>367</v>
      </c>
      <c r="BU102" s="67" t="s">
        <v>368</v>
      </c>
      <c r="BV102" s="63" t="s">
        <v>367</v>
      </c>
      <c r="BW102" s="60" t="s">
        <v>367</v>
      </c>
      <c r="BX102" s="61" t="s">
        <v>368</v>
      </c>
      <c r="BY102" s="66" t="s">
        <v>367</v>
      </c>
      <c r="BZ102" s="60" t="s">
        <v>367</v>
      </c>
      <c r="CA102" s="67" t="s">
        <v>368</v>
      </c>
      <c r="CB102" s="69" t="s">
        <v>367</v>
      </c>
      <c r="CC102" s="114" t="str">
        <f>VLOOKUP(A102,Datos!$C$2:$AJ$25,34,0)</f>
        <v>Oficina Jurídica</v>
      </c>
      <c r="CD102" s="2">
        <f t="shared" si="2"/>
        <v>6</v>
      </c>
    </row>
    <row r="103" spans="1:82" ht="399.95" hidden="1" customHeight="1" x14ac:dyDescent="0.2">
      <c r="A103" s="181" t="s">
        <v>279</v>
      </c>
      <c r="B103" s="73" t="s">
        <v>2012</v>
      </c>
      <c r="C103" s="51" t="s">
        <v>2013</v>
      </c>
      <c r="D103" s="73" t="s">
        <v>1205</v>
      </c>
      <c r="E103" s="166" t="s">
        <v>111</v>
      </c>
      <c r="F103" s="51" t="s">
        <v>2019</v>
      </c>
      <c r="G103" s="151" t="s">
        <v>879</v>
      </c>
      <c r="H103" s="73" t="s">
        <v>35</v>
      </c>
      <c r="I103" s="73" t="s">
        <v>380</v>
      </c>
      <c r="J103" s="73" t="s">
        <v>78</v>
      </c>
      <c r="K103" s="51" t="s">
        <v>880</v>
      </c>
      <c r="L103" s="51" t="s">
        <v>860</v>
      </c>
      <c r="M103" s="51" t="s">
        <v>881</v>
      </c>
      <c r="N103" s="51" t="s">
        <v>383</v>
      </c>
      <c r="O103" s="51" t="s">
        <v>345</v>
      </c>
      <c r="P103" s="51" t="s">
        <v>384</v>
      </c>
      <c r="Q103" s="51" t="s">
        <v>2115</v>
      </c>
      <c r="R103" s="51" t="s">
        <v>375</v>
      </c>
      <c r="S103" s="75" t="s">
        <v>327</v>
      </c>
      <c r="T103" s="152">
        <v>0.4</v>
      </c>
      <c r="U103" s="75" t="s">
        <v>328</v>
      </c>
      <c r="V103" s="152">
        <v>0.2</v>
      </c>
      <c r="W103" s="73" t="s">
        <v>273</v>
      </c>
      <c r="X103" s="51" t="s">
        <v>1237</v>
      </c>
      <c r="Y103" s="75" t="s">
        <v>327</v>
      </c>
      <c r="Z103" s="153">
        <v>0.24</v>
      </c>
      <c r="AA103" s="75" t="s">
        <v>328</v>
      </c>
      <c r="AB103" s="153">
        <v>0.15000000000000002</v>
      </c>
      <c r="AC103" s="73" t="s">
        <v>273</v>
      </c>
      <c r="AD103" s="51" t="s">
        <v>1238</v>
      </c>
      <c r="AE103" s="73" t="s">
        <v>350</v>
      </c>
      <c r="AF103" s="51" t="s">
        <v>351</v>
      </c>
      <c r="AG103" s="51" t="s">
        <v>351</v>
      </c>
      <c r="AH103" s="51" t="s">
        <v>351</v>
      </c>
      <c r="AI103" s="51" t="s">
        <v>351</v>
      </c>
      <c r="AJ103" s="51" t="s">
        <v>351</v>
      </c>
      <c r="AK103" s="51" t="s">
        <v>352</v>
      </c>
      <c r="AL103" s="51" t="s">
        <v>352</v>
      </c>
      <c r="AM103" s="51" t="s">
        <v>352</v>
      </c>
      <c r="AN103" s="51" t="s">
        <v>352</v>
      </c>
      <c r="AO103" s="51" t="s">
        <v>352</v>
      </c>
      <c r="AP103" s="51" t="s">
        <v>1239</v>
      </c>
      <c r="AQ103" s="51" t="s">
        <v>1240</v>
      </c>
      <c r="AR103" s="51" t="s">
        <v>882</v>
      </c>
      <c r="AS103" s="155">
        <v>43715</v>
      </c>
      <c r="AT103" s="61" t="s">
        <v>353</v>
      </c>
      <c r="AU103" s="66" t="s">
        <v>862</v>
      </c>
      <c r="AV103" s="60">
        <v>43599</v>
      </c>
      <c r="AW103" s="67" t="s">
        <v>353</v>
      </c>
      <c r="AX103" s="63" t="s">
        <v>883</v>
      </c>
      <c r="AY103" s="60">
        <v>43767</v>
      </c>
      <c r="AZ103" s="61" t="s">
        <v>875</v>
      </c>
      <c r="BA103" s="66" t="s">
        <v>884</v>
      </c>
      <c r="BB103" s="60">
        <v>43901</v>
      </c>
      <c r="BC103" s="67" t="s">
        <v>877</v>
      </c>
      <c r="BD103" s="63" t="s">
        <v>878</v>
      </c>
      <c r="BE103" s="60">
        <v>44074</v>
      </c>
      <c r="BF103" s="61" t="s">
        <v>361</v>
      </c>
      <c r="BG103" s="66" t="s">
        <v>866</v>
      </c>
      <c r="BH103" s="60">
        <v>44249</v>
      </c>
      <c r="BI103" s="67" t="s">
        <v>359</v>
      </c>
      <c r="BJ103" s="63" t="s">
        <v>867</v>
      </c>
      <c r="BK103" s="60">
        <v>44544</v>
      </c>
      <c r="BL103" s="61" t="s">
        <v>353</v>
      </c>
      <c r="BM103" s="66" t="s">
        <v>869</v>
      </c>
      <c r="BN103" s="60">
        <v>44645</v>
      </c>
      <c r="BO103" s="67" t="s">
        <v>359</v>
      </c>
      <c r="BP103" s="63" t="s">
        <v>870</v>
      </c>
      <c r="BQ103" s="60">
        <v>44897</v>
      </c>
      <c r="BR103" s="61" t="s">
        <v>357</v>
      </c>
      <c r="BS103" s="66" t="s">
        <v>1241</v>
      </c>
      <c r="BT103" s="60" t="s">
        <v>367</v>
      </c>
      <c r="BU103" s="67" t="s">
        <v>368</v>
      </c>
      <c r="BV103" s="63" t="s">
        <v>367</v>
      </c>
      <c r="BW103" s="60" t="s">
        <v>367</v>
      </c>
      <c r="BX103" s="61" t="s">
        <v>368</v>
      </c>
      <c r="BY103" s="66" t="s">
        <v>367</v>
      </c>
      <c r="BZ103" s="60" t="s">
        <v>367</v>
      </c>
      <c r="CA103" s="67" t="s">
        <v>368</v>
      </c>
      <c r="CB103" s="69" t="s">
        <v>367</v>
      </c>
      <c r="CC103" s="114" t="str">
        <f>VLOOKUP(A103,Datos!$C$2:$AJ$25,34,0)</f>
        <v>Oficina Jurídica</v>
      </c>
      <c r="CD103" s="2">
        <f t="shared" si="2"/>
        <v>6</v>
      </c>
    </row>
    <row r="104" spans="1:82" ht="399.95" customHeight="1" x14ac:dyDescent="0.2">
      <c r="A104" s="181" t="s">
        <v>279</v>
      </c>
      <c r="B104" s="73" t="s">
        <v>2012</v>
      </c>
      <c r="C104" s="51" t="s">
        <v>2013</v>
      </c>
      <c r="D104" s="73" t="s">
        <v>1205</v>
      </c>
      <c r="E104" s="166" t="s">
        <v>111</v>
      </c>
      <c r="F104" s="51" t="s">
        <v>2014</v>
      </c>
      <c r="G104" s="151" t="s">
        <v>885</v>
      </c>
      <c r="H104" s="73" t="s">
        <v>63</v>
      </c>
      <c r="I104" s="73" t="s">
        <v>372</v>
      </c>
      <c r="J104" s="73" t="s">
        <v>78</v>
      </c>
      <c r="K104" s="51" t="s">
        <v>886</v>
      </c>
      <c r="L104" s="51" t="s">
        <v>860</v>
      </c>
      <c r="M104" s="51" t="s">
        <v>887</v>
      </c>
      <c r="N104" s="51" t="s">
        <v>383</v>
      </c>
      <c r="O104" s="51" t="s">
        <v>345</v>
      </c>
      <c r="P104" s="51" t="s">
        <v>384</v>
      </c>
      <c r="Q104" s="51" t="s">
        <v>2115</v>
      </c>
      <c r="R104" s="167" t="s">
        <v>375</v>
      </c>
      <c r="S104" s="75" t="s">
        <v>329</v>
      </c>
      <c r="T104" s="152">
        <v>0.2</v>
      </c>
      <c r="U104" s="75" t="s">
        <v>101</v>
      </c>
      <c r="V104" s="152">
        <v>0.6</v>
      </c>
      <c r="W104" s="73" t="s">
        <v>84</v>
      </c>
      <c r="X104" s="51" t="s">
        <v>1242</v>
      </c>
      <c r="Y104" s="75" t="s">
        <v>329</v>
      </c>
      <c r="Z104" s="153">
        <v>2.5919999999999995E-2</v>
      </c>
      <c r="AA104" s="75" t="s">
        <v>101</v>
      </c>
      <c r="AB104" s="153">
        <v>0.6</v>
      </c>
      <c r="AC104" s="73" t="s">
        <v>84</v>
      </c>
      <c r="AD104" s="51" t="s">
        <v>1243</v>
      </c>
      <c r="AE104" s="73" t="s">
        <v>378</v>
      </c>
      <c r="AF104" s="51" t="s">
        <v>351</v>
      </c>
      <c r="AG104" s="51" t="s">
        <v>351</v>
      </c>
      <c r="AH104" s="51" t="s">
        <v>351</v>
      </c>
      <c r="AI104" s="51" t="s">
        <v>351</v>
      </c>
      <c r="AJ104" s="51" t="s">
        <v>351</v>
      </c>
      <c r="AK104" s="51" t="s">
        <v>2020</v>
      </c>
      <c r="AL104" s="51" t="s">
        <v>1244</v>
      </c>
      <c r="AM104" s="51" t="s">
        <v>2021</v>
      </c>
      <c r="AN104" s="51" t="s">
        <v>2022</v>
      </c>
      <c r="AO104" s="51" t="s">
        <v>2023</v>
      </c>
      <c r="AP104" s="51" t="s">
        <v>1245</v>
      </c>
      <c r="AQ104" s="51" t="s">
        <v>1246</v>
      </c>
      <c r="AR104" s="51" t="s">
        <v>1247</v>
      </c>
      <c r="AS104" s="155">
        <v>43599</v>
      </c>
      <c r="AT104" s="61" t="s">
        <v>353</v>
      </c>
      <c r="AU104" s="66" t="s">
        <v>862</v>
      </c>
      <c r="AV104" s="60">
        <v>43767</v>
      </c>
      <c r="AW104" s="67" t="s">
        <v>485</v>
      </c>
      <c r="AX104" s="63" t="s">
        <v>888</v>
      </c>
      <c r="AY104" s="60">
        <v>43901</v>
      </c>
      <c r="AZ104" s="61" t="s">
        <v>412</v>
      </c>
      <c r="BA104" s="66" t="s">
        <v>889</v>
      </c>
      <c r="BB104" s="60">
        <v>44074</v>
      </c>
      <c r="BC104" s="67" t="s">
        <v>361</v>
      </c>
      <c r="BD104" s="63" t="s">
        <v>866</v>
      </c>
      <c r="BE104" s="60">
        <v>44169</v>
      </c>
      <c r="BF104" s="61" t="s">
        <v>481</v>
      </c>
      <c r="BG104" s="66" t="s">
        <v>890</v>
      </c>
      <c r="BH104" s="60">
        <v>44244</v>
      </c>
      <c r="BI104" s="67" t="s">
        <v>481</v>
      </c>
      <c r="BJ104" s="63" t="s">
        <v>891</v>
      </c>
      <c r="BK104" s="60">
        <v>44249</v>
      </c>
      <c r="BL104" s="61" t="s">
        <v>359</v>
      </c>
      <c r="BM104" s="66" t="s">
        <v>867</v>
      </c>
      <c r="BN104" s="60">
        <v>44419</v>
      </c>
      <c r="BO104" s="67" t="s">
        <v>361</v>
      </c>
      <c r="BP104" s="63" t="s">
        <v>868</v>
      </c>
      <c r="BQ104" s="60">
        <v>44544</v>
      </c>
      <c r="BR104" s="61" t="s">
        <v>353</v>
      </c>
      <c r="BS104" s="66" t="s">
        <v>869</v>
      </c>
      <c r="BT104" s="60">
        <v>44645</v>
      </c>
      <c r="BU104" s="67" t="s">
        <v>359</v>
      </c>
      <c r="BV104" s="63" t="s">
        <v>870</v>
      </c>
      <c r="BW104" s="60">
        <v>44897</v>
      </c>
      <c r="BX104" s="61" t="s">
        <v>364</v>
      </c>
      <c r="BY104" s="66" t="s">
        <v>2024</v>
      </c>
      <c r="BZ104" s="60" t="s">
        <v>367</v>
      </c>
      <c r="CA104" s="67" t="s">
        <v>368</v>
      </c>
      <c r="CB104" s="69" t="s">
        <v>367</v>
      </c>
      <c r="CC104" s="114" t="str">
        <f>VLOOKUP(A104,Datos!$C$2:$AJ$25,34,0)</f>
        <v>Oficina Jurídica</v>
      </c>
      <c r="CD104" s="2">
        <f t="shared" si="2"/>
        <v>2</v>
      </c>
    </row>
    <row r="105" spans="1:82" ht="399.95" hidden="1" customHeight="1" x14ac:dyDescent="0.2">
      <c r="A105" s="181" t="s">
        <v>2025</v>
      </c>
      <c r="B105" s="73" t="s">
        <v>2026</v>
      </c>
      <c r="C105" s="51" t="s">
        <v>2027</v>
      </c>
      <c r="D105" s="73" t="s">
        <v>1094</v>
      </c>
      <c r="E105" s="166" t="s">
        <v>38</v>
      </c>
      <c r="F105" s="51" t="s">
        <v>1095</v>
      </c>
      <c r="G105" s="151" t="s">
        <v>1096</v>
      </c>
      <c r="H105" s="73" t="s">
        <v>35</v>
      </c>
      <c r="I105" s="73" t="s">
        <v>380</v>
      </c>
      <c r="J105" s="73" t="s">
        <v>78</v>
      </c>
      <c r="K105" s="51" t="s">
        <v>1097</v>
      </c>
      <c r="L105" s="51" t="s">
        <v>1098</v>
      </c>
      <c r="M105" s="51" t="s">
        <v>1099</v>
      </c>
      <c r="N105" s="51" t="s">
        <v>2028</v>
      </c>
      <c r="O105" s="51" t="s">
        <v>345</v>
      </c>
      <c r="P105" s="51" t="s">
        <v>374</v>
      </c>
      <c r="Q105" s="51" t="s">
        <v>2117</v>
      </c>
      <c r="R105" s="51" t="s">
        <v>643</v>
      </c>
      <c r="S105" s="75" t="s">
        <v>327</v>
      </c>
      <c r="T105" s="152">
        <v>0.4</v>
      </c>
      <c r="U105" s="75" t="s">
        <v>121</v>
      </c>
      <c r="V105" s="152">
        <v>0.4</v>
      </c>
      <c r="W105" s="73" t="s">
        <v>84</v>
      </c>
      <c r="X105" s="51" t="s">
        <v>1100</v>
      </c>
      <c r="Y105" s="75" t="s">
        <v>329</v>
      </c>
      <c r="Z105" s="153">
        <v>0.11759999999999998</v>
      </c>
      <c r="AA105" s="75" t="s">
        <v>328</v>
      </c>
      <c r="AB105" s="153">
        <v>0.16875000000000001</v>
      </c>
      <c r="AC105" s="73" t="s">
        <v>273</v>
      </c>
      <c r="AD105" s="51" t="s">
        <v>1101</v>
      </c>
      <c r="AE105" s="73" t="s">
        <v>350</v>
      </c>
      <c r="AF105" s="51" t="s">
        <v>351</v>
      </c>
      <c r="AG105" s="51" t="s">
        <v>351</v>
      </c>
      <c r="AH105" s="51" t="s">
        <v>351</v>
      </c>
      <c r="AI105" s="51" t="s">
        <v>351</v>
      </c>
      <c r="AJ105" s="51" t="s">
        <v>351</v>
      </c>
      <c r="AK105" s="51" t="s">
        <v>352</v>
      </c>
      <c r="AL105" s="51" t="s">
        <v>352</v>
      </c>
      <c r="AM105" s="51" t="s">
        <v>352</v>
      </c>
      <c r="AN105" s="51" t="s">
        <v>352</v>
      </c>
      <c r="AO105" s="51" t="s">
        <v>352</v>
      </c>
      <c r="AP105" s="51" t="s">
        <v>2029</v>
      </c>
      <c r="AQ105" s="51" t="s">
        <v>1102</v>
      </c>
      <c r="AR105" s="51" t="s">
        <v>2030</v>
      </c>
      <c r="AS105" s="155">
        <v>43353</v>
      </c>
      <c r="AT105" s="61" t="s">
        <v>353</v>
      </c>
      <c r="AU105" s="66" t="s">
        <v>1103</v>
      </c>
      <c r="AV105" s="60">
        <v>43612</v>
      </c>
      <c r="AW105" s="67" t="s">
        <v>353</v>
      </c>
      <c r="AX105" s="63" t="s">
        <v>1104</v>
      </c>
      <c r="AY105" s="60">
        <v>43903</v>
      </c>
      <c r="AZ105" s="61" t="s">
        <v>353</v>
      </c>
      <c r="BA105" s="66" t="s">
        <v>1105</v>
      </c>
      <c r="BB105" s="60">
        <v>44246</v>
      </c>
      <c r="BC105" s="67" t="s">
        <v>359</v>
      </c>
      <c r="BD105" s="63" t="s">
        <v>1106</v>
      </c>
      <c r="BE105" s="60">
        <v>44545</v>
      </c>
      <c r="BF105" s="61" t="s">
        <v>353</v>
      </c>
      <c r="BG105" s="66" t="s">
        <v>530</v>
      </c>
      <c r="BH105" s="60">
        <v>44890</v>
      </c>
      <c r="BI105" s="67" t="s">
        <v>361</v>
      </c>
      <c r="BJ105" s="63" t="s">
        <v>2031</v>
      </c>
      <c r="BK105" s="60" t="s">
        <v>367</v>
      </c>
      <c r="BL105" s="61" t="s">
        <v>368</v>
      </c>
      <c r="BM105" s="66" t="s">
        <v>367</v>
      </c>
      <c r="BN105" s="60">
        <v>44545</v>
      </c>
      <c r="BO105" s="67" t="s">
        <v>368</v>
      </c>
      <c r="BP105" s="63" t="s">
        <v>530</v>
      </c>
      <c r="BQ105" s="60" t="s">
        <v>367</v>
      </c>
      <c r="BR105" s="61" t="s">
        <v>368</v>
      </c>
      <c r="BS105" s="66" t="s">
        <v>367</v>
      </c>
      <c r="BT105" s="60" t="s">
        <v>367</v>
      </c>
      <c r="BU105" s="67" t="s">
        <v>368</v>
      </c>
      <c r="BV105" s="63" t="s">
        <v>367</v>
      </c>
      <c r="BW105" s="60" t="s">
        <v>367</v>
      </c>
      <c r="BX105" s="61" t="s">
        <v>368</v>
      </c>
      <c r="BY105" s="66" t="s">
        <v>367</v>
      </c>
      <c r="BZ105" s="60" t="s">
        <v>367</v>
      </c>
      <c r="CA105" s="67" t="s">
        <v>368</v>
      </c>
      <c r="CB105" s="69" t="s">
        <v>367</v>
      </c>
      <c r="CC105" s="114" t="str">
        <f>VLOOKUP(A105,Datos!$C$2:$AJ$25,34,0)</f>
        <v>Dirección Distrital de Relaciones Internacionales</v>
      </c>
      <c r="CD105" s="2">
        <f t="shared" si="2"/>
        <v>10</v>
      </c>
    </row>
    <row r="106" spans="1:82" ht="399.95" hidden="1" customHeight="1" x14ac:dyDescent="0.2">
      <c r="A106" s="181" t="s">
        <v>2025</v>
      </c>
      <c r="B106" s="73" t="s">
        <v>2026</v>
      </c>
      <c r="C106" s="51" t="s">
        <v>2027</v>
      </c>
      <c r="D106" s="73" t="s">
        <v>1094</v>
      </c>
      <c r="E106" s="166" t="s">
        <v>38</v>
      </c>
      <c r="F106" s="51" t="s">
        <v>1107</v>
      </c>
      <c r="G106" s="151" t="s">
        <v>1108</v>
      </c>
      <c r="H106" s="73" t="s">
        <v>35</v>
      </c>
      <c r="I106" s="73" t="s">
        <v>342</v>
      </c>
      <c r="J106" s="73" t="s">
        <v>78</v>
      </c>
      <c r="K106" s="51" t="s">
        <v>1109</v>
      </c>
      <c r="L106" s="51" t="s">
        <v>1110</v>
      </c>
      <c r="M106" s="51" t="s">
        <v>1111</v>
      </c>
      <c r="N106" s="51" t="s">
        <v>2028</v>
      </c>
      <c r="O106" s="51" t="s">
        <v>345</v>
      </c>
      <c r="P106" s="51" t="s">
        <v>642</v>
      </c>
      <c r="Q106" s="51" t="s">
        <v>2117</v>
      </c>
      <c r="R106" s="51" t="s">
        <v>643</v>
      </c>
      <c r="S106" s="75" t="s">
        <v>327</v>
      </c>
      <c r="T106" s="152">
        <v>0.4</v>
      </c>
      <c r="U106" s="75" t="s">
        <v>121</v>
      </c>
      <c r="V106" s="152">
        <v>0.4</v>
      </c>
      <c r="W106" s="73" t="s">
        <v>84</v>
      </c>
      <c r="X106" s="51" t="s">
        <v>1112</v>
      </c>
      <c r="Y106" s="75" t="s">
        <v>329</v>
      </c>
      <c r="Z106" s="153">
        <v>0.16799999999999998</v>
      </c>
      <c r="AA106" s="75" t="s">
        <v>328</v>
      </c>
      <c r="AB106" s="153">
        <v>0.16875000000000001</v>
      </c>
      <c r="AC106" s="73" t="s">
        <v>273</v>
      </c>
      <c r="AD106" s="51" t="s">
        <v>1113</v>
      </c>
      <c r="AE106" s="73" t="s">
        <v>350</v>
      </c>
      <c r="AF106" s="51" t="s">
        <v>351</v>
      </c>
      <c r="AG106" s="51" t="s">
        <v>351</v>
      </c>
      <c r="AH106" s="51" t="s">
        <v>351</v>
      </c>
      <c r="AI106" s="51" t="s">
        <v>351</v>
      </c>
      <c r="AJ106" s="51" t="s">
        <v>351</v>
      </c>
      <c r="AK106" s="51" t="s">
        <v>352</v>
      </c>
      <c r="AL106" s="51" t="s">
        <v>352</v>
      </c>
      <c r="AM106" s="51" t="s">
        <v>352</v>
      </c>
      <c r="AN106" s="51" t="s">
        <v>352</v>
      </c>
      <c r="AO106" s="51" t="s">
        <v>352</v>
      </c>
      <c r="AP106" s="51" t="s">
        <v>2032</v>
      </c>
      <c r="AQ106" s="51" t="s">
        <v>1114</v>
      </c>
      <c r="AR106" s="51" t="s">
        <v>2033</v>
      </c>
      <c r="AS106" s="155">
        <v>43353</v>
      </c>
      <c r="AT106" s="61" t="s">
        <v>353</v>
      </c>
      <c r="AU106" s="66" t="s">
        <v>1103</v>
      </c>
      <c r="AV106" s="60">
        <v>43612</v>
      </c>
      <c r="AW106" s="67" t="s">
        <v>353</v>
      </c>
      <c r="AX106" s="63" t="s">
        <v>1104</v>
      </c>
      <c r="AY106" s="60">
        <v>43903</v>
      </c>
      <c r="AZ106" s="61" t="s">
        <v>359</v>
      </c>
      <c r="BA106" s="66" t="s">
        <v>1105</v>
      </c>
      <c r="BB106" s="60">
        <v>44246</v>
      </c>
      <c r="BC106" s="67" t="s">
        <v>568</v>
      </c>
      <c r="BD106" s="63" t="s">
        <v>1115</v>
      </c>
      <c r="BE106" s="60">
        <v>44545</v>
      </c>
      <c r="BF106" s="61" t="s">
        <v>353</v>
      </c>
      <c r="BG106" s="66" t="s">
        <v>530</v>
      </c>
      <c r="BH106" s="60">
        <v>44890</v>
      </c>
      <c r="BI106" s="67" t="s">
        <v>361</v>
      </c>
      <c r="BJ106" s="63" t="s">
        <v>2031</v>
      </c>
      <c r="BK106" s="60" t="s">
        <v>367</v>
      </c>
      <c r="BL106" s="61" t="s">
        <v>368</v>
      </c>
      <c r="BM106" s="66" t="s">
        <v>367</v>
      </c>
      <c r="BN106" s="60" t="s">
        <v>367</v>
      </c>
      <c r="BO106" s="67" t="s">
        <v>368</v>
      </c>
      <c r="BP106" s="63" t="s">
        <v>367</v>
      </c>
      <c r="BQ106" s="60" t="s">
        <v>367</v>
      </c>
      <c r="BR106" s="61" t="s">
        <v>368</v>
      </c>
      <c r="BS106" s="66" t="s">
        <v>367</v>
      </c>
      <c r="BT106" s="60" t="s">
        <v>367</v>
      </c>
      <c r="BU106" s="67" t="s">
        <v>368</v>
      </c>
      <c r="BV106" s="63" t="s">
        <v>367</v>
      </c>
      <c r="BW106" s="60" t="s">
        <v>367</v>
      </c>
      <c r="BX106" s="61" t="s">
        <v>368</v>
      </c>
      <c r="BY106" s="66" t="s">
        <v>367</v>
      </c>
      <c r="BZ106" s="60" t="s">
        <v>367</v>
      </c>
      <c r="CA106" s="67" t="s">
        <v>368</v>
      </c>
      <c r="CB106" s="69" t="s">
        <v>367</v>
      </c>
      <c r="CC106" s="114" t="str">
        <f>VLOOKUP(A106,Datos!$C$2:$AJ$25,34,0)</f>
        <v>Dirección Distrital de Relaciones Internacionales</v>
      </c>
      <c r="CD106" s="2">
        <f t="shared" si="2"/>
        <v>12</v>
      </c>
    </row>
    <row r="107" spans="1:82" ht="399.95" hidden="1" customHeight="1" x14ac:dyDescent="0.2">
      <c r="A107" s="181" t="s">
        <v>64</v>
      </c>
      <c r="B107" s="73" t="s">
        <v>65</v>
      </c>
      <c r="C107" s="51" t="s">
        <v>2034</v>
      </c>
      <c r="D107" s="73" t="s">
        <v>2035</v>
      </c>
      <c r="E107" s="166" t="s">
        <v>38</v>
      </c>
      <c r="F107" s="51" t="s">
        <v>2036</v>
      </c>
      <c r="G107" s="151" t="s">
        <v>1116</v>
      </c>
      <c r="H107" s="73" t="s">
        <v>35</v>
      </c>
      <c r="I107" s="73" t="s">
        <v>380</v>
      </c>
      <c r="J107" s="73" t="s">
        <v>52</v>
      </c>
      <c r="K107" s="51" t="s">
        <v>1117</v>
      </c>
      <c r="L107" s="51" t="s">
        <v>1118</v>
      </c>
      <c r="M107" s="51" t="s">
        <v>1119</v>
      </c>
      <c r="N107" s="51" t="s">
        <v>1120</v>
      </c>
      <c r="O107" s="51" t="s">
        <v>345</v>
      </c>
      <c r="P107" s="51" t="s">
        <v>374</v>
      </c>
      <c r="Q107" s="51" t="s">
        <v>2116</v>
      </c>
      <c r="R107" s="51" t="s">
        <v>1121</v>
      </c>
      <c r="S107" s="75" t="s">
        <v>332</v>
      </c>
      <c r="T107" s="152">
        <v>1</v>
      </c>
      <c r="U107" s="75" t="s">
        <v>121</v>
      </c>
      <c r="V107" s="152">
        <v>0.4</v>
      </c>
      <c r="W107" s="73" t="s">
        <v>274</v>
      </c>
      <c r="X107" s="51" t="s">
        <v>1122</v>
      </c>
      <c r="Y107" s="75" t="s">
        <v>327</v>
      </c>
      <c r="Z107" s="153">
        <v>0.252</v>
      </c>
      <c r="AA107" s="75" t="s">
        <v>328</v>
      </c>
      <c r="AB107" s="153">
        <v>0.16875000000000001</v>
      </c>
      <c r="AC107" s="73" t="s">
        <v>273</v>
      </c>
      <c r="AD107" s="51" t="s">
        <v>590</v>
      </c>
      <c r="AE107" s="73" t="s">
        <v>350</v>
      </c>
      <c r="AF107" s="51" t="s">
        <v>351</v>
      </c>
      <c r="AG107" s="51" t="s">
        <v>351</v>
      </c>
      <c r="AH107" s="51" t="s">
        <v>351</v>
      </c>
      <c r="AI107" s="51" t="s">
        <v>351</v>
      </c>
      <c r="AJ107" s="51" t="s">
        <v>351</v>
      </c>
      <c r="AK107" s="51" t="s">
        <v>352</v>
      </c>
      <c r="AL107" s="51" t="s">
        <v>352</v>
      </c>
      <c r="AM107" s="51" t="s">
        <v>352</v>
      </c>
      <c r="AN107" s="51" t="s">
        <v>352</v>
      </c>
      <c r="AO107" s="51" t="s">
        <v>352</v>
      </c>
      <c r="AP107" s="51" t="s">
        <v>2037</v>
      </c>
      <c r="AQ107" s="51" t="s">
        <v>2038</v>
      </c>
      <c r="AR107" s="51" t="s">
        <v>2039</v>
      </c>
      <c r="AS107" s="155" t="s">
        <v>1249</v>
      </c>
      <c r="AT107" s="61" t="s">
        <v>353</v>
      </c>
      <c r="AU107" s="66" t="s">
        <v>1123</v>
      </c>
      <c r="AV107" s="60">
        <v>43599</v>
      </c>
      <c r="AW107" s="67" t="s">
        <v>353</v>
      </c>
      <c r="AX107" s="63" t="s">
        <v>1124</v>
      </c>
      <c r="AY107" s="60" t="s">
        <v>1250</v>
      </c>
      <c r="AZ107" s="61" t="s">
        <v>601</v>
      </c>
      <c r="BA107" s="66" t="s">
        <v>1125</v>
      </c>
      <c r="BB107" s="60">
        <v>43896</v>
      </c>
      <c r="BC107" s="67" t="s">
        <v>877</v>
      </c>
      <c r="BD107" s="63" t="s">
        <v>1126</v>
      </c>
      <c r="BE107" s="60">
        <v>44075</v>
      </c>
      <c r="BF107" s="61" t="s">
        <v>364</v>
      </c>
      <c r="BG107" s="66" t="s">
        <v>1127</v>
      </c>
      <c r="BH107" s="60">
        <v>44168</v>
      </c>
      <c r="BI107" s="67" t="s">
        <v>481</v>
      </c>
      <c r="BJ107" s="63" t="s">
        <v>890</v>
      </c>
      <c r="BK107" s="60">
        <v>44246</v>
      </c>
      <c r="BL107" s="61" t="s">
        <v>390</v>
      </c>
      <c r="BM107" s="66" t="s">
        <v>1128</v>
      </c>
      <c r="BN107" s="60">
        <v>44316</v>
      </c>
      <c r="BO107" s="67" t="s">
        <v>568</v>
      </c>
      <c r="BP107" s="63" t="s">
        <v>1129</v>
      </c>
      <c r="BQ107" s="60">
        <v>44545</v>
      </c>
      <c r="BR107" s="61" t="s">
        <v>353</v>
      </c>
      <c r="BS107" s="66" t="s">
        <v>1130</v>
      </c>
      <c r="BT107" s="60" t="s">
        <v>367</v>
      </c>
      <c r="BU107" s="67" t="s">
        <v>368</v>
      </c>
      <c r="BV107" s="63" t="s">
        <v>367</v>
      </c>
      <c r="BW107" s="60" t="s">
        <v>367</v>
      </c>
      <c r="BX107" s="61" t="s">
        <v>368</v>
      </c>
      <c r="BY107" s="66" t="s">
        <v>367</v>
      </c>
      <c r="BZ107" s="60" t="s">
        <v>367</v>
      </c>
      <c r="CA107" s="67" t="s">
        <v>368</v>
      </c>
      <c r="CB107" s="69" t="s">
        <v>367</v>
      </c>
      <c r="CC107" s="114" t="str">
        <f>VLOOKUP(A107,Datos!$C$2:$AJ$25,34,0)</f>
        <v>Oficina de Alta Consejería de Paz, Víctimas y Reconciliación</v>
      </c>
      <c r="CD107" s="2">
        <f t="shared" si="2"/>
        <v>6</v>
      </c>
    </row>
    <row r="108" spans="1:82" ht="399.95" hidden="1" customHeight="1" x14ac:dyDescent="0.2">
      <c r="A108" s="181" t="s">
        <v>64</v>
      </c>
      <c r="B108" s="73" t="s">
        <v>65</v>
      </c>
      <c r="C108" s="51" t="s">
        <v>2034</v>
      </c>
      <c r="D108" s="73" t="s">
        <v>2035</v>
      </c>
      <c r="E108" s="166" t="s">
        <v>38</v>
      </c>
      <c r="F108" s="51" t="s">
        <v>2040</v>
      </c>
      <c r="G108" s="151" t="s">
        <v>1131</v>
      </c>
      <c r="H108" s="73" t="s">
        <v>35</v>
      </c>
      <c r="I108" s="73" t="s">
        <v>380</v>
      </c>
      <c r="J108" s="73" t="s">
        <v>52</v>
      </c>
      <c r="K108" s="51" t="s">
        <v>1132</v>
      </c>
      <c r="L108" s="51" t="s">
        <v>1133</v>
      </c>
      <c r="M108" s="51" t="s">
        <v>1134</v>
      </c>
      <c r="N108" s="51" t="s">
        <v>1120</v>
      </c>
      <c r="O108" s="51" t="s">
        <v>345</v>
      </c>
      <c r="P108" s="51" t="s">
        <v>374</v>
      </c>
      <c r="Q108" s="51" t="s">
        <v>2116</v>
      </c>
      <c r="R108" s="51" t="s">
        <v>1121</v>
      </c>
      <c r="S108" s="75" t="s">
        <v>327</v>
      </c>
      <c r="T108" s="152">
        <v>0.4</v>
      </c>
      <c r="U108" s="75" t="s">
        <v>101</v>
      </c>
      <c r="V108" s="152">
        <v>0.6</v>
      </c>
      <c r="W108" s="73" t="s">
        <v>84</v>
      </c>
      <c r="X108" s="51" t="s">
        <v>1135</v>
      </c>
      <c r="Y108" s="75" t="s">
        <v>329</v>
      </c>
      <c r="Z108" s="153">
        <v>0.16799999999999998</v>
      </c>
      <c r="AA108" s="75" t="s">
        <v>121</v>
      </c>
      <c r="AB108" s="153">
        <v>0.25312499999999999</v>
      </c>
      <c r="AC108" s="73" t="s">
        <v>273</v>
      </c>
      <c r="AD108" s="51" t="s">
        <v>386</v>
      </c>
      <c r="AE108" s="73" t="s">
        <v>378</v>
      </c>
      <c r="AF108" s="51" t="s">
        <v>2041</v>
      </c>
      <c r="AG108" s="51" t="s">
        <v>2042</v>
      </c>
      <c r="AH108" s="51" t="s">
        <v>2043</v>
      </c>
      <c r="AI108" s="51" t="s">
        <v>2044</v>
      </c>
      <c r="AJ108" s="51" t="s">
        <v>2045</v>
      </c>
      <c r="AK108" s="51" t="s">
        <v>352</v>
      </c>
      <c r="AL108" s="51" t="s">
        <v>352</v>
      </c>
      <c r="AM108" s="51" t="s">
        <v>352</v>
      </c>
      <c r="AN108" s="51" t="s">
        <v>352</v>
      </c>
      <c r="AO108" s="51" t="s">
        <v>352</v>
      </c>
      <c r="AP108" s="51" t="s">
        <v>2046</v>
      </c>
      <c r="AQ108" s="51" t="s">
        <v>2047</v>
      </c>
      <c r="AR108" s="51" t="s">
        <v>2048</v>
      </c>
      <c r="AS108" s="155">
        <v>43353</v>
      </c>
      <c r="AT108" s="61" t="s">
        <v>353</v>
      </c>
      <c r="AU108" s="66" t="s">
        <v>862</v>
      </c>
      <c r="AV108" s="60">
        <v>43601</v>
      </c>
      <c r="AW108" s="67" t="s">
        <v>353</v>
      </c>
      <c r="AX108" s="63" t="s">
        <v>1136</v>
      </c>
      <c r="AY108" s="60">
        <v>43896</v>
      </c>
      <c r="AZ108" s="61" t="s">
        <v>359</v>
      </c>
      <c r="BA108" s="66" t="s">
        <v>1105</v>
      </c>
      <c r="BB108" s="60" t="s">
        <v>1251</v>
      </c>
      <c r="BC108" s="67" t="s">
        <v>364</v>
      </c>
      <c r="BD108" s="63" t="s">
        <v>1137</v>
      </c>
      <c r="BE108" s="60">
        <v>44316</v>
      </c>
      <c r="BF108" s="61" t="s">
        <v>353</v>
      </c>
      <c r="BG108" s="66" t="s">
        <v>1138</v>
      </c>
      <c r="BH108" s="60">
        <v>44440</v>
      </c>
      <c r="BI108" s="67" t="s">
        <v>481</v>
      </c>
      <c r="BJ108" s="63" t="s">
        <v>1139</v>
      </c>
      <c r="BK108" s="60">
        <v>44545</v>
      </c>
      <c r="BL108" s="61" t="s">
        <v>353</v>
      </c>
      <c r="BM108" s="66" t="s">
        <v>1140</v>
      </c>
      <c r="BN108" s="60" t="s">
        <v>367</v>
      </c>
      <c r="BO108" s="67" t="s">
        <v>368</v>
      </c>
      <c r="BP108" s="63" t="s">
        <v>367</v>
      </c>
      <c r="BQ108" s="60" t="s">
        <v>367</v>
      </c>
      <c r="BR108" s="61" t="s">
        <v>368</v>
      </c>
      <c r="BS108" s="66" t="s">
        <v>367</v>
      </c>
      <c r="BT108" s="60" t="s">
        <v>367</v>
      </c>
      <c r="BU108" s="67" t="s">
        <v>368</v>
      </c>
      <c r="BV108" s="63" t="s">
        <v>367</v>
      </c>
      <c r="BW108" s="60" t="s">
        <v>367</v>
      </c>
      <c r="BX108" s="61" t="s">
        <v>368</v>
      </c>
      <c r="BY108" s="66" t="s">
        <v>367</v>
      </c>
      <c r="BZ108" s="60" t="s">
        <v>367</v>
      </c>
      <c r="CA108" s="67" t="s">
        <v>368</v>
      </c>
      <c r="CB108" s="69" t="s">
        <v>367</v>
      </c>
      <c r="CC108" s="114" t="str">
        <f>VLOOKUP(A108,Datos!$C$2:$AJ$25,34,0)</f>
        <v>Oficina de Alta Consejería de Paz, Víctimas y Reconciliación</v>
      </c>
      <c r="CD108" s="2">
        <f t="shared" si="2"/>
        <v>10</v>
      </c>
    </row>
    <row r="109" spans="1:82" ht="399.95" customHeight="1" x14ac:dyDescent="0.2">
      <c r="A109" s="181" t="s">
        <v>64</v>
      </c>
      <c r="B109" s="73" t="s">
        <v>65</v>
      </c>
      <c r="C109" s="51" t="s">
        <v>2034</v>
      </c>
      <c r="D109" s="73" t="s">
        <v>2035</v>
      </c>
      <c r="E109" s="166" t="s">
        <v>38</v>
      </c>
      <c r="F109" s="51" t="s">
        <v>2049</v>
      </c>
      <c r="G109" s="151" t="s">
        <v>1141</v>
      </c>
      <c r="H109" s="73" t="s">
        <v>63</v>
      </c>
      <c r="I109" s="73" t="s">
        <v>372</v>
      </c>
      <c r="J109" s="73" t="s">
        <v>78</v>
      </c>
      <c r="K109" s="51" t="s">
        <v>1142</v>
      </c>
      <c r="L109" s="51" t="s">
        <v>1143</v>
      </c>
      <c r="M109" s="51" t="s">
        <v>1144</v>
      </c>
      <c r="N109" s="51" t="s">
        <v>1120</v>
      </c>
      <c r="O109" s="51" t="s">
        <v>345</v>
      </c>
      <c r="P109" s="51" t="s">
        <v>374</v>
      </c>
      <c r="Q109" s="51" t="s">
        <v>2116</v>
      </c>
      <c r="R109" s="51" t="s">
        <v>1121</v>
      </c>
      <c r="S109" s="75" t="s">
        <v>329</v>
      </c>
      <c r="T109" s="152">
        <v>0.2</v>
      </c>
      <c r="U109" s="75" t="s">
        <v>77</v>
      </c>
      <c r="V109" s="152">
        <v>0.8</v>
      </c>
      <c r="W109" s="73" t="s">
        <v>274</v>
      </c>
      <c r="X109" s="51" t="s">
        <v>541</v>
      </c>
      <c r="Y109" s="75" t="s">
        <v>329</v>
      </c>
      <c r="Z109" s="153">
        <v>5.04E-2</v>
      </c>
      <c r="AA109" s="75" t="s">
        <v>77</v>
      </c>
      <c r="AB109" s="153">
        <v>0.8</v>
      </c>
      <c r="AC109" s="73" t="s">
        <v>274</v>
      </c>
      <c r="AD109" s="51" t="s">
        <v>542</v>
      </c>
      <c r="AE109" s="73" t="s">
        <v>378</v>
      </c>
      <c r="AF109" s="51" t="s">
        <v>2050</v>
      </c>
      <c r="AG109" s="51" t="s">
        <v>2051</v>
      </c>
      <c r="AH109" s="51" t="s">
        <v>1145</v>
      </c>
      <c r="AI109" s="51" t="s">
        <v>1685</v>
      </c>
      <c r="AJ109" s="51" t="s">
        <v>2052</v>
      </c>
      <c r="AK109" s="51" t="s">
        <v>352</v>
      </c>
      <c r="AL109" s="51" t="s">
        <v>352</v>
      </c>
      <c r="AM109" s="51" t="s">
        <v>352</v>
      </c>
      <c r="AN109" s="51" t="s">
        <v>352</v>
      </c>
      <c r="AO109" s="51" t="s">
        <v>352</v>
      </c>
      <c r="AP109" s="51" t="s">
        <v>2053</v>
      </c>
      <c r="AQ109" s="51" t="s">
        <v>2054</v>
      </c>
      <c r="AR109" s="51" t="s">
        <v>2055</v>
      </c>
      <c r="AS109" s="155">
        <v>43496</v>
      </c>
      <c r="AT109" s="61" t="s">
        <v>353</v>
      </c>
      <c r="AU109" s="66" t="s">
        <v>862</v>
      </c>
      <c r="AV109" s="60">
        <v>43599</v>
      </c>
      <c r="AW109" s="67" t="s">
        <v>353</v>
      </c>
      <c r="AX109" s="63" t="s">
        <v>1146</v>
      </c>
      <c r="AY109" s="60">
        <v>43759</v>
      </c>
      <c r="AZ109" s="61" t="s">
        <v>601</v>
      </c>
      <c r="BA109" s="66" t="s">
        <v>1147</v>
      </c>
      <c r="BB109" s="60">
        <v>43896</v>
      </c>
      <c r="BC109" s="67" t="s">
        <v>600</v>
      </c>
      <c r="BD109" s="63" t="s">
        <v>1148</v>
      </c>
      <c r="BE109" s="60">
        <v>44075</v>
      </c>
      <c r="BF109" s="61" t="s">
        <v>361</v>
      </c>
      <c r="BG109" s="66" t="s">
        <v>1127</v>
      </c>
      <c r="BH109" s="60">
        <v>44168</v>
      </c>
      <c r="BI109" s="67" t="s">
        <v>481</v>
      </c>
      <c r="BJ109" s="63" t="s">
        <v>890</v>
      </c>
      <c r="BK109" s="60">
        <v>44246</v>
      </c>
      <c r="BL109" s="61" t="s">
        <v>1053</v>
      </c>
      <c r="BM109" s="66" t="s">
        <v>1149</v>
      </c>
      <c r="BN109" s="60">
        <v>44545</v>
      </c>
      <c r="BO109" s="67" t="s">
        <v>353</v>
      </c>
      <c r="BP109" s="63" t="s">
        <v>1150</v>
      </c>
      <c r="BQ109" s="60" t="s">
        <v>367</v>
      </c>
      <c r="BR109" s="61" t="s">
        <v>368</v>
      </c>
      <c r="BS109" s="66" t="s">
        <v>367</v>
      </c>
      <c r="BT109" s="60" t="s">
        <v>367</v>
      </c>
      <c r="BU109" s="67" t="s">
        <v>368</v>
      </c>
      <c r="BV109" s="63" t="s">
        <v>367</v>
      </c>
      <c r="BW109" s="60" t="s">
        <v>367</v>
      </c>
      <c r="BX109" s="61" t="s">
        <v>368</v>
      </c>
      <c r="BY109" s="66" t="s">
        <v>367</v>
      </c>
      <c r="BZ109" s="60" t="s">
        <v>367</v>
      </c>
      <c r="CA109" s="67" t="s">
        <v>368</v>
      </c>
      <c r="CB109" s="69" t="s">
        <v>367</v>
      </c>
      <c r="CC109" s="114" t="str">
        <f>VLOOKUP(A109,Datos!$C$2:$AJ$25,34,0)</f>
        <v>Oficina de Alta Consejería de Paz, Víctimas y Reconciliación</v>
      </c>
      <c r="CD109" s="2">
        <f t="shared" si="2"/>
        <v>8</v>
      </c>
    </row>
    <row r="110" spans="1:82" ht="399.95" hidden="1" customHeight="1" x14ac:dyDescent="0.2">
      <c r="A110" s="181" t="s">
        <v>64</v>
      </c>
      <c r="B110" s="73" t="s">
        <v>65</v>
      </c>
      <c r="C110" s="51" t="s">
        <v>2034</v>
      </c>
      <c r="D110" s="73" t="s">
        <v>2035</v>
      </c>
      <c r="E110" s="166" t="s">
        <v>38</v>
      </c>
      <c r="F110" s="51" t="s">
        <v>2056</v>
      </c>
      <c r="G110" s="151" t="s">
        <v>2057</v>
      </c>
      <c r="H110" s="73" t="s">
        <v>35</v>
      </c>
      <c r="I110" s="73" t="s">
        <v>380</v>
      </c>
      <c r="J110" s="73" t="s">
        <v>52</v>
      </c>
      <c r="K110" s="51" t="s">
        <v>2058</v>
      </c>
      <c r="L110" s="51" t="s">
        <v>2059</v>
      </c>
      <c r="M110" s="51" t="s">
        <v>2060</v>
      </c>
      <c r="N110" s="51" t="s">
        <v>1120</v>
      </c>
      <c r="O110" s="51" t="s">
        <v>345</v>
      </c>
      <c r="P110" s="51" t="s">
        <v>374</v>
      </c>
      <c r="Q110" s="51" t="s">
        <v>2116</v>
      </c>
      <c r="R110" s="51" t="s">
        <v>1121</v>
      </c>
      <c r="S110" s="75" t="s">
        <v>327</v>
      </c>
      <c r="T110" s="152">
        <v>0.4</v>
      </c>
      <c r="U110" s="75" t="s">
        <v>101</v>
      </c>
      <c r="V110" s="152">
        <v>0.6</v>
      </c>
      <c r="W110" s="73" t="s">
        <v>84</v>
      </c>
      <c r="X110" s="51" t="s">
        <v>2061</v>
      </c>
      <c r="Y110" s="75" t="s">
        <v>329</v>
      </c>
      <c r="Z110" s="153">
        <v>0.1008</v>
      </c>
      <c r="AA110" s="75" t="s">
        <v>121</v>
      </c>
      <c r="AB110" s="153">
        <v>0.253</v>
      </c>
      <c r="AC110" s="73" t="s">
        <v>273</v>
      </c>
      <c r="AD110" s="51" t="s">
        <v>2062</v>
      </c>
      <c r="AE110" s="73" t="s">
        <v>378</v>
      </c>
      <c r="AF110" s="51" t="s">
        <v>2063</v>
      </c>
      <c r="AG110" s="51" t="s">
        <v>2051</v>
      </c>
      <c r="AH110" s="51" t="s">
        <v>2064</v>
      </c>
      <c r="AI110" s="51" t="s">
        <v>2065</v>
      </c>
      <c r="AJ110" s="51" t="s">
        <v>2066</v>
      </c>
      <c r="AK110" s="51" t="s">
        <v>352</v>
      </c>
      <c r="AL110" s="51" t="s">
        <v>352</v>
      </c>
      <c r="AM110" s="51" t="s">
        <v>352</v>
      </c>
      <c r="AN110" s="51" t="s">
        <v>352</v>
      </c>
      <c r="AO110" s="51" t="s">
        <v>352</v>
      </c>
      <c r="AP110" s="51" t="s">
        <v>2067</v>
      </c>
      <c r="AQ110" s="51" t="s">
        <v>2068</v>
      </c>
      <c r="AR110" s="51" t="s">
        <v>2069</v>
      </c>
      <c r="AS110" s="155">
        <v>44545</v>
      </c>
      <c r="AT110" s="61" t="s">
        <v>353</v>
      </c>
      <c r="AU110" s="66" t="s">
        <v>420</v>
      </c>
      <c r="AV110" s="60" t="s">
        <v>367</v>
      </c>
      <c r="AW110" s="67" t="s">
        <v>368</v>
      </c>
      <c r="AX110" s="63" t="s">
        <v>367</v>
      </c>
      <c r="AY110" s="60" t="s">
        <v>367</v>
      </c>
      <c r="AZ110" s="61" t="s">
        <v>368</v>
      </c>
      <c r="BA110" s="66" t="s">
        <v>367</v>
      </c>
      <c r="BB110" s="60" t="s">
        <v>367</v>
      </c>
      <c r="BC110" s="67" t="s">
        <v>368</v>
      </c>
      <c r="BD110" s="63" t="s">
        <v>367</v>
      </c>
      <c r="BE110" s="60" t="s">
        <v>367</v>
      </c>
      <c r="BF110" s="61" t="s">
        <v>368</v>
      </c>
      <c r="BG110" s="66" t="s">
        <v>367</v>
      </c>
      <c r="BH110" s="60" t="s">
        <v>367</v>
      </c>
      <c r="BI110" s="67" t="s">
        <v>368</v>
      </c>
      <c r="BJ110" s="63" t="s">
        <v>367</v>
      </c>
      <c r="BK110" s="60" t="s">
        <v>367</v>
      </c>
      <c r="BL110" s="61" t="s">
        <v>368</v>
      </c>
      <c r="BM110" s="66" t="s">
        <v>367</v>
      </c>
      <c r="BN110" s="60" t="s">
        <v>367</v>
      </c>
      <c r="BO110" s="67" t="s">
        <v>368</v>
      </c>
      <c r="BP110" s="63" t="s">
        <v>367</v>
      </c>
      <c r="BQ110" s="60" t="s">
        <v>367</v>
      </c>
      <c r="BR110" s="61" t="s">
        <v>368</v>
      </c>
      <c r="BS110" s="66" t="s">
        <v>367</v>
      </c>
      <c r="BT110" s="60" t="s">
        <v>367</v>
      </c>
      <c r="BU110" s="67" t="s">
        <v>368</v>
      </c>
      <c r="BV110" s="63" t="s">
        <v>367</v>
      </c>
      <c r="BW110" s="60" t="s">
        <v>367</v>
      </c>
      <c r="BX110" s="61" t="s">
        <v>368</v>
      </c>
      <c r="BY110" s="66" t="s">
        <v>367</v>
      </c>
      <c r="BZ110" s="60" t="s">
        <v>367</v>
      </c>
      <c r="CA110" s="67" t="s">
        <v>368</v>
      </c>
      <c r="CB110" s="69" t="s">
        <v>367</v>
      </c>
      <c r="CC110" s="114" t="str">
        <f>VLOOKUP(A110,Datos!$C$2:$AJ$25,34,0)</f>
        <v>Oficina de Alta Consejería de Paz, Víctimas y Reconciliación</v>
      </c>
      <c r="CD110" s="2">
        <f t="shared" si="2"/>
        <v>22</v>
      </c>
    </row>
    <row r="111" spans="1:82" ht="399.95" hidden="1" customHeight="1" x14ac:dyDescent="0.2">
      <c r="A111" s="181" t="s">
        <v>283</v>
      </c>
      <c r="B111" s="73" t="s">
        <v>1151</v>
      </c>
      <c r="C111" s="51" t="s">
        <v>1152</v>
      </c>
      <c r="D111" s="73" t="s">
        <v>1153</v>
      </c>
      <c r="E111" s="166" t="s">
        <v>1154</v>
      </c>
      <c r="F111" s="51" t="s">
        <v>1155</v>
      </c>
      <c r="G111" s="151" t="s">
        <v>1156</v>
      </c>
      <c r="H111" s="73" t="s">
        <v>284</v>
      </c>
      <c r="I111" s="73" t="s">
        <v>1157</v>
      </c>
      <c r="J111" s="73" t="s">
        <v>78</v>
      </c>
      <c r="K111" s="51" t="s">
        <v>1158</v>
      </c>
      <c r="L111" s="51" t="s">
        <v>1159</v>
      </c>
      <c r="M111" s="51" t="s">
        <v>1160</v>
      </c>
      <c r="N111" s="51" t="s">
        <v>1161</v>
      </c>
      <c r="O111" s="51" t="s">
        <v>345</v>
      </c>
      <c r="P111" s="51" t="s">
        <v>642</v>
      </c>
      <c r="Q111" s="51" t="s">
        <v>2117</v>
      </c>
      <c r="R111" s="51" t="s">
        <v>283</v>
      </c>
      <c r="S111" s="75" t="s">
        <v>330</v>
      </c>
      <c r="T111" s="152">
        <v>0.6</v>
      </c>
      <c r="U111" s="75" t="s">
        <v>101</v>
      </c>
      <c r="V111" s="152">
        <v>0.6</v>
      </c>
      <c r="W111" s="73" t="s">
        <v>84</v>
      </c>
      <c r="X111" s="51" t="s">
        <v>1162</v>
      </c>
      <c r="Y111" s="75" t="s">
        <v>329</v>
      </c>
      <c r="Z111" s="153">
        <v>0.1512</v>
      </c>
      <c r="AA111" s="75" t="s">
        <v>121</v>
      </c>
      <c r="AB111" s="153">
        <v>0.33749999999999997</v>
      </c>
      <c r="AC111" s="73" t="s">
        <v>273</v>
      </c>
      <c r="AD111" s="51" t="s">
        <v>1163</v>
      </c>
      <c r="AE111" s="73" t="s">
        <v>350</v>
      </c>
      <c r="AF111" s="51" t="s">
        <v>351</v>
      </c>
      <c r="AG111" s="51" t="s">
        <v>351</v>
      </c>
      <c r="AH111" s="51" t="s">
        <v>351</v>
      </c>
      <c r="AI111" s="51" t="s">
        <v>351</v>
      </c>
      <c r="AJ111" s="51" t="s">
        <v>351</v>
      </c>
      <c r="AK111" s="51" t="s">
        <v>352</v>
      </c>
      <c r="AL111" s="51" t="s">
        <v>352</v>
      </c>
      <c r="AM111" s="51" t="s">
        <v>352</v>
      </c>
      <c r="AN111" s="51" t="s">
        <v>352</v>
      </c>
      <c r="AO111" s="51" t="s">
        <v>352</v>
      </c>
      <c r="AP111" s="51" t="s">
        <v>1164</v>
      </c>
      <c r="AQ111" s="51" t="s">
        <v>1165</v>
      </c>
      <c r="AR111" s="51" t="s">
        <v>1166</v>
      </c>
      <c r="AS111" s="155">
        <v>44321</v>
      </c>
      <c r="AT111" s="61" t="s">
        <v>353</v>
      </c>
      <c r="AU111" s="66" t="s">
        <v>1167</v>
      </c>
      <c r="AV111" s="60">
        <v>44545</v>
      </c>
      <c r="AW111" s="67" t="s">
        <v>353</v>
      </c>
      <c r="AX111" s="63" t="s">
        <v>1168</v>
      </c>
      <c r="AY111" s="60">
        <v>44895</v>
      </c>
      <c r="AZ111" s="61" t="s">
        <v>361</v>
      </c>
      <c r="BA111" s="66" t="s">
        <v>1252</v>
      </c>
      <c r="BB111" s="60" t="s">
        <v>367</v>
      </c>
      <c r="BC111" s="67" t="s">
        <v>368</v>
      </c>
      <c r="BD111" s="63" t="s">
        <v>367</v>
      </c>
      <c r="BE111" s="60" t="s">
        <v>367</v>
      </c>
      <c r="BF111" s="61" t="s">
        <v>368</v>
      </c>
      <c r="BG111" s="66" t="s">
        <v>367</v>
      </c>
      <c r="BH111" s="60" t="s">
        <v>367</v>
      </c>
      <c r="BI111" s="67" t="s">
        <v>368</v>
      </c>
      <c r="BJ111" s="63" t="s">
        <v>367</v>
      </c>
      <c r="BK111" s="60" t="s">
        <v>367</v>
      </c>
      <c r="BL111" s="61" t="s">
        <v>368</v>
      </c>
      <c r="BM111" s="66" t="s">
        <v>367</v>
      </c>
      <c r="BN111" s="60" t="s">
        <v>367</v>
      </c>
      <c r="BO111" s="67" t="s">
        <v>368</v>
      </c>
      <c r="BP111" s="63" t="s">
        <v>367</v>
      </c>
      <c r="BQ111" s="60" t="s">
        <v>367</v>
      </c>
      <c r="BR111" s="61" t="s">
        <v>368</v>
      </c>
      <c r="BS111" s="66" t="s">
        <v>367</v>
      </c>
      <c r="BT111" s="60" t="s">
        <v>367</v>
      </c>
      <c r="BU111" s="67" t="s">
        <v>368</v>
      </c>
      <c r="BV111" s="63" t="s">
        <v>367</v>
      </c>
      <c r="BW111" s="60" t="s">
        <v>367</v>
      </c>
      <c r="BX111" s="61" t="s">
        <v>368</v>
      </c>
      <c r="BY111" s="66" t="s">
        <v>367</v>
      </c>
      <c r="BZ111" s="60" t="s">
        <v>367</v>
      </c>
      <c r="CA111" s="67" t="s">
        <v>368</v>
      </c>
      <c r="CB111" s="69" t="s">
        <v>367</v>
      </c>
      <c r="CC111" s="114" t="str">
        <f>VLOOKUP(A111,Datos!$C$2:$AJ$25,34,0)</f>
        <v>Subsecretaría Distrital de Fortalecimiento Institucional</v>
      </c>
      <c r="CD111" s="2">
        <f t="shared" si="2"/>
        <v>18</v>
      </c>
    </row>
    <row r="112" spans="1:82" ht="399.95" hidden="1" customHeight="1" x14ac:dyDescent="0.2">
      <c r="A112" s="181" t="s">
        <v>283</v>
      </c>
      <c r="B112" s="73" t="s">
        <v>1151</v>
      </c>
      <c r="C112" s="51" t="s">
        <v>1152</v>
      </c>
      <c r="D112" s="73" t="s">
        <v>1153</v>
      </c>
      <c r="E112" s="166" t="s">
        <v>1154</v>
      </c>
      <c r="F112" s="51" t="s">
        <v>1169</v>
      </c>
      <c r="G112" s="151" t="s">
        <v>1170</v>
      </c>
      <c r="H112" s="73" t="s">
        <v>284</v>
      </c>
      <c r="I112" s="73" t="s">
        <v>1157</v>
      </c>
      <c r="J112" s="73" t="s">
        <v>52</v>
      </c>
      <c r="K112" s="51" t="s">
        <v>1171</v>
      </c>
      <c r="L112" s="51" t="s">
        <v>1172</v>
      </c>
      <c r="M112" s="51" t="s">
        <v>1173</v>
      </c>
      <c r="N112" s="51" t="s">
        <v>1161</v>
      </c>
      <c r="O112" s="51" t="s">
        <v>345</v>
      </c>
      <c r="P112" s="51" t="s">
        <v>642</v>
      </c>
      <c r="Q112" s="51" t="s">
        <v>2117</v>
      </c>
      <c r="R112" s="51" t="s">
        <v>283</v>
      </c>
      <c r="S112" s="75" t="s">
        <v>330</v>
      </c>
      <c r="T112" s="152">
        <v>0.6</v>
      </c>
      <c r="U112" s="75" t="s">
        <v>101</v>
      </c>
      <c r="V112" s="152">
        <v>0.6</v>
      </c>
      <c r="W112" s="73" t="s">
        <v>84</v>
      </c>
      <c r="X112" s="51" t="s">
        <v>1174</v>
      </c>
      <c r="Y112" s="75" t="s">
        <v>329</v>
      </c>
      <c r="Z112" s="153">
        <v>9.0719999999999995E-2</v>
      </c>
      <c r="AA112" s="75" t="s">
        <v>121</v>
      </c>
      <c r="AB112" s="153">
        <v>0.33749999999999997</v>
      </c>
      <c r="AC112" s="73" t="s">
        <v>273</v>
      </c>
      <c r="AD112" s="51" t="s">
        <v>1175</v>
      </c>
      <c r="AE112" s="73" t="s">
        <v>350</v>
      </c>
      <c r="AF112" s="51" t="s">
        <v>351</v>
      </c>
      <c r="AG112" s="51" t="s">
        <v>351</v>
      </c>
      <c r="AH112" s="51" t="s">
        <v>351</v>
      </c>
      <c r="AI112" s="51" t="s">
        <v>351</v>
      </c>
      <c r="AJ112" s="51" t="s">
        <v>351</v>
      </c>
      <c r="AK112" s="51" t="s">
        <v>352</v>
      </c>
      <c r="AL112" s="51" t="s">
        <v>352</v>
      </c>
      <c r="AM112" s="51" t="s">
        <v>352</v>
      </c>
      <c r="AN112" s="51" t="s">
        <v>352</v>
      </c>
      <c r="AO112" s="51" t="s">
        <v>352</v>
      </c>
      <c r="AP112" s="51" t="s">
        <v>1176</v>
      </c>
      <c r="AQ112" s="51" t="s">
        <v>1165</v>
      </c>
      <c r="AR112" s="51" t="s">
        <v>1177</v>
      </c>
      <c r="AS112" s="155">
        <v>44321</v>
      </c>
      <c r="AT112" s="61" t="s">
        <v>353</v>
      </c>
      <c r="AU112" s="66" t="s">
        <v>1167</v>
      </c>
      <c r="AV112" s="60">
        <v>44545</v>
      </c>
      <c r="AW112" s="67" t="s">
        <v>353</v>
      </c>
      <c r="AX112" s="63" t="s">
        <v>1168</v>
      </c>
      <c r="AY112" s="60">
        <v>44895</v>
      </c>
      <c r="AZ112" s="61" t="s">
        <v>361</v>
      </c>
      <c r="BA112" s="66" t="s">
        <v>1252</v>
      </c>
      <c r="BB112" s="60" t="s">
        <v>367</v>
      </c>
      <c r="BC112" s="67" t="s">
        <v>368</v>
      </c>
      <c r="BD112" s="63" t="s">
        <v>367</v>
      </c>
      <c r="BE112" s="60" t="s">
        <v>367</v>
      </c>
      <c r="BF112" s="61" t="s">
        <v>368</v>
      </c>
      <c r="BG112" s="66" t="s">
        <v>367</v>
      </c>
      <c r="BH112" s="60" t="s">
        <v>367</v>
      </c>
      <c r="BI112" s="67" t="s">
        <v>368</v>
      </c>
      <c r="BJ112" s="63" t="s">
        <v>367</v>
      </c>
      <c r="BK112" s="60" t="s">
        <v>367</v>
      </c>
      <c r="BL112" s="61" t="s">
        <v>368</v>
      </c>
      <c r="BM112" s="66" t="s">
        <v>367</v>
      </c>
      <c r="BN112" s="60" t="s">
        <v>367</v>
      </c>
      <c r="BO112" s="67" t="s">
        <v>368</v>
      </c>
      <c r="BP112" s="63" t="s">
        <v>367</v>
      </c>
      <c r="BQ112" s="60" t="s">
        <v>367</v>
      </c>
      <c r="BR112" s="61" t="s">
        <v>368</v>
      </c>
      <c r="BS112" s="66" t="s">
        <v>367</v>
      </c>
      <c r="BT112" s="60" t="s">
        <v>367</v>
      </c>
      <c r="BU112" s="67" t="s">
        <v>368</v>
      </c>
      <c r="BV112" s="63" t="s">
        <v>367</v>
      </c>
      <c r="BW112" s="60" t="s">
        <v>367</v>
      </c>
      <c r="BX112" s="61" t="s">
        <v>368</v>
      </c>
      <c r="BY112" s="66" t="s">
        <v>367</v>
      </c>
      <c r="BZ112" s="60" t="s">
        <v>367</v>
      </c>
      <c r="CA112" s="67" t="s">
        <v>368</v>
      </c>
      <c r="CB112" s="69" t="s">
        <v>367</v>
      </c>
      <c r="CC112" s="114" t="str">
        <f>VLOOKUP(A112,Datos!$C$2:$AJ$25,34,0)</f>
        <v>Subsecretaría Distrital de Fortalecimiento Institucional</v>
      </c>
      <c r="CD112" s="2">
        <f t="shared" si="2"/>
        <v>18</v>
      </c>
    </row>
    <row r="113" spans="1:82" ht="399.95" hidden="1" customHeight="1" x14ac:dyDescent="0.2">
      <c r="A113" s="181" t="s">
        <v>283</v>
      </c>
      <c r="B113" s="73" t="s">
        <v>1151</v>
      </c>
      <c r="C113" s="51" t="s">
        <v>1152</v>
      </c>
      <c r="D113" s="73" t="s">
        <v>1153</v>
      </c>
      <c r="E113" s="166" t="s">
        <v>1154</v>
      </c>
      <c r="F113" s="51" t="s">
        <v>1178</v>
      </c>
      <c r="G113" s="151" t="s">
        <v>1179</v>
      </c>
      <c r="H113" s="73" t="s">
        <v>284</v>
      </c>
      <c r="I113" s="73" t="s">
        <v>1157</v>
      </c>
      <c r="J113" s="73" t="s">
        <v>78</v>
      </c>
      <c r="K113" s="51" t="s">
        <v>1180</v>
      </c>
      <c r="L113" s="51" t="s">
        <v>1181</v>
      </c>
      <c r="M113" s="51" t="s">
        <v>1182</v>
      </c>
      <c r="N113" s="51" t="s">
        <v>1161</v>
      </c>
      <c r="O113" s="51" t="s">
        <v>345</v>
      </c>
      <c r="P113" s="51" t="s">
        <v>642</v>
      </c>
      <c r="Q113" s="51" t="s">
        <v>2117</v>
      </c>
      <c r="R113" s="51" t="s">
        <v>283</v>
      </c>
      <c r="S113" s="75" t="s">
        <v>327</v>
      </c>
      <c r="T113" s="152">
        <v>0.4</v>
      </c>
      <c r="U113" s="75" t="s">
        <v>101</v>
      </c>
      <c r="V113" s="152">
        <v>0.6</v>
      </c>
      <c r="W113" s="73" t="s">
        <v>84</v>
      </c>
      <c r="X113" s="51" t="s">
        <v>1183</v>
      </c>
      <c r="Y113" s="75" t="s">
        <v>329</v>
      </c>
      <c r="Z113" s="153">
        <v>0.16799999999999998</v>
      </c>
      <c r="AA113" s="75" t="s">
        <v>121</v>
      </c>
      <c r="AB113" s="153">
        <v>0.33749999999999997</v>
      </c>
      <c r="AC113" s="73" t="s">
        <v>273</v>
      </c>
      <c r="AD113" s="51" t="s">
        <v>1184</v>
      </c>
      <c r="AE113" s="73" t="s">
        <v>350</v>
      </c>
      <c r="AF113" s="51" t="s">
        <v>351</v>
      </c>
      <c r="AG113" s="51" t="s">
        <v>351</v>
      </c>
      <c r="AH113" s="51" t="s">
        <v>351</v>
      </c>
      <c r="AI113" s="51" t="s">
        <v>351</v>
      </c>
      <c r="AJ113" s="51" t="s">
        <v>351</v>
      </c>
      <c r="AK113" s="51" t="s">
        <v>352</v>
      </c>
      <c r="AL113" s="51" t="s">
        <v>352</v>
      </c>
      <c r="AM113" s="51" t="s">
        <v>352</v>
      </c>
      <c r="AN113" s="51" t="s">
        <v>352</v>
      </c>
      <c r="AO113" s="51" t="s">
        <v>352</v>
      </c>
      <c r="AP113" s="51" t="s">
        <v>1185</v>
      </c>
      <c r="AQ113" s="51" t="s">
        <v>1165</v>
      </c>
      <c r="AR113" s="51" t="s">
        <v>1186</v>
      </c>
      <c r="AS113" s="155">
        <v>44321</v>
      </c>
      <c r="AT113" s="61" t="s">
        <v>353</v>
      </c>
      <c r="AU113" s="66" t="s">
        <v>1167</v>
      </c>
      <c r="AV113" s="60">
        <v>44545</v>
      </c>
      <c r="AW113" s="67" t="s">
        <v>353</v>
      </c>
      <c r="AX113" s="63" t="s">
        <v>1168</v>
      </c>
      <c r="AY113" s="60">
        <v>44895</v>
      </c>
      <c r="AZ113" s="61" t="s">
        <v>361</v>
      </c>
      <c r="BA113" s="66" t="s">
        <v>1252</v>
      </c>
      <c r="BB113" s="60" t="s">
        <v>367</v>
      </c>
      <c r="BC113" s="67" t="s">
        <v>368</v>
      </c>
      <c r="BD113" s="63" t="s">
        <v>367</v>
      </c>
      <c r="BE113" s="60" t="s">
        <v>367</v>
      </c>
      <c r="BF113" s="61" t="s">
        <v>368</v>
      </c>
      <c r="BG113" s="66" t="s">
        <v>367</v>
      </c>
      <c r="BH113" s="60" t="s">
        <v>367</v>
      </c>
      <c r="BI113" s="67" t="s">
        <v>368</v>
      </c>
      <c r="BJ113" s="63" t="s">
        <v>367</v>
      </c>
      <c r="BK113" s="60" t="s">
        <v>367</v>
      </c>
      <c r="BL113" s="61" t="s">
        <v>368</v>
      </c>
      <c r="BM113" s="66" t="s">
        <v>367</v>
      </c>
      <c r="BN113" s="60" t="s">
        <v>367</v>
      </c>
      <c r="BO113" s="67" t="s">
        <v>368</v>
      </c>
      <c r="BP113" s="63" t="s">
        <v>367</v>
      </c>
      <c r="BQ113" s="60" t="s">
        <v>367</v>
      </c>
      <c r="BR113" s="61" t="s">
        <v>368</v>
      </c>
      <c r="BS113" s="66" t="s">
        <v>367</v>
      </c>
      <c r="BT113" s="60" t="s">
        <v>367</v>
      </c>
      <c r="BU113" s="67" t="s">
        <v>368</v>
      </c>
      <c r="BV113" s="63" t="s">
        <v>367</v>
      </c>
      <c r="BW113" s="60" t="s">
        <v>367</v>
      </c>
      <c r="BX113" s="61" t="s">
        <v>368</v>
      </c>
      <c r="BY113" s="66" t="s">
        <v>367</v>
      </c>
      <c r="BZ113" s="60" t="s">
        <v>367</v>
      </c>
      <c r="CA113" s="67" t="s">
        <v>368</v>
      </c>
      <c r="CB113" s="69" t="s">
        <v>367</v>
      </c>
      <c r="CC113" s="114" t="str">
        <f>VLOOKUP(A113,Datos!$C$2:$AJ$25,34,0)</f>
        <v>Subsecretaría Distrital de Fortalecimiento Institucional</v>
      </c>
      <c r="CD113" s="2">
        <f t="shared" si="2"/>
        <v>18</v>
      </c>
    </row>
    <row r="114" spans="1:82" ht="399.95" hidden="1" customHeight="1" x14ac:dyDescent="0.2">
      <c r="A114" s="181" t="s">
        <v>285</v>
      </c>
      <c r="B114" s="73" t="s">
        <v>2070</v>
      </c>
      <c r="C114" s="51" t="s">
        <v>2071</v>
      </c>
      <c r="D114" s="73" t="s">
        <v>2072</v>
      </c>
      <c r="E114" s="166" t="s">
        <v>1154</v>
      </c>
      <c r="F114" s="51" t="s">
        <v>2073</v>
      </c>
      <c r="G114" s="151" t="s">
        <v>2074</v>
      </c>
      <c r="H114" s="73" t="s">
        <v>284</v>
      </c>
      <c r="I114" s="73" t="s">
        <v>2075</v>
      </c>
      <c r="J114" s="73" t="s">
        <v>78</v>
      </c>
      <c r="K114" s="51" t="s">
        <v>2076</v>
      </c>
      <c r="L114" s="51" t="s">
        <v>2077</v>
      </c>
      <c r="M114" s="51" t="s">
        <v>1187</v>
      </c>
      <c r="N114" s="51" t="s">
        <v>896</v>
      </c>
      <c r="O114" s="51" t="s">
        <v>345</v>
      </c>
      <c r="P114" s="51" t="s">
        <v>374</v>
      </c>
      <c r="Q114" s="51" t="s">
        <v>2116</v>
      </c>
      <c r="R114" s="51" t="s">
        <v>285</v>
      </c>
      <c r="S114" s="75" t="s">
        <v>327</v>
      </c>
      <c r="T114" s="152">
        <v>0.4</v>
      </c>
      <c r="U114" s="75" t="s">
        <v>121</v>
      </c>
      <c r="V114" s="152">
        <v>0.4</v>
      </c>
      <c r="W114" s="73" t="s">
        <v>84</v>
      </c>
      <c r="X114" s="51" t="s">
        <v>2078</v>
      </c>
      <c r="Y114" s="75" t="s">
        <v>329</v>
      </c>
      <c r="Z114" s="153">
        <v>0.19600000000000001</v>
      </c>
      <c r="AA114" s="75" t="s">
        <v>328</v>
      </c>
      <c r="AB114" s="153">
        <v>0.16875000000000001</v>
      </c>
      <c r="AC114" s="73" t="s">
        <v>273</v>
      </c>
      <c r="AD114" s="51" t="s">
        <v>2079</v>
      </c>
      <c r="AE114" s="73" t="s">
        <v>378</v>
      </c>
      <c r="AF114" s="51" t="s">
        <v>2080</v>
      </c>
      <c r="AG114" s="51" t="s">
        <v>2081</v>
      </c>
      <c r="AH114" s="51" t="s">
        <v>2082</v>
      </c>
      <c r="AI114" s="51" t="s">
        <v>2083</v>
      </c>
      <c r="AJ114" s="51" t="s">
        <v>2084</v>
      </c>
      <c r="AK114" s="51" t="s">
        <v>352</v>
      </c>
      <c r="AL114" s="51" t="s">
        <v>352</v>
      </c>
      <c r="AM114" s="51" t="s">
        <v>352</v>
      </c>
      <c r="AN114" s="51" t="s">
        <v>352</v>
      </c>
      <c r="AO114" s="51" t="s">
        <v>352</v>
      </c>
      <c r="AP114" s="51" t="s">
        <v>2085</v>
      </c>
      <c r="AQ114" s="51" t="s">
        <v>2086</v>
      </c>
      <c r="AR114" s="51" t="s">
        <v>2087</v>
      </c>
      <c r="AS114" s="155">
        <v>44315</v>
      </c>
      <c r="AT114" s="61" t="s">
        <v>353</v>
      </c>
      <c r="AU114" s="66" t="s">
        <v>1188</v>
      </c>
      <c r="AV114" s="60">
        <v>44348</v>
      </c>
      <c r="AW114" s="67" t="s">
        <v>578</v>
      </c>
      <c r="AX114" s="63" t="s">
        <v>1189</v>
      </c>
      <c r="AY114" s="60">
        <v>44545</v>
      </c>
      <c r="AZ114" s="61" t="s">
        <v>568</v>
      </c>
      <c r="BA114" s="66" t="s">
        <v>1190</v>
      </c>
      <c r="BB114" s="60" t="s">
        <v>367</v>
      </c>
      <c r="BC114" s="67" t="s">
        <v>368</v>
      </c>
      <c r="BD114" s="63" t="s">
        <v>367</v>
      </c>
      <c r="BE114" s="60" t="s">
        <v>367</v>
      </c>
      <c r="BF114" s="61" t="s">
        <v>368</v>
      </c>
      <c r="BG114" s="66" t="s">
        <v>367</v>
      </c>
      <c r="BH114" s="60" t="s">
        <v>367</v>
      </c>
      <c r="BI114" s="67" t="s">
        <v>368</v>
      </c>
      <c r="BJ114" s="63" t="s">
        <v>367</v>
      </c>
      <c r="BK114" s="60" t="s">
        <v>367</v>
      </c>
      <c r="BL114" s="61" t="s">
        <v>368</v>
      </c>
      <c r="BM114" s="66" t="s">
        <v>367</v>
      </c>
      <c r="BN114" s="60" t="s">
        <v>367</v>
      </c>
      <c r="BO114" s="67" t="s">
        <v>368</v>
      </c>
      <c r="BP114" s="63" t="s">
        <v>367</v>
      </c>
      <c r="BQ114" s="60" t="s">
        <v>367</v>
      </c>
      <c r="BR114" s="61" t="s">
        <v>368</v>
      </c>
      <c r="BS114" s="66" t="s">
        <v>367</v>
      </c>
      <c r="BT114" s="60" t="s">
        <v>367</v>
      </c>
      <c r="BU114" s="67" t="s">
        <v>368</v>
      </c>
      <c r="BV114" s="63" t="s">
        <v>367</v>
      </c>
      <c r="BW114" s="60" t="s">
        <v>367</v>
      </c>
      <c r="BX114" s="61" t="s">
        <v>368</v>
      </c>
      <c r="BY114" s="66" t="s">
        <v>367</v>
      </c>
      <c r="BZ114" s="60" t="s">
        <v>367</v>
      </c>
      <c r="CA114" s="67" t="s">
        <v>368</v>
      </c>
      <c r="CB114" s="69" t="s">
        <v>367</v>
      </c>
      <c r="CC114" s="114" t="str">
        <f>VLOOKUP(A114,Datos!$C$2:$AJ$25,34,0)</f>
        <v>Oficina Asesora de Planeación</v>
      </c>
      <c r="CD114" s="2">
        <f t="shared" si="2"/>
        <v>18</v>
      </c>
    </row>
    <row r="115" spans="1:82" ht="399.95" hidden="1" customHeight="1" x14ac:dyDescent="0.2">
      <c r="A115" s="181" t="s">
        <v>285</v>
      </c>
      <c r="B115" s="73" t="s">
        <v>2070</v>
      </c>
      <c r="C115" s="51" t="s">
        <v>2071</v>
      </c>
      <c r="D115" s="73" t="s">
        <v>2072</v>
      </c>
      <c r="E115" s="166" t="s">
        <v>1154</v>
      </c>
      <c r="F115" s="51" t="s">
        <v>2088</v>
      </c>
      <c r="G115" s="151" t="s">
        <v>2089</v>
      </c>
      <c r="H115" s="73" t="s">
        <v>284</v>
      </c>
      <c r="I115" s="73" t="s">
        <v>1157</v>
      </c>
      <c r="J115" s="73" t="s">
        <v>78</v>
      </c>
      <c r="K115" s="51" t="s">
        <v>1191</v>
      </c>
      <c r="L115" s="51" t="s">
        <v>1110</v>
      </c>
      <c r="M115" s="51" t="s">
        <v>2090</v>
      </c>
      <c r="N115" s="51" t="s">
        <v>896</v>
      </c>
      <c r="O115" s="51" t="s">
        <v>345</v>
      </c>
      <c r="P115" s="51" t="s">
        <v>374</v>
      </c>
      <c r="Q115" s="51" t="s">
        <v>2116</v>
      </c>
      <c r="R115" s="51" t="s">
        <v>285</v>
      </c>
      <c r="S115" s="75" t="s">
        <v>330</v>
      </c>
      <c r="T115" s="152">
        <v>0.6</v>
      </c>
      <c r="U115" s="75" t="s">
        <v>101</v>
      </c>
      <c r="V115" s="152">
        <v>0.6</v>
      </c>
      <c r="W115" s="73" t="s">
        <v>84</v>
      </c>
      <c r="X115" s="51" t="s">
        <v>2091</v>
      </c>
      <c r="Y115" s="75" t="s">
        <v>327</v>
      </c>
      <c r="Z115" s="153">
        <v>0.216</v>
      </c>
      <c r="AA115" s="75" t="s">
        <v>328</v>
      </c>
      <c r="AB115" s="153">
        <v>0.18984374999999998</v>
      </c>
      <c r="AC115" s="73" t="s">
        <v>273</v>
      </c>
      <c r="AD115" s="51" t="s">
        <v>2092</v>
      </c>
      <c r="AE115" s="73" t="s">
        <v>350</v>
      </c>
      <c r="AF115" s="51" t="s">
        <v>351</v>
      </c>
      <c r="AG115" s="51" t="s">
        <v>351</v>
      </c>
      <c r="AH115" s="51" t="s">
        <v>351</v>
      </c>
      <c r="AI115" s="51" t="s">
        <v>351</v>
      </c>
      <c r="AJ115" s="51" t="s">
        <v>351</v>
      </c>
      <c r="AK115" s="51" t="s">
        <v>352</v>
      </c>
      <c r="AL115" s="51" t="s">
        <v>352</v>
      </c>
      <c r="AM115" s="51" t="s">
        <v>352</v>
      </c>
      <c r="AN115" s="51" t="s">
        <v>352</v>
      </c>
      <c r="AO115" s="51" t="s">
        <v>352</v>
      </c>
      <c r="AP115" s="51" t="s">
        <v>2093</v>
      </c>
      <c r="AQ115" s="51" t="s">
        <v>2094</v>
      </c>
      <c r="AR115" s="51" t="s">
        <v>2095</v>
      </c>
      <c r="AS115" s="155">
        <v>44315</v>
      </c>
      <c r="AT115" s="61" t="s">
        <v>353</v>
      </c>
      <c r="AU115" s="66" t="s">
        <v>1188</v>
      </c>
      <c r="AV115" s="60">
        <v>44348</v>
      </c>
      <c r="AW115" s="67" t="s">
        <v>578</v>
      </c>
      <c r="AX115" s="63" t="s">
        <v>1189</v>
      </c>
      <c r="AY115" s="60">
        <v>44545</v>
      </c>
      <c r="AZ115" s="61" t="s">
        <v>568</v>
      </c>
      <c r="BA115" s="66" t="s">
        <v>1190</v>
      </c>
      <c r="BB115" s="60" t="s">
        <v>367</v>
      </c>
      <c r="BC115" s="67" t="s">
        <v>368</v>
      </c>
      <c r="BD115" s="63" t="s">
        <v>367</v>
      </c>
      <c r="BE115" s="60" t="s">
        <v>367</v>
      </c>
      <c r="BF115" s="61" t="s">
        <v>368</v>
      </c>
      <c r="BG115" s="66" t="s">
        <v>367</v>
      </c>
      <c r="BH115" s="60" t="s">
        <v>367</v>
      </c>
      <c r="BI115" s="67" t="s">
        <v>368</v>
      </c>
      <c r="BJ115" s="63" t="s">
        <v>367</v>
      </c>
      <c r="BK115" s="60" t="s">
        <v>367</v>
      </c>
      <c r="BL115" s="61" t="s">
        <v>368</v>
      </c>
      <c r="BM115" s="66" t="s">
        <v>367</v>
      </c>
      <c r="BN115" s="60" t="s">
        <v>367</v>
      </c>
      <c r="BO115" s="67" t="s">
        <v>368</v>
      </c>
      <c r="BP115" s="63" t="s">
        <v>367</v>
      </c>
      <c r="BQ115" s="60" t="s">
        <v>367</v>
      </c>
      <c r="BR115" s="61" t="s">
        <v>368</v>
      </c>
      <c r="BS115" s="66" t="s">
        <v>367</v>
      </c>
      <c r="BT115" s="60" t="s">
        <v>367</v>
      </c>
      <c r="BU115" s="67" t="s">
        <v>368</v>
      </c>
      <c r="BV115" s="63" t="s">
        <v>367</v>
      </c>
      <c r="BW115" s="60" t="s">
        <v>367</v>
      </c>
      <c r="BX115" s="61" t="s">
        <v>368</v>
      </c>
      <c r="BY115" s="66" t="s">
        <v>367</v>
      </c>
      <c r="BZ115" s="60" t="s">
        <v>367</v>
      </c>
      <c r="CA115" s="67" t="s">
        <v>368</v>
      </c>
      <c r="CB115" s="69" t="s">
        <v>367</v>
      </c>
      <c r="CC115" s="114" t="str">
        <f>VLOOKUP(A115,Datos!$C$2:$AJ$25,34,0)</f>
        <v>Oficina Asesora de Planeación</v>
      </c>
      <c r="CD115" s="2">
        <f t="shared" si="2"/>
        <v>18</v>
      </c>
    </row>
    <row r="116" spans="1:82" ht="399.95" hidden="1" customHeight="1" x14ac:dyDescent="0.2">
      <c r="A116" s="181" t="s">
        <v>285</v>
      </c>
      <c r="B116" s="73" t="s">
        <v>2070</v>
      </c>
      <c r="C116" s="51" t="s">
        <v>2071</v>
      </c>
      <c r="D116" s="73" t="s">
        <v>2072</v>
      </c>
      <c r="E116" s="166" t="s">
        <v>1154</v>
      </c>
      <c r="F116" s="51" t="s">
        <v>2096</v>
      </c>
      <c r="G116" s="151" t="s">
        <v>1192</v>
      </c>
      <c r="H116" s="73" t="s">
        <v>284</v>
      </c>
      <c r="I116" s="73" t="s">
        <v>2075</v>
      </c>
      <c r="J116" s="73" t="s">
        <v>78</v>
      </c>
      <c r="K116" s="51" t="s">
        <v>1191</v>
      </c>
      <c r="L116" s="51" t="s">
        <v>1110</v>
      </c>
      <c r="M116" s="51" t="s">
        <v>1187</v>
      </c>
      <c r="N116" s="51" t="s">
        <v>896</v>
      </c>
      <c r="O116" s="51" t="s">
        <v>345</v>
      </c>
      <c r="P116" s="51" t="s">
        <v>374</v>
      </c>
      <c r="Q116" s="51" t="s">
        <v>2116</v>
      </c>
      <c r="R116" s="51" t="s">
        <v>285</v>
      </c>
      <c r="S116" s="75" t="s">
        <v>327</v>
      </c>
      <c r="T116" s="152">
        <v>0.4</v>
      </c>
      <c r="U116" s="75" t="s">
        <v>101</v>
      </c>
      <c r="V116" s="152">
        <v>0.6</v>
      </c>
      <c r="W116" s="73" t="s">
        <v>84</v>
      </c>
      <c r="X116" s="51" t="s">
        <v>2097</v>
      </c>
      <c r="Y116" s="75" t="s">
        <v>329</v>
      </c>
      <c r="Z116" s="153">
        <v>0.14399999999999999</v>
      </c>
      <c r="AA116" s="75" t="s">
        <v>121</v>
      </c>
      <c r="AB116" s="153">
        <v>0.25312499999999999</v>
      </c>
      <c r="AC116" s="73" t="s">
        <v>273</v>
      </c>
      <c r="AD116" s="51" t="s">
        <v>2098</v>
      </c>
      <c r="AE116" s="73" t="s">
        <v>378</v>
      </c>
      <c r="AF116" s="51" t="s">
        <v>2080</v>
      </c>
      <c r="AG116" s="51" t="s">
        <v>2081</v>
      </c>
      <c r="AH116" s="51" t="s">
        <v>2082</v>
      </c>
      <c r="AI116" s="51" t="s">
        <v>2083</v>
      </c>
      <c r="AJ116" s="51" t="s">
        <v>2084</v>
      </c>
      <c r="AK116" s="51" t="s">
        <v>352</v>
      </c>
      <c r="AL116" s="51" t="s">
        <v>352</v>
      </c>
      <c r="AM116" s="51" t="s">
        <v>352</v>
      </c>
      <c r="AN116" s="51" t="s">
        <v>352</v>
      </c>
      <c r="AO116" s="51" t="s">
        <v>352</v>
      </c>
      <c r="AP116" s="51" t="s">
        <v>2099</v>
      </c>
      <c r="AQ116" s="51" t="s">
        <v>2100</v>
      </c>
      <c r="AR116" s="51" t="s">
        <v>2101</v>
      </c>
      <c r="AS116" s="155">
        <v>44315</v>
      </c>
      <c r="AT116" s="61" t="s">
        <v>353</v>
      </c>
      <c r="AU116" s="66" t="s">
        <v>1193</v>
      </c>
      <c r="AV116" s="60">
        <v>44348</v>
      </c>
      <c r="AW116" s="67" t="s">
        <v>578</v>
      </c>
      <c r="AX116" s="63" t="s">
        <v>1189</v>
      </c>
      <c r="AY116" s="60">
        <v>44545</v>
      </c>
      <c r="AZ116" s="61" t="s">
        <v>568</v>
      </c>
      <c r="BA116" s="66" t="s">
        <v>1190</v>
      </c>
      <c r="BB116" s="60" t="s">
        <v>367</v>
      </c>
      <c r="BC116" s="67" t="s">
        <v>368</v>
      </c>
      <c r="BD116" s="63" t="s">
        <v>367</v>
      </c>
      <c r="BE116" s="60" t="s">
        <v>367</v>
      </c>
      <c r="BF116" s="61" t="s">
        <v>368</v>
      </c>
      <c r="BG116" s="66" t="s">
        <v>367</v>
      </c>
      <c r="BH116" s="60" t="s">
        <v>367</v>
      </c>
      <c r="BI116" s="67" t="s">
        <v>368</v>
      </c>
      <c r="BJ116" s="63" t="s">
        <v>367</v>
      </c>
      <c r="BK116" s="60" t="s">
        <v>367</v>
      </c>
      <c r="BL116" s="61" t="s">
        <v>368</v>
      </c>
      <c r="BM116" s="66" t="s">
        <v>367</v>
      </c>
      <c r="BN116" s="60" t="s">
        <v>367</v>
      </c>
      <c r="BO116" s="67" t="s">
        <v>368</v>
      </c>
      <c r="BP116" s="63" t="s">
        <v>367</v>
      </c>
      <c r="BQ116" s="60" t="s">
        <v>367</v>
      </c>
      <c r="BR116" s="61" t="s">
        <v>368</v>
      </c>
      <c r="BS116" s="66" t="s">
        <v>367</v>
      </c>
      <c r="BT116" s="60" t="s">
        <v>367</v>
      </c>
      <c r="BU116" s="67" t="s">
        <v>368</v>
      </c>
      <c r="BV116" s="63" t="s">
        <v>367</v>
      </c>
      <c r="BW116" s="60" t="s">
        <v>367</v>
      </c>
      <c r="BX116" s="61" t="s">
        <v>368</v>
      </c>
      <c r="BY116" s="66" t="s">
        <v>367</v>
      </c>
      <c r="BZ116" s="60" t="s">
        <v>367</v>
      </c>
      <c r="CA116" s="67" t="s">
        <v>368</v>
      </c>
      <c r="CB116" s="69" t="s">
        <v>367</v>
      </c>
      <c r="CC116" s="114" t="str">
        <f>VLOOKUP(A116,Datos!$C$2:$AJ$25,34,0)</f>
        <v>Oficina Asesora de Planeación</v>
      </c>
      <c r="CD116" s="2">
        <f t="shared" si="2"/>
        <v>18</v>
      </c>
    </row>
    <row r="117" spans="1:82" ht="399.95" hidden="1" customHeight="1" x14ac:dyDescent="0.2">
      <c r="A117" s="181" t="s">
        <v>285</v>
      </c>
      <c r="B117" s="73" t="s">
        <v>2070</v>
      </c>
      <c r="C117" s="51" t="s">
        <v>2071</v>
      </c>
      <c r="D117" s="73" t="s">
        <v>2072</v>
      </c>
      <c r="E117" s="166" t="s">
        <v>1154</v>
      </c>
      <c r="F117" s="51" t="s">
        <v>2102</v>
      </c>
      <c r="G117" s="151" t="s">
        <v>1194</v>
      </c>
      <c r="H117" s="73" t="s">
        <v>284</v>
      </c>
      <c r="I117" s="73" t="s">
        <v>2075</v>
      </c>
      <c r="J117" s="73" t="s">
        <v>78</v>
      </c>
      <c r="K117" s="51" t="s">
        <v>1191</v>
      </c>
      <c r="L117" s="51" t="s">
        <v>1110</v>
      </c>
      <c r="M117" s="51" t="s">
        <v>1187</v>
      </c>
      <c r="N117" s="51" t="s">
        <v>896</v>
      </c>
      <c r="O117" s="51" t="s">
        <v>345</v>
      </c>
      <c r="P117" s="51" t="s">
        <v>374</v>
      </c>
      <c r="Q117" s="51" t="s">
        <v>2116</v>
      </c>
      <c r="R117" s="51" t="s">
        <v>285</v>
      </c>
      <c r="S117" s="75" t="s">
        <v>330</v>
      </c>
      <c r="T117" s="152">
        <v>0.6</v>
      </c>
      <c r="U117" s="75" t="s">
        <v>101</v>
      </c>
      <c r="V117" s="152">
        <v>0.6</v>
      </c>
      <c r="W117" s="73" t="s">
        <v>84</v>
      </c>
      <c r="X117" s="51" t="s">
        <v>2103</v>
      </c>
      <c r="Y117" s="75" t="s">
        <v>327</v>
      </c>
      <c r="Z117" s="153">
        <v>0.36</v>
      </c>
      <c r="AA117" s="75" t="s">
        <v>328</v>
      </c>
      <c r="AB117" s="153">
        <v>0.18984374999999998</v>
      </c>
      <c r="AC117" s="73" t="s">
        <v>273</v>
      </c>
      <c r="AD117" s="51" t="s">
        <v>2104</v>
      </c>
      <c r="AE117" s="73" t="s">
        <v>378</v>
      </c>
      <c r="AF117" s="51" t="s">
        <v>2080</v>
      </c>
      <c r="AG117" s="51" t="s">
        <v>2081</v>
      </c>
      <c r="AH117" s="51" t="s">
        <v>2082</v>
      </c>
      <c r="AI117" s="51" t="s">
        <v>2083</v>
      </c>
      <c r="AJ117" s="51" t="s">
        <v>2084</v>
      </c>
      <c r="AK117" s="51" t="s">
        <v>352</v>
      </c>
      <c r="AL117" s="51" t="s">
        <v>352</v>
      </c>
      <c r="AM117" s="51" t="s">
        <v>352</v>
      </c>
      <c r="AN117" s="51" t="s">
        <v>352</v>
      </c>
      <c r="AO117" s="51" t="s">
        <v>352</v>
      </c>
      <c r="AP117" s="51" t="s">
        <v>2105</v>
      </c>
      <c r="AQ117" s="51" t="s">
        <v>2106</v>
      </c>
      <c r="AR117" s="51" t="s">
        <v>2107</v>
      </c>
      <c r="AS117" s="155">
        <v>44315</v>
      </c>
      <c r="AT117" s="61" t="s">
        <v>353</v>
      </c>
      <c r="AU117" s="66" t="s">
        <v>1193</v>
      </c>
      <c r="AV117" s="60">
        <v>44348</v>
      </c>
      <c r="AW117" s="67" t="s">
        <v>578</v>
      </c>
      <c r="AX117" s="63" t="s">
        <v>1189</v>
      </c>
      <c r="AY117" s="60">
        <v>44545</v>
      </c>
      <c r="AZ117" s="61" t="s">
        <v>568</v>
      </c>
      <c r="BA117" s="66" t="s">
        <v>1190</v>
      </c>
      <c r="BB117" s="60" t="s">
        <v>367</v>
      </c>
      <c r="BC117" s="67" t="s">
        <v>368</v>
      </c>
      <c r="BD117" s="63" t="s">
        <v>367</v>
      </c>
      <c r="BE117" s="60" t="s">
        <v>367</v>
      </c>
      <c r="BF117" s="61" t="s">
        <v>368</v>
      </c>
      <c r="BG117" s="66" t="s">
        <v>367</v>
      </c>
      <c r="BH117" s="60" t="s">
        <v>367</v>
      </c>
      <c r="BI117" s="67" t="s">
        <v>368</v>
      </c>
      <c r="BJ117" s="63" t="s">
        <v>367</v>
      </c>
      <c r="BK117" s="60" t="s">
        <v>367</v>
      </c>
      <c r="BL117" s="61" t="s">
        <v>368</v>
      </c>
      <c r="BM117" s="66" t="s">
        <v>367</v>
      </c>
      <c r="BN117" s="60" t="s">
        <v>367</v>
      </c>
      <c r="BO117" s="67" t="s">
        <v>368</v>
      </c>
      <c r="BP117" s="63" t="s">
        <v>367</v>
      </c>
      <c r="BQ117" s="60" t="s">
        <v>367</v>
      </c>
      <c r="BR117" s="61" t="s">
        <v>368</v>
      </c>
      <c r="BS117" s="66" t="s">
        <v>367</v>
      </c>
      <c r="BT117" s="60" t="s">
        <v>367</v>
      </c>
      <c r="BU117" s="67" t="s">
        <v>368</v>
      </c>
      <c r="BV117" s="63" t="s">
        <v>367</v>
      </c>
      <c r="BW117" s="60" t="s">
        <v>367</v>
      </c>
      <c r="BX117" s="61" t="s">
        <v>368</v>
      </c>
      <c r="BY117" s="66" t="s">
        <v>367</v>
      </c>
      <c r="BZ117" s="60" t="s">
        <v>367</v>
      </c>
      <c r="CA117" s="67" t="s">
        <v>368</v>
      </c>
      <c r="CB117" s="69" t="s">
        <v>367</v>
      </c>
      <c r="CC117" s="114" t="str">
        <f>VLOOKUP(A117,Datos!$C$2:$AJ$25,34,0)</f>
        <v>Oficina Asesora de Planeación</v>
      </c>
      <c r="CD117" s="2">
        <f t="shared" si="2"/>
        <v>18</v>
      </c>
    </row>
  </sheetData>
  <sheetProtection algorithmName="SHA-512" hashValue="q/6mkvPgh2zVKSa47fpNBKw5YoRCawIya8HMaObb3shVfBBp0VVvdDzB2Wc4C3ENQYkyQidEiK01uKEC1/g+hA==" saltValue="VlF3cqbCkfWoSe2JgOKFhw==" spinCount="100000" sheet="1" formatColumns="0" formatRows="0" autoFilter="0"/>
  <autoFilter ref="A11:CD117" xr:uid="{00000000-0001-0000-1100-000000000000}">
    <filterColumn colId="7">
      <filters>
        <filter val="Corrupción"/>
      </filters>
    </filterColumn>
  </autoFilter>
  <mergeCells count="14">
    <mergeCell ref="A2:AC4"/>
    <mergeCell ref="A5:AC5"/>
    <mergeCell ref="A1:AC1"/>
    <mergeCell ref="K9:M10"/>
    <mergeCell ref="N9:R10"/>
    <mergeCell ref="S9:T9"/>
    <mergeCell ref="U9:X10"/>
    <mergeCell ref="Y9:AD10"/>
    <mergeCell ref="S6:AD7"/>
    <mergeCell ref="AE9:AR9"/>
    <mergeCell ref="AS9:CB10"/>
    <mergeCell ref="AF10:AJ10"/>
    <mergeCell ref="AK10:AO10"/>
    <mergeCell ref="AP10:AR10"/>
  </mergeCells>
  <conditionalFormatting sqref="W77:W96 W12:W74">
    <cfRule type="cellIs" dxfId="43" priority="617" operator="equal">
      <formula>"Bajo"</formula>
    </cfRule>
    <cfRule type="cellIs" dxfId="42" priority="618" operator="equal">
      <formula>"Alto"</formula>
    </cfRule>
    <cfRule type="cellIs" dxfId="41" priority="619" operator="equal">
      <formula>"Extremo"</formula>
    </cfRule>
    <cfRule type="cellIs" dxfId="40" priority="620" operator="equal">
      <formula>"Moderado"</formula>
    </cfRule>
  </conditionalFormatting>
  <conditionalFormatting sqref="AC77:AC96 AC12:AC74">
    <cfRule type="cellIs" dxfId="39" priority="613" operator="equal">
      <formula>"Alto"</formula>
    </cfRule>
    <cfRule type="cellIs" dxfId="38" priority="614" operator="equal">
      <formula>"Moderado"</formula>
    </cfRule>
    <cfRule type="cellIs" dxfId="37" priority="615" operator="equal">
      <formula>"Extremo"</formula>
    </cfRule>
    <cfRule type="cellIs" dxfId="36" priority="616" operator="equal">
      <formula>"Bajo"</formula>
    </cfRule>
  </conditionalFormatting>
  <conditionalFormatting sqref="W75:W76">
    <cfRule type="cellIs" dxfId="35" priority="213" operator="equal">
      <formula>"Bajo"</formula>
    </cfRule>
    <cfRule type="cellIs" dxfId="34" priority="214" operator="equal">
      <formula>"Alto"</formula>
    </cfRule>
    <cfRule type="cellIs" dxfId="33" priority="215" operator="equal">
      <formula>"Extremo"</formula>
    </cfRule>
    <cfRule type="cellIs" dxfId="32" priority="216" operator="equal">
      <formula>"Moderado"</formula>
    </cfRule>
  </conditionalFormatting>
  <conditionalFormatting sqref="AC75:AC76">
    <cfRule type="cellIs" dxfId="31" priority="209" operator="equal">
      <formula>"Alto"</formula>
    </cfRule>
    <cfRule type="cellIs" dxfId="30" priority="210" operator="equal">
      <formula>"Moderado"</formula>
    </cfRule>
    <cfRule type="cellIs" dxfId="29" priority="211" operator="equal">
      <formula>"Extremo"</formula>
    </cfRule>
    <cfRule type="cellIs" dxfId="28" priority="212" operator="equal">
      <formula>"Bajo"</formula>
    </cfRule>
  </conditionalFormatting>
  <conditionalFormatting sqref="W97:W117">
    <cfRule type="cellIs" dxfId="27" priority="21" operator="equal">
      <formula>"Bajo"</formula>
    </cfRule>
    <cfRule type="cellIs" dxfId="26" priority="22" operator="equal">
      <formula>"Alto"</formula>
    </cfRule>
    <cfRule type="cellIs" dxfId="25" priority="23" operator="equal">
      <formula>"Extremo"</formula>
    </cfRule>
    <cfRule type="cellIs" dxfId="24" priority="24" operator="equal">
      <formula>"Moderado"</formula>
    </cfRule>
  </conditionalFormatting>
  <conditionalFormatting sqref="AC97:AC117">
    <cfRule type="cellIs" dxfId="23" priority="17" operator="equal">
      <formula>"Alto"</formula>
    </cfRule>
    <cfRule type="cellIs" dxfId="22" priority="18" operator="equal">
      <formula>"Moderado"</formula>
    </cfRule>
    <cfRule type="cellIs" dxfId="21" priority="19" operator="equal">
      <formula>"Extremo"</formula>
    </cfRule>
    <cfRule type="cellIs" dxfId="20" priority="20" operator="equal">
      <formula>"Bajo"</formula>
    </cfRule>
  </conditionalFormatting>
  <pageMargins left="0.19685039370078741" right="0.19685039370078741" top="0.39370078740157483" bottom="0.39370078740157483" header="0.31496062992125984" footer="0.31496062992125984"/>
  <pageSetup scale="10" orientation="portrait" horizontalDpi="1200" verticalDpi="1200" r:id="rId1"/>
  <headerFooter>
    <oddFooter>&amp;C&amp;G
&amp;"Arial,Normal"&amp;8 4202000-FT-1079 Versión 4</oddFooter>
  </headerFooter>
  <colBreaks count="2" manualBreakCount="2">
    <brk id="31" max="121" man="1"/>
    <brk id="77" max="112" man="1"/>
  </colBreaks>
  <drawing r:id="rId2"/>
  <legacyDrawingHF r:id="rId3"/>
  <extLst>
    <ext xmlns:x14="http://schemas.microsoft.com/office/spreadsheetml/2009/9/main" uri="{78C0D931-6437-407d-A8EE-F0AAD7539E65}">
      <x14:conditionalFormattings>
        <x14:conditionalFormatting xmlns:xm="http://schemas.microsoft.com/office/excel/2006/main">
          <x14:cfRule type="cellIs" priority="217" operator="equal" id="{A6230C20-FD9E-4FF0-A43C-45767721E8B1}">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218" operator="equal" id="{385B62D5-2D51-4695-85BD-966C94BD1704}">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219" operator="equal" id="{12A220E1-F347-4846-92B7-61604BE75035}">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220" operator="equal" id="{B275A181-F7C2-4E79-86BC-D524E7972E4B}">
            <xm:f>'\Users\Cesar Arcos\Desktop\Alcaldía Bogotá\Metodología riesgos Alcaldía\Instrumento\Formatos\2021\Nuevos\[2210111-FT-471 Mapa de riesgos del proceso o proyecto de inversión V6.xlsx]Datos'!#REF!</xm:f>
            <x14:dxf>
              <fill>
                <patternFill>
                  <bgColor rgb="FFFF0000"/>
                </patternFill>
              </fill>
            </x14:dxf>
          </x14:cfRule>
          <xm:sqref>W77:W96 AC77:AC96 W12:W74 AC12:AC74</xm:sqref>
        </x14:conditionalFormatting>
        <x14:conditionalFormatting xmlns:xm="http://schemas.microsoft.com/office/excel/2006/main">
          <x14:cfRule type="cellIs" priority="205" operator="equal" id="{66F524E9-866A-4934-A375-C3A6538F367D}">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206" operator="equal" id="{CB6F43A8-3254-46CE-B338-5F3D56C65129}">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207" operator="equal" id="{CD7F8AF4-6BA9-467A-AEA5-CCDC273BE20F}">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208" operator="equal" id="{2A838B35-6FBC-42C6-A501-759A1C6A3079}">
            <xm:f>'\Users\Cesar Arcos\Desktop\Alcaldía Bogotá\Metodología riesgos Alcaldía\Instrumento\Formatos\2021\Nuevos\[2210111-FT-471 Mapa de riesgos del proceso o proyecto de inversión V6.xlsx]Datos'!#REF!</xm:f>
            <x14:dxf>
              <fill>
                <patternFill>
                  <bgColor rgb="FFFF0000"/>
                </patternFill>
              </fill>
            </x14:dxf>
          </x14:cfRule>
          <xm:sqref>AC75:AC76 W75:W76</xm:sqref>
        </x14:conditionalFormatting>
        <x14:conditionalFormatting xmlns:xm="http://schemas.microsoft.com/office/excel/2006/main">
          <x14:cfRule type="cellIs" priority="13" operator="equal" id="{A332EA23-777B-4B1D-8E7F-A3A1586D01DE}">
            <xm:f>'\Users\Cesar Arcos\Desktop\Alcaldía Bogotá\Metodología riesgos Alcaldía\Instrumento\Formatos\2021\Nuevos\[2210111-FT-471 Mapa de riesgos del proceso o proyecto de inversión V6.xlsx]Datos'!#REF!</xm:f>
            <x14:dxf>
              <fill>
                <patternFill>
                  <bgColor rgb="FF92D050"/>
                </patternFill>
              </fill>
            </x14:dxf>
          </x14:cfRule>
          <x14:cfRule type="cellIs" priority="14" operator="equal" id="{74C367A3-A62A-41DB-8EE2-97561AC79BE1}">
            <xm:f>'\Users\Cesar Arcos\Desktop\Alcaldía Bogotá\Metodología riesgos Alcaldía\Instrumento\Formatos\2021\Nuevos\[2210111-FT-471 Mapa de riesgos del proceso o proyecto de inversión V6.xlsx]Datos'!#REF!</xm:f>
            <x14:dxf>
              <fill>
                <patternFill>
                  <bgColor rgb="FFFFFF00"/>
                </patternFill>
              </fill>
            </x14:dxf>
          </x14:cfRule>
          <x14:cfRule type="cellIs" priority="15" operator="equal" id="{4F3A7FCF-9ABB-4D42-8BAE-21BED676A651}">
            <xm:f>'\Users\Cesar Arcos\Desktop\Alcaldía Bogotá\Metodología riesgos Alcaldía\Instrumento\Formatos\2021\Nuevos\[2210111-FT-471 Mapa de riesgos del proceso o proyecto de inversión V6.xlsx]Datos'!#REF!</xm:f>
            <x14:dxf>
              <fill>
                <patternFill>
                  <bgColor rgb="FFFFC000"/>
                </patternFill>
              </fill>
            </x14:dxf>
          </x14:cfRule>
          <x14:cfRule type="cellIs" priority="16" operator="equal" id="{A1EF4521-6232-4CFA-BBDC-314A342835F0}">
            <xm:f>'\Users\Cesar Arcos\Desktop\Alcaldía Bogotá\Metodología riesgos Alcaldía\Instrumento\Formatos\2021\Nuevos\[2210111-FT-471 Mapa de riesgos del proceso o proyecto de inversión V6.xlsx]Datos'!#REF!</xm:f>
            <x14:dxf>
              <fill>
                <patternFill>
                  <bgColor rgb="FFFF0000"/>
                </patternFill>
              </fill>
            </x14:dxf>
          </x14:cfRule>
          <xm:sqref>W97:W117 AC97:AC117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35DD-6A61-4F9C-B062-FD2A2E5AA423}">
  <sheetPr codeName="Hoja5">
    <tabColor rgb="FF92D050"/>
  </sheetPr>
  <dimension ref="A1:E27"/>
  <sheetViews>
    <sheetView showGridLines="0" workbookViewId="0"/>
  </sheetViews>
  <sheetFormatPr baseColWidth="10" defaultColWidth="11.42578125" defaultRowHeight="15" x14ac:dyDescent="0.25"/>
  <cols>
    <col min="1" max="1" width="11.42578125" style="76"/>
    <col min="2" max="2" width="37.5703125" style="76" customWidth="1"/>
    <col min="3" max="3" width="48.7109375" style="76" customWidth="1"/>
    <col min="4" max="4" width="12.7109375" style="76" customWidth="1"/>
    <col min="5" max="16384" width="11.42578125" style="76"/>
  </cols>
  <sheetData>
    <row r="1" spans="1:5" x14ac:dyDescent="0.25">
      <c r="A1" s="120"/>
      <c r="B1" s="120"/>
      <c r="C1" s="120"/>
      <c r="D1" s="120"/>
      <c r="E1" s="120"/>
    </row>
    <row r="2" spans="1:5" x14ac:dyDescent="0.25">
      <c r="A2" s="120"/>
      <c r="B2" s="127" t="s">
        <v>269</v>
      </c>
      <c r="C2" s="127" t="s">
        <v>236</v>
      </c>
      <c r="D2" s="127" t="s">
        <v>265</v>
      </c>
      <c r="E2" s="127" t="s">
        <v>270</v>
      </c>
    </row>
    <row r="3" spans="1:5" ht="15" customHeight="1" x14ac:dyDescent="0.25">
      <c r="A3" s="120"/>
      <c r="B3" s="129" t="s">
        <v>63</v>
      </c>
      <c r="C3" s="120" t="s">
        <v>333</v>
      </c>
      <c r="D3" s="109">
        <v>16</v>
      </c>
      <c r="E3" s="130">
        <f>D3/$D$5</f>
        <v>0.69565217391304346</v>
      </c>
    </row>
    <row r="4" spans="1:5" ht="15" customHeight="1" x14ac:dyDescent="0.25">
      <c r="A4" s="120"/>
      <c r="B4" s="120"/>
      <c r="C4" s="120" t="s">
        <v>334</v>
      </c>
      <c r="D4" s="109">
        <v>7</v>
      </c>
      <c r="E4" s="130">
        <f>D4/$D$5</f>
        <v>0.30434782608695654</v>
      </c>
    </row>
    <row r="5" spans="1:5" ht="15" customHeight="1" x14ac:dyDescent="0.25">
      <c r="A5" s="120"/>
      <c r="B5" s="126" t="s">
        <v>267</v>
      </c>
      <c r="C5" s="121"/>
      <c r="D5" s="110">
        <f>SUM(D3:D4)</f>
        <v>23</v>
      </c>
      <c r="E5" s="131">
        <f>SUM(E3:E4)</f>
        <v>1</v>
      </c>
    </row>
    <row r="6" spans="1:5" ht="15" customHeight="1" x14ac:dyDescent="0.25">
      <c r="A6" s="120"/>
      <c r="B6" s="120"/>
      <c r="C6" s="122"/>
      <c r="D6" s="109"/>
      <c r="E6" s="132"/>
    </row>
    <row r="7" spans="1:5" ht="15" customHeight="1" x14ac:dyDescent="0.25">
      <c r="A7" s="120"/>
      <c r="B7" s="133" t="s">
        <v>35</v>
      </c>
      <c r="C7" s="120" t="s">
        <v>333</v>
      </c>
      <c r="D7" s="111">
        <v>56</v>
      </c>
      <c r="E7" s="134">
        <f>D7/$D$9</f>
        <v>0.73684210526315785</v>
      </c>
    </row>
    <row r="8" spans="1:5" ht="15" customHeight="1" x14ac:dyDescent="0.25">
      <c r="A8" s="120"/>
      <c r="B8" s="120"/>
      <c r="C8" s="120" t="s">
        <v>334</v>
      </c>
      <c r="D8" s="109">
        <v>20</v>
      </c>
      <c r="E8" s="130">
        <f>D8/$D$9</f>
        <v>0.26315789473684209</v>
      </c>
    </row>
    <row r="9" spans="1:5" ht="15" customHeight="1" x14ac:dyDescent="0.25">
      <c r="A9" s="120"/>
      <c r="B9" s="126" t="s">
        <v>268</v>
      </c>
      <c r="C9" s="126"/>
      <c r="D9" s="110">
        <f>SUM(D7:D8)</f>
        <v>76</v>
      </c>
      <c r="E9" s="131">
        <f>SUM(E7:E8)</f>
        <v>1</v>
      </c>
    </row>
    <row r="10" spans="1:5" ht="15" customHeight="1" x14ac:dyDescent="0.25">
      <c r="A10" s="120"/>
      <c r="B10" s="120"/>
      <c r="C10" s="125"/>
      <c r="D10" s="109"/>
      <c r="E10" s="132"/>
    </row>
    <row r="11" spans="1:5" ht="15" customHeight="1" x14ac:dyDescent="0.25">
      <c r="A11" s="120"/>
      <c r="B11" s="135" t="s">
        <v>289</v>
      </c>
      <c r="C11" s="120" t="s">
        <v>333</v>
      </c>
      <c r="D11" s="111">
        <v>7</v>
      </c>
      <c r="E11" s="134">
        <f>D11/$D$13</f>
        <v>1</v>
      </c>
    </row>
    <row r="12" spans="1:5" ht="15" customHeight="1" x14ac:dyDescent="0.25">
      <c r="A12" s="120"/>
      <c r="B12" s="168"/>
      <c r="C12" s="120" t="s">
        <v>334</v>
      </c>
      <c r="D12" s="109">
        <v>0</v>
      </c>
      <c r="E12" s="130">
        <f>D12/$D$13</f>
        <v>0</v>
      </c>
    </row>
    <row r="13" spans="1:5" x14ac:dyDescent="0.25">
      <c r="A13" s="120"/>
      <c r="B13" s="123" t="s">
        <v>290</v>
      </c>
      <c r="C13" s="123"/>
      <c r="D13" s="136">
        <f>SUM(D11:D12)</f>
        <v>7</v>
      </c>
      <c r="E13" s="137">
        <f>SUM(E11:E12)</f>
        <v>1</v>
      </c>
    </row>
    <row r="14" spans="1:5" x14ac:dyDescent="0.25">
      <c r="A14" s="120"/>
      <c r="B14" s="123"/>
      <c r="C14" s="123"/>
      <c r="D14" s="136"/>
      <c r="E14" s="137"/>
    </row>
    <row r="15" spans="1:5" x14ac:dyDescent="0.25">
      <c r="A15" s="120"/>
      <c r="B15" s="123" t="s">
        <v>244</v>
      </c>
      <c r="C15" s="123"/>
      <c r="D15" s="136">
        <f>D5+D9+D13</f>
        <v>106</v>
      </c>
      <c r="E15" s="138"/>
    </row>
    <row r="16" spans="1:5" x14ac:dyDescent="0.25">
      <c r="A16" s="120"/>
      <c r="B16" s="120"/>
      <c r="C16" s="120"/>
      <c r="D16" s="120"/>
      <c r="E16" s="120"/>
    </row>
    <row r="17" spans="1:5" x14ac:dyDescent="0.25">
      <c r="A17" s="120"/>
      <c r="B17" s="120"/>
      <c r="C17" s="120"/>
      <c r="D17" s="120"/>
      <c r="E17" s="120"/>
    </row>
    <row r="18" spans="1:5" x14ac:dyDescent="0.25">
      <c r="A18" s="120"/>
      <c r="B18" s="120"/>
      <c r="C18" s="120"/>
      <c r="D18" s="120"/>
      <c r="E18" s="120"/>
    </row>
    <row r="19" spans="1:5" x14ac:dyDescent="0.25">
      <c r="A19" s="120"/>
      <c r="B19" s="120"/>
      <c r="C19" s="120"/>
      <c r="D19" s="120"/>
      <c r="E19" s="120"/>
    </row>
    <row r="20" spans="1:5" x14ac:dyDescent="0.25">
      <c r="B20" s="120"/>
      <c r="C20" s="120"/>
      <c r="D20" s="120"/>
      <c r="E20" s="120"/>
    </row>
    <row r="21" spans="1:5" x14ac:dyDescent="0.25">
      <c r="B21" s="120"/>
      <c r="C21" s="120"/>
      <c r="D21" s="120"/>
      <c r="E21" s="120"/>
    </row>
    <row r="22" spans="1:5" x14ac:dyDescent="0.25">
      <c r="B22" s="120"/>
      <c r="C22" s="120"/>
      <c r="D22" s="120"/>
      <c r="E22" s="120"/>
    </row>
    <row r="23" spans="1:5" x14ac:dyDescent="0.25">
      <c r="B23" s="120"/>
      <c r="C23" s="120"/>
      <c r="D23" s="120"/>
    </row>
    <row r="24" spans="1:5" x14ac:dyDescent="0.25">
      <c r="B24" s="120"/>
      <c r="C24" s="120"/>
      <c r="D24" s="120"/>
    </row>
    <row r="25" spans="1:5" x14ac:dyDescent="0.25">
      <c r="B25" s="120"/>
      <c r="C25" s="120"/>
      <c r="D25" s="120"/>
    </row>
    <row r="26" spans="1:5" x14ac:dyDescent="0.25">
      <c r="B26" s="120"/>
      <c r="C26" s="120"/>
      <c r="D26" s="120"/>
    </row>
    <row r="27" spans="1:5" x14ac:dyDescent="0.25">
      <c r="B27" s="120"/>
      <c r="C27" s="120"/>
      <c r="D27" s="120"/>
    </row>
  </sheetData>
  <sheetProtection algorithmName="SHA-512" hashValue="LHNX66BPWtchDp6cmJBLiZmS7FnAXDkK8p/Egcj68opo8XNTY5kFhwtFfsiXnxbC9qP5/LJscziDCdQhiP0xIA==" saltValue="BALZbL1wxjPU9/HDsTmWWw==" spinCount="100000"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9F7CD6-FA3B-411F-9BEF-60843CD8E97B}">
  <sheetPr codeName="Hoja6">
    <tabColor rgb="FFFFC000"/>
  </sheetPr>
  <dimension ref="A4:C139"/>
  <sheetViews>
    <sheetView showGridLines="0" zoomScale="85" zoomScaleNormal="85" workbookViewId="0"/>
  </sheetViews>
  <sheetFormatPr baseColWidth="10" defaultColWidth="87.140625" defaultRowHeight="15" x14ac:dyDescent="0.25"/>
  <cols>
    <col min="1" max="1" width="63.85546875" style="74" bestFit="1" customWidth="1"/>
    <col min="2" max="2" width="10" style="74" bestFit="1" customWidth="1"/>
    <col min="3" max="3" width="24.7109375" style="74" bestFit="1" customWidth="1"/>
    <col min="4" max="9" width="45.7109375" style="74" customWidth="1"/>
    <col min="10" max="16384" width="87.140625" style="74"/>
  </cols>
  <sheetData>
    <row r="4" spans="1:3" ht="30" x14ac:dyDescent="0.25">
      <c r="A4" s="112" t="s">
        <v>291</v>
      </c>
      <c r="B4" s="183" t="s">
        <v>280</v>
      </c>
      <c r="C4"/>
    </row>
    <row r="5" spans="1:3" x14ac:dyDescent="0.25">
      <c r="A5" s="113" t="s">
        <v>283</v>
      </c>
      <c r="B5" s="184">
        <v>3</v>
      </c>
      <c r="C5"/>
    </row>
    <row r="6" spans="1:3" ht="30" x14ac:dyDescent="0.25">
      <c r="A6" s="128" t="s">
        <v>285</v>
      </c>
      <c r="B6" s="185">
        <v>4</v>
      </c>
      <c r="C6"/>
    </row>
    <row r="7" spans="1:3" x14ac:dyDescent="0.25">
      <c r="A7" s="128" t="s">
        <v>1253</v>
      </c>
      <c r="B7" s="185">
        <v>3</v>
      </c>
      <c r="C7"/>
    </row>
    <row r="8" spans="1:3" ht="45" x14ac:dyDescent="0.25">
      <c r="A8" s="128" t="s">
        <v>64</v>
      </c>
      <c r="B8" s="185">
        <v>4</v>
      </c>
      <c r="C8"/>
    </row>
    <row r="9" spans="1:3" x14ac:dyDescent="0.25">
      <c r="A9" s="128" t="s">
        <v>1284</v>
      </c>
      <c r="B9" s="185">
        <v>7</v>
      </c>
      <c r="C9"/>
    </row>
    <row r="10" spans="1:3" x14ac:dyDescent="0.25">
      <c r="A10" s="128" t="s">
        <v>1332</v>
      </c>
      <c r="B10" s="185">
        <v>7</v>
      </c>
      <c r="C10"/>
    </row>
    <row r="11" spans="1:3" x14ac:dyDescent="0.25">
      <c r="A11" s="128" t="s">
        <v>276</v>
      </c>
      <c r="B11" s="185">
        <v>3</v>
      </c>
      <c r="C11"/>
    </row>
    <row r="12" spans="1:3" x14ac:dyDescent="0.25">
      <c r="A12" s="128" t="s">
        <v>140</v>
      </c>
      <c r="B12" s="185">
        <v>2</v>
      </c>
      <c r="C12"/>
    </row>
    <row r="13" spans="1:3" x14ac:dyDescent="0.25">
      <c r="A13" s="128" t="s">
        <v>152</v>
      </c>
      <c r="B13" s="185">
        <v>4</v>
      </c>
      <c r="C13"/>
    </row>
    <row r="14" spans="1:3" x14ac:dyDescent="0.25">
      <c r="A14" s="128" t="s">
        <v>162</v>
      </c>
      <c r="B14" s="185">
        <v>5</v>
      </c>
      <c r="C14"/>
    </row>
    <row r="15" spans="1:3" x14ac:dyDescent="0.25">
      <c r="A15" s="128" t="s">
        <v>277</v>
      </c>
      <c r="B15" s="185">
        <v>2</v>
      </c>
      <c r="C15"/>
    </row>
    <row r="16" spans="1:3" x14ac:dyDescent="0.25">
      <c r="A16" s="128" t="s">
        <v>175</v>
      </c>
      <c r="B16" s="185">
        <v>2</v>
      </c>
      <c r="C16"/>
    </row>
    <row r="17" spans="1:3" ht="30" x14ac:dyDescent="0.25">
      <c r="A17" s="128" t="s">
        <v>182</v>
      </c>
      <c r="B17" s="185">
        <v>5</v>
      </c>
      <c r="C17"/>
    </row>
    <row r="18" spans="1:3" x14ac:dyDescent="0.25">
      <c r="A18" s="128" t="s">
        <v>190</v>
      </c>
      <c r="B18" s="185">
        <v>3</v>
      </c>
      <c r="C18"/>
    </row>
    <row r="19" spans="1:3" x14ac:dyDescent="0.25">
      <c r="A19" s="128" t="s">
        <v>2109</v>
      </c>
      <c r="B19" s="185">
        <v>5</v>
      </c>
      <c r="C19"/>
    </row>
    <row r="20" spans="1:3" x14ac:dyDescent="0.25">
      <c r="A20" s="128" t="s">
        <v>198</v>
      </c>
      <c r="B20" s="185">
        <v>5</v>
      </c>
      <c r="C20"/>
    </row>
    <row r="21" spans="1:3" x14ac:dyDescent="0.25">
      <c r="A21" s="128" t="s">
        <v>202</v>
      </c>
      <c r="B21" s="185">
        <v>12</v>
      </c>
      <c r="C21"/>
    </row>
    <row r="22" spans="1:3" x14ac:dyDescent="0.25">
      <c r="A22" s="128" t="s">
        <v>1844</v>
      </c>
      <c r="B22" s="185">
        <v>6</v>
      </c>
    </row>
    <row r="23" spans="1:3" x14ac:dyDescent="0.25">
      <c r="A23" s="128" t="s">
        <v>1911</v>
      </c>
      <c r="B23" s="185">
        <v>9</v>
      </c>
    </row>
    <row r="24" spans="1:3" x14ac:dyDescent="0.25">
      <c r="A24" s="128" t="s">
        <v>278</v>
      </c>
      <c r="B24" s="185">
        <v>6</v>
      </c>
    </row>
    <row r="25" spans="1:3" x14ac:dyDescent="0.25">
      <c r="A25" s="128" t="s">
        <v>279</v>
      </c>
      <c r="B25" s="185">
        <v>4</v>
      </c>
    </row>
    <row r="26" spans="1:3" ht="30" x14ac:dyDescent="0.25">
      <c r="A26" s="128" t="s">
        <v>179</v>
      </c>
      <c r="B26" s="185">
        <v>3</v>
      </c>
    </row>
    <row r="27" spans="1:3" x14ac:dyDescent="0.25">
      <c r="A27" s="113" t="s">
        <v>2025</v>
      </c>
      <c r="B27" s="184">
        <v>2</v>
      </c>
    </row>
    <row r="28" spans="1:3" x14ac:dyDescent="0.25">
      <c r="A28" s="113" t="s">
        <v>244</v>
      </c>
      <c r="B28" s="184">
        <v>106</v>
      </c>
    </row>
    <row r="29" spans="1:3" x14ac:dyDescent="0.25">
      <c r="A29"/>
    </row>
    <row r="30" spans="1:3" x14ac:dyDescent="0.25">
      <c r="A30"/>
    </row>
    <row r="31" spans="1:3" x14ac:dyDescent="0.25">
      <c r="A31"/>
    </row>
    <row r="32" spans="1:3" x14ac:dyDescent="0.25">
      <c r="A32"/>
    </row>
    <row r="33" spans="1:1" x14ac:dyDescent="0.25">
      <c r="A33"/>
    </row>
    <row r="34" spans="1:1" x14ac:dyDescent="0.25">
      <c r="A34"/>
    </row>
    <row r="35" spans="1:1" x14ac:dyDescent="0.25">
      <c r="A35"/>
    </row>
    <row r="36" spans="1:1" x14ac:dyDescent="0.25">
      <c r="A36"/>
    </row>
    <row r="37" spans="1:1" x14ac:dyDescent="0.25">
      <c r="A37"/>
    </row>
    <row r="38" spans="1:1" x14ac:dyDescent="0.25">
      <c r="A38"/>
    </row>
    <row r="39" spans="1:1" x14ac:dyDescent="0.25">
      <c r="A39"/>
    </row>
    <row r="40" spans="1:1" x14ac:dyDescent="0.25">
      <c r="A40"/>
    </row>
    <row r="41" spans="1:1" x14ac:dyDescent="0.25">
      <c r="A41"/>
    </row>
    <row r="42" spans="1:1" x14ac:dyDescent="0.25">
      <c r="A42"/>
    </row>
    <row r="43" spans="1:1" x14ac:dyDescent="0.25">
      <c r="A43"/>
    </row>
    <row r="44" spans="1:1" x14ac:dyDescent="0.25">
      <c r="A44"/>
    </row>
    <row r="45" spans="1:1" x14ac:dyDescent="0.25">
      <c r="A45"/>
    </row>
    <row r="46" spans="1:1" x14ac:dyDescent="0.25">
      <c r="A46"/>
    </row>
    <row r="47" spans="1:1" x14ac:dyDescent="0.25">
      <c r="A47"/>
    </row>
    <row r="48" spans="1:1" x14ac:dyDescent="0.25">
      <c r="A48"/>
    </row>
    <row r="49" spans="1:1" x14ac:dyDescent="0.25">
      <c r="A49"/>
    </row>
    <row r="50" spans="1:1" x14ac:dyDescent="0.25">
      <c r="A50"/>
    </row>
    <row r="51" spans="1:1" x14ac:dyDescent="0.25">
      <c r="A51"/>
    </row>
    <row r="52" spans="1:1" x14ac:dyDescent="0.25">
      <c r="A52"/>
    </row>
    <row r="53" spans="1:1" x14ac:dyDescent="0.25">
      <c r="A53"/>
    </row>
    <row r="54" spans="1:1" x14ac:dyDescent="0.25">
      <c r="A54"/>
    </row>
    <row r="55" spans="1:1" x14ac:dyDescent="0.25">
      <c r="A55"/>
    </row>
    <row r="56" spans="1:1" x14ac:dyDescent="0.25">
      <c r="A56"/>
    </row>
    <row r="57" spans="1:1" x14ac:dyDescent="0.25">
      <c r="A57"/>
    </row>
    <row r="58" spans="1:1" x14ac:dyDescent="0.25">
      <c r="A58"/>
    </row>
    <row r="59" spans="1:1" x14ac:dyDescent="0.25">
      <c r="A59"/>
    </row>
    <row r="60" spans="1:1" x14ac:dyDescent="0.25">
      <c r="A60"/>
    </row>
    <row r="61" spans="1:1" x14ac:dyDescent="0.25">
      <c r="A61"/>
    </row>
    <row r="62" spans="1:1" x14ac:dyDescent="0.25">
      <c r="A62"/>
    </row>
    <row r="63" spans="1:1" x14ac:dyDescent="0.25">
      <c r="A63"/>
    </row>
    <row r="64" spans="1:1" x14ac:dyDescent="0.25">
      <c r="A64"/>
    </row>
    <row r="65" spans="1:1" x14ac:dyDescent="0.25">
      <c r="A65"/>
    </row>
    <row r="66" spans="1:1" x14ac:dyDescent="0.25">
      <c r="A66"/>
    </row>
    <row r="67" spans="1:1" x14ac:dyDescent="0.25">
      <c r="A67"/>
    </row>
    <row r="68" spans="1:1" x14ac:dyDescent="0.25">
      <c r="A68"/>
    </row>
    <row r="69" spans="1:1" x14ac:dyDescent="0.25">
      <c r="A69"/>
    </row>
    <row r="70" spans="1:1" x14ac:dyDescent="0.25">
      <c r="A70"/>
    </row>
    <row r="71" spans="1:1" x14ac:dyDescent="0.25">
      <c r="A71"/>
    </row>
    <row r="72" spans="1:1" x14ac:dyDescent="0.25">
      <c r="A72"/>
    </row>
    <row r="73" spans="1:1" x14ac:dyDescent="0.25">
      <c r="A73"/>
    </row>
    <row r="74" spans="1:1" x14ac:dyDescent="0.25">
      <c r="A74"/>
    </row>
    <row r="75" spans="1:1" x14ac:dyDescent="0.25">
      <c r="A75"/>
    </row>
    <row r="76" spans="1:1" x14ac:dyDescent="0.25">
      <c r="A76"/>
    </row>
    <row r="77" spans="1:1" x14ac:dyDescent="0.25">
      <c r="A77"/>
    </row>
    <row r="78" spans="1:1" x14ac:dyDescent="0.25">
      <c r="A78"/>
    </row>
    <row r="79" spans="1:1" x14ac:dyDescent="0.25">
      <c r="A79"/>
    </row>
    <row r="80" spans="1:1" x14ac:dyDescent="0.25">
      <c r="A80"/>
    </row>
    <row r="81" spans="1:1" x14ac:dyDescent="0.25">
      <c r="A81"/>
    </row>
    <row r="82" spans="1:1" x14ac:dyDescent="0.25">
      <c r="A82"/>
    </row>
    <row r="83" spans="1:1" x14ac:dyDescent="0.25">
      <c r="A83"/>
    </row>
    <row r="84" spans="1:1" x14ac:dyDescent="0.25">
      <c r="A84"/>
    </row>
    <row r="85" spans="1:1" x14ac:dyDescent="0.25">
      <c r="A85"/>
    </row>
    <row r="86" spans="1:1" x14ac:dyDescent="0.25">
      <c r="A86"/>
    </row>
    <row r="87" spans="1:1" x14ac:dyDescent="0.25">
      <c r="A87"/>
    </row>
    <row r="88" spans="1:1" x14ac:dyDescent="0.25">
      <c r="A88"/>
    </row>
    <row r="89" spans="1:1" x14ac:dyDescent="0.25">
      <c r="A89"/>
    </row>
    <row r="90" spans="1:1" x14ac:dyDescent="0.25">
      <c r="A90"/>
    </row>
    <row r="91" spans="1:1" x14ac:dyDescent="0.25">
      <c r="A91"/>
    </row>
    <row r="92" spans="1:1" x14ac:dyDescent="0.25">
      <c r="A92"/>
    </row>
    <row r="93" spans="1:1" x14ac:dyDescent="0.25">
      <c r="A93"/>
    </row>
    <row r="94" spans="1:1" x14ac:dyDescent="0.25">
      <c r="A94"/>
    </row>
    <row r="95" spans="1:1" x14ac:dyDescent="0.25">
      <c r="A95"/>
    </row>
    <row r="96" spans="1:1" x14ac:dyDescent="0.25">
      <c r="A96"/>
    </row>
    <row r="97" spans="1:1" x14ac:dyDescent="0.25">
      <c r="A97"/>
    </row>
    <row r="98" spans="1:1" x14ac:dyDescent="0.25">
      <c r="A98"/>
    </row>
    <row r="99" spans="1:1" x14ac:dyDescent="0.25">
      <c r="A99"/>
    </row>
    <row r="100" spans="1:1" x14ac:dyDescent="0.25">
      <c r="A100"/>
    </row>
    <row r="101" spans="1:1" x14ac:dyDescent="0.25">
      <c r="A101"/>
    </row>
    <row r="102" spans="1:1" x14ac:dyDescent="0.25">
      <c r="A102"/>
    </row>
    <row r="103" spans="1:1" x14ac:dyDescent="0.25">
      <c r="A103"/>
    </row>
    <row r="104" spans="1:1" x14ac:dyDescent="0.25">
      <c r="A104"/>
    </row>
    <row r="105" spans="1:1" x14ac:dyDescent="0.25">
      <c r="A105"/>
    </row>
    <row r="106" spans="1:1" x14ac:dyDescent="0.25">
      <c r="A106"/>
    </row>
    <row r="107" spans="1:1" x14ac:dyDescent="0.25">
      <c r="A107"/>
    </row>
    <row r="108" spans="1:1" x14ac:dyDescent="0.25">
      <c r="A108"/>
    </row>
    <row r="109" spans="1:1" x14ac:dyDescent="0.25">
      <c r="A109"/>
    </row>
    <row r="110" spans="1:1" x14ac:dyDescent="0.25">
      <c r="A110"/>
    </row>
    <row r="111" spans="1:1" x14ac:dyDescent="0.25">
      <c r="A111"/>
    </row>
    <row r="112" spans="1:1" x14ac:dyDescent="0.25">
      <c r="A112"/>
    </row>
    <row r="113" spans="1:1" x14ac:dyDescent="0.25">
      <c r="A113"/>
    </row>
    <row r="114" spans="1:1" x14ac:dyDescent="0.25">
      <c r="A114"/>
    </row>
    <row r="115" spans="1:1" x14ac:dyDescent="0.25">
      <c r="A115"/>
    </row>
    <row r="116" spans="1:1" x14ac:dyDescent="0.25">
      <c r="A116"/>
    </row>
    <row r="117" spans="1:1" x14ac:dyDescent="0.25">
      <c r="A117"/>
    </row>
    <row r="118" spans="1:1" x14ac:dyDescent="0.25">
      <c r="A118"/>
    </row>
    <row r="119" spans="1:1" x14ac:dyDescent="0.25">
      <c r="A119"/>
    </row>
    <row r="120" spans="1:1" x14ac:dyDescent="0.25">
      <c r="A120"/>
    </row>
    <row r="121" spans="1:1" x14ac:dyDescent="0.25">
      <c r="A121"/>
    </row>
    <row r="122" spans="1:1" x14ac:dyDescent="0.25">
      <c r="A122"/>
    </row>
    <row r="123" spans="1:1" x14ac:dyDescent="0.25">
      <c r="A123"/>
    </row>
    <row r="124" spans="1:1" x14ac:dyDescent="0.25">
      <c r="A124"/>
    </row>
    <row r="125" spans="1:1" x14ac:dyDescent="0.25">
      <c r="A125"/>
    </row>
    <row r="126" spans="1:1" x14ac:dyDescent="0.25">
      <c r="A126"/>
    </row>
    <row r="127" spans="1:1" x14ac:dyDescent="0.25">
      <c r="A127"/>
    </row>
    <row r="128" spans="1:1" x14ac:dyDescent="0.25">
      <c r="A128"/>
    </row>
    <row r="129" spans="1:1" x14ac:dyDescent="0.25">
      <c r="A129"/>
    </row>
    <row r="130" spans="1:1" x14ac:dyDescent="0.25">
      <c r="A130"/>
    </row>
    <row r="131" spans="1:1" x14ac:dyDescent="0.25">
      <c r="A131"/>
    </row>
    <row r="132" spans="1:1" x14ac:dyDescent="0.25">
      <c r="A132"/>
    </row>
    <row r="133" spans="1:1" x14ac:dyDescent="0.25">
      <c r="A133"/>
    </row>
    <row r="134" spans="1:1" x14ac:dyDescent="0.25">
      <c r="A134"/>
    </row>
    <row r="135" spans="1:1" x14ac:dyDescent="0.25">
      <c r="A135"/>
    </row>
    <row r="136" spans="1:1" x14ac:dyDescent="0.25">
      <c r="A136"/>
    </row>
    <row r="137" spans="1:1" x14ac:dyDescent="0.25">
      <c r="A137"/>
    </row>
    <row r="138" spans="1:1" x14ac:dyDescent="0.25">
      <c r="A138"/>
    </row>
    <row r="139" spans="1:1" x14ac:dyDescent="0.25">
      <c r="A139"/>
    </row>
  </sheetData>
  <sheetProtection algorithmName="SHA-512" hashValue="lHuPQ8Ru5IwF3oZnZhBNfFUEv9kack8X4UosJGzj9UdPkWZSEeR3UV7TCJkbn0kdsK/B1pos9GY0+DKgawtY+g==" saltValue="o4Xnez8jniObQWFu2IpFhQ==" spinCount="100000" sheet="1" objects="1" scenarios="1"/>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3A7C5-3A31-47A2-AC95-2841B55AFBBC}">
  <sheetPr codeName="Hoja7">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76"/>
    <col min="2" max="2" width="5.7109375" style="76" customWidth="1"/>
    <col min="3" max="3" width="6.85546875" style="76" customWidth="1"/>
    <col min="4" max="4" width="19.28515625" style="76" customWidth="1"/>
    <col min="5" max="5" width="4.140625" style="76" customWidth="1"/>
    <col min="6" max="6" width="19.7109375" style="76" customWidth="1"/>
    <col min="7" max="7" width="2" style="76" customWidth="1"/>
    <col min="8" max="8" width="19.7109375" style="76" customWidth="1"/>
    <col min="9" max="9" width="2" style="76" customWidth="1"/>
    <col min="10" max="10" width="19.7109375" style="76" customWidth="1"/>
    <col min="11" max="11" width="2.42578125" style="76" customWidth="1"/>
    <col min="12" max="12" width="19.7109375" style="76" customWidth="1"/>
    <col min="13" max="13" width="2.5703125" style="76" customWidth="1"/>
    <col min="14" max="14" width="19.7109375" style="76" customWidth="1"/>
    <col min="15" max="15" width="5.7109375" style="76" customWidth="1"/>
    <col min="16" max="16384" width="11.42578125" style="76"/>
  </cols>
  <sheetData>
    <row r="1" spans="2:18" ht="19.5" customHeight="1" x14ac:dyDescent="0.25"/>
    <row r="2" spans="2:18" ht="27" customHeight="1" x14ac:dyDescent="0.25">
      <c r="B2" s="241" t="s">
        <v>281</v>
      </c>
      <c r="C2" s="242"/>
      <c r="D2" s="242"/>
      <c r="E2" s="242"/>
      <c r="F2" s="242"/>
      <c r="G2" s="242"/>
      <c r="H2" s="242"/>
      <c r="I2" s="242"/>
      <c r="J2" s="242"/>
      <c r="K2" s="242"/>
      <c r="L2" s="242"/>
      <c r="M2" s="242"/>
      <c r="N2" s="242"/>
      <c r="O2" s="243"/>
    </row>
    <row r="3" spans="2:18" ht="30" customHeight="1" x14ac:dyDescent="0.25">
      <c r="B3" s="244"/>
      <c r="C3" s="245"/>
      <c r="D3" s="245"/>
      <c r="E3" s="245"/>
      <c r="F3" s="245"/>
      <c r="G3" s="245"/>
      <c r="H3" s="245"/>
      <c r="I3" s="245"/>
      <c r="J3" s="245"/>
      <c r="K3" s="245"/>
      <c r="L3" s="245"/>
      <c r="M3" s="245"/>
      <c r="N3" s="245"/>
      <c r="O3" s="246"/>
    </row>
    <row r="4" spans="2:18" ht="19.5" customHeight="1" x14ac:dyDescent="0.25">
      <c r="B4" s="78"/>
      <c r="C4" s="77"/>
      <c r="D4" s="77"/>
      <c r="E4" s="77"/>
      <c r="F4" s="77"/>
      <c r="G4" s="77"/>
      <c r="H4" s="77"/>
      <c r="I4" s="77"/>
      <c r="J4" s="77"/>
      <c r="K4" s="77"/>
      <c r="L4" s="77"/>
      <c r="M4" s="77"/>
      <c r="N4" s="77"/>
      <c r="O4" s="93"/>
    </row>
    <row r="5" spans="2:18" x14ac:dyDescent="0.25">
      <c r="B5" s="78"/>
      <c r="C5" s="80"/>
      <c r="D5" s="79"/>
      <c r="E5" s="80"/>
      <c r="F5" s="79"/>
      <c r="G5" s="80"/>
      <c r="H5" s="79"/>
      <c r="I5" s="80"/>
      <c r="J5" s="79"/>
      <c r="K5" s="80"/>
      <c r="L5" s="79"/>
      <c r="M5" s="80"/>
      <c r="N5" s="79"/>
      <c r="O5" s="93"/>
    </row>
    <row r="6" spans="2:18" ht="40.5" customHeight="1" x14ac:dyDescent="0.25">
      <c r="B6" s="78"/>
      <c r="C6" s="240" t="s">
        <v>272</v>
      </c>
      <c r="D6" s="81" t="str">
        <f>Datos!T2</f>
        <v>Muy alta (5)</v>
      </c>
      <c r="E6" s="80"/>
      <c r="F6" s="82">
        <f>COUNTIFS(Mapa_riesgos!$S$12:$S$117,$D6,Mapa_riesgos!$U$12:$U$117,F$16)</f>
        <v>0</v>
      </c>
      <c r="G6" s="83"/>
      <c r="H6" s="82">
        <f>COUNTIFS(Mapa_riesgos!$S$12:$S$117,$D6,Mapa_riesgos!$U$12:$U$117,H$16)</f>
        <v>2</v>
      </c>
      <c r="I6" s="83"/>
      <c r="J6" s="82">
        <f>COUNTIFS(Mapa_riesgos!$S$12:$S$117,$D6,Mapa_riesgos!$U$12:$U$117,J$16)</f>
        <v>2</v>
      </c>
      <c r="K6" s="83"/>
      <c r="L6" s="82">
        <f>COUNTIFS(Mapa_riesgos!$S$12:$S$117,$D6,Mapa_riesgos!$U$12:$U$117,L$16)</f>
        <v>0</v>
      </c>
      <c r="M6" s="83"/>
      <c r="N6" s="84">
        <f>COUNTIFS(Mapa_riesgos!$S$12:$S$117,$D6,Mapa_riesgos!$U$12:$U$117,N$16)</f>
        <v>0</v>
      </c>
      <c r="O6" s="93"/>
    </row>
    <row r="7" spans="2:18" ht="12" customHeight="1" x14ac:dyDescent="0.25">
      <c r="B7" s="78"/>
      <c r="C7" s="240"/>
      <c r="D7" s="85"/>
      <c r="E7" s="80"/>
      <c r="F7" s="86"/>
      <c r="G7" s="83"/>
      <c r="H7" s="86"/>
      <c r="I7" s="83"/>
      <c r="J7" s="86"/>
      <c r="K7" s="83"/>
      <c r="L7" s="86"/>
      <c r="M7" s="83"/>
      <c r="N7" s="86"/>
      <c r="O7" s="93"/>
    </row>
    <row r="8" spans="2:18" ht="40.5" customHeight="1" x14ac:dyDescent="0.25">
      <c r="B8" s="78"/>
      <c r="C8" s="240"/>
      <c r="D8" s="81" t="str">
        <f>Datos!T3</f>
        <v>Alta (4)</v>
      </c>
      <c r="E8" s="80"/>
      <c r="F8" s="87">
        <f>COUNTIFS(Mapa_riesgos!$S$12:$S$117,$D8,Mapa_riesgos!$U$12:$U$117,F$16)</f>
        <v>1</v>
      </c>
      <c r="G8" s="83"/>
      <c r="H8" s="87">
        <f>COUNTIFS(Mapa_riesgos!$S$12:$S$117,$D8,Mapa_riesgos!$U$12:$U$117,H$16)</f>
        <v>2</v>
      </c>
      <c r="I8" s="83"/>
      <c r="J8" s="82">
        <f>COUNTIFS(Mapa_riesgos!$S$12:$S$117,$D8,Mapa_riesgos!$U$12:$U$117,J$16)</f>
        <v>1</v>
      </c>
      <c r="K8" s="83"/>
      <c r="L8" s="82">
        <f>COUNTIFS(Mapa_riesgos!$S$12:$S$117,$D8,Mapa_riesgos!$U$12:$U$117,L$16)</f>
        <v>3</v>
      </c>
      <c r="M8" s="83"/>
      <c r="N8" s="84">
        <f>COUNTIFS(Mapa_riesgos!$S$12:$S$117,$D8,Mapa_riesgos!$U$12:$U$117,N$16)</f>
        <v>1</v>
      </c>
      <c r="O8" s="93"/>
    </row>
    <row r="9" spans="2:18" ht="11.25" customHeight="1" x14ac:dyDescent="0.25">
      <c r="B9" s="78"/>
      <c r="C9" s="240"/>
      <c r="D9" s="85"/>
      <c r="E9" s="80"/>
      <c r="F9" s="86"/>
      <c r="G9" s="83"/>
      <c r="H9" s="86"/>
      <c r="I9" s="83"/>
      <c r="J9" s="86"/>
      <c r="K9" s="83"/>
      <c r="L9" s="86"/>
      <c r="M9" s="83"/>
      <c r="N9" s="86"/>
      <c r="O9" s="93"/>
    </row>
    <row r="10" spans="2:18" ht="40.5" customHeight="1" x14ac:dyDescent="0.25">
      <c r="B10" s="78"/>
      <c r="C10" s="240"/>
      <c r="D10" s="81" t="str">
        <f>Datos!T4</f>
        <v>Media (3)</v>
      </c>
      <c r="E10" s="80"/>
      <c r="F10" s="87">
        <f>COUNTIFS(Mapa_riesgos!$S$12:$S$117,$D10,Mapa_riesgos!$U$12:$U$117,F$16)</f>
        <v>0</v>
      </c>
      <c r="G10" s="83"/>
      <c r="H10" s="87">
        <f>COUNTIFS(Mapa_riesgos!$S$12:$S$117,$D10,Mapa_riesgos!$U$12:$U$117,H$16)</f>
        <v>11</v>
      </c>
      <c r="I10" s="83"/>
      <c r="J10" s="87">
        <f>COUNTIFS(Mapa_riesgos!$S$12:$S$117,$D10,Mapa_riesgos!$U$12:$U$117,J$16)</f>
        <v>10</v>
      </c>
      <c r="K10" s="83"/>
      <c r="L10" s="82">
        <f>COUNTIFS(Mapa_riesgos!$S$12:$S$117,$D10,Mapa_riesgos!$U$12:$U$117,L$16)</f>
        <v>6</v>
      </c>
      <c r="M10" s="83"/>
      <c r="N10" s="84">
        <f>COUNTIFS(Mapa_riesgos!$S$12:$S$117,$D10,Mapa_riesgos!$U$12:$U$117,N$16)</f>
        <v>0</v>
      </c>
      <c r="O10" s="93"/>
      <c r="Q10" s="115"/>
      <c r="R10" s="116"/>
    </row>
    <row r="11" spans="2:18" ht="9" customHeight="1" x14ac:dyDescent="0.25">
      <c r="B11" s="78"/>
      <c r="C11" s="240"/>
      <c r="D11" s="85"/>
      <c r="E11" s="80"/>
      <c r="F11" s="86"/>
      <c r="G11" s="83"/>
      <c r="H11" s="86"/>
      <c r="I11" s="83"/>
      <c r="J11" s="86"/>
      <c r="K11" s="83"/>
      <c r="L11" s="86"/>
      <c r="M11" s="83"/>
      <c r="N11" s="86"/>
      <c r="O11" s="93"/>
    </row>
    <row r="12" spans="2:18" ht="40.5" customHeight="1" x14ac:dyDescent="0.25">
      <c r="B12" s="78"/>
      <c r="C12" s="240"/>
      <c r="D12" s="81" t="str">
        <f>Datos!T5</f>
        <v>Baja (2)</v>
      </c>
      <c r="E12" s="80"/>
      <c r="F12" s="88">
        <f>COUNTIFS(Mapa_riesgos!$S$12:$S$117,$D12,Mapa_riesgos!$U$12:$U$117,F$16)</f>
        <v>2</v>
      </c>
      <c r="G12" s="83"/>
      <c r="H12" s="87">
        <f>COUNTIFS(Mapa_riesgos!$S$12:$S$117,$D12,Mapa_riesgos!$U$12:$U$117,H$16)</f>
        <v>16</v>
      </c>
      <c r="I12" s="83"/>
      <c r="J12" s="87">
        <f>COUNTIFS(Mapa_riesgos!$S$12:$S$117,$D12,Mapa_riesgos!$U$12:$U$117,J$16)</f>
        <v>9</v>
      </c>
      <c r="K12" s="83"/>
      <c r="L12" s="82">
        <f>COUNTIFS(Mapa_riesgos!$S$12:$S$117,$D12,Mapa_riesgos!$U$12:$U$117,L$16)</f>
        <v>7</v>
      </c>
      <c r="M12" s="83"/>
      <c r="N12" s="84">
        <f>COUNTIFS(Mapa_riesgos!$S$12:$S$117,$D12,Mapa_riesgos!$U$12:$U$117,N$16)</f>
        <v>0</v>
      </c>
      <c r="O12" s="93"/>
      <c r="Q12" s="115"/>
      <c r="R12" s="117"/>
    </row>
    <row r="13" spans="2:18" ht="9.75" customHeight="1" x14ac:dyDescent="0.25">
      <c r="B13" s="78"/>
      <c r="C13" s="240"/>
      <c r="D13" s="85"/>
      <c r="E13" s="80"/>
      <c r="F13" s="86"/>
      <c r="G13" s="83"/>
      <c r="H13" s="86"/>
      <c r="I13" s="83"/>
      <c r="J13" s="86"/>
      <c r="K13" s="83"/>
      <c r="L13" s="86"/>
      <c r="M13" s="83"/>
      <c r="N13" s="86"/>
      <c r="O13" s="93"/>
    </row>
    <row r="14" spans="2:18" ht="40.5" customHeight="1" x14ac:dyDescent="0.25">
      <c r="B14" s="78"/>
      <c r="C14" s="240"/>
      <c r="D14" s="81" t="str">
        <f>Datos!T6</f>
        <v>Muy baja (1)</v>
      </c>
      <c r="E14" s="80"/>
      <c r="F14" s="88">
        <f>COUNTIFS(Mapa_riesgos!$S$12:$S$117,$D14,Mapa_riesgos!$U$12:$U$117,F$16)</f>
        <v>0</v>
      </c>
      <c r="G14" s="83"/>
      <c r="H14" s="88">
        <f>COUNTIFS(Mapa_riesgos!$S$12:$S$117,$D14,Mapa_riesgos!$U$12:$U$117,H$16)</f>
        <v>9</v>
      </c>
      <c r="I14" s="83"/>
      <c r="J14" s="87">
        <f>COUNTIFS(Mapa_riesgos!$S$12:$S$117,$D14,Mapa_riesgos!$U$12:$U$117,J$16)</f>
        <v>6</v>
      </c>
      <c r="K14" s="83"/>
      <c r="L14" s="82">
        <f>COUNTIFS(Mapa_riesgos!$S$12:$S$117,$D14,Mapa_riesgos!$U$12:$U$117,L$16)</f>
        <v>12</v>
      </c>
      <c r="M14" s="83"/>
      <c r="N14" s="84">
        <f>COUNTIFS(Mapa_riesgos!$S$12:$S$117,$D14,Mapa_riesgos!$U$12:$U$117,N$16)</f>
        <v>6</v>
      </c>
      <c r="O14" s="93"/>
    </row>
    <row r="15" spans="2:18" ht="27.75" customHeight="1" x14ac:dyDescent="0.25">
      <c r="B15" s="78"/>
      <c r="C15" s="80"/>
      <c r="D15" s="79"/>
      <c r="E15" s="80"/>
      <c r="F15" s="79"/>
      <c r="G15" s="80"/>
      <c r="H15" s="79"/>
      <c r="I15" s="80"/>
      <c r="J15" s="79"/>
      <c r="K15" s="80"/>
      <c r="L15" s="79"/>
      <c r="M15" s="80"/>
      <c r="N15" s="79"/>
      <c r="O15" s="93"/>
    </row>
    <row r="16" spans="2:18" ht="41.25" customHeight="1" x14ac:dyDescent="0.25">
      <c r="B16" s="78"/>
      <c r="C16" s="80"/>
      <c r="D16" s="80"/>
      <c r="E16" s="80"/>
      <c r="F16" s="81" t="str">
        <f>Datos!U6</f>
        <v>Leve (1)</v>
      </c>
      <c r="G16" s="89"/>
      <c r="H16" s="81" t="str">
        <f>Datos!U5</f>
        <v>Menor (2)</v>
      </c>
      <c r="I16" s="89"/>
      <c r="J16" s="81" t="str">
        <f>Datos!U4</f>
        <v>Moderado (3)</v>
      </c>
      <c r="K16" s="89"/>
      <c r="L16" s="81" t="str">
        <f>Datos!U3</f>
        <v>Mayor (4)</v>
      </c>
      <c r="M16" s="89"/>
      <c r="N16" s="81" t="str">
        <f>Datos!U2</f>
        <v>Catastrófico (5)</v>
      </c>
      <c r="O16" s="93"/>
    </row>
    <row r="17" spans="2:15" ht="41.25" customHeight="1" x14ac:dyDescent="0.25">
      <c r="B17" s="78"/>
      <c r="C17" s="80"/>
      <c r="D17" s="80"/>
      <c r="E17" s="80"/>
      <c r="F17" s="90"/>
      <c r="G17" s="91"/>
      <c r="H17" s="90"/>
      <c r="I17" s="91"/>
      <c r="J17" s="92" t="s">
        <v>271</v>
      </c>
      <c r="K17" s="91"/>
      <c r="L17" s="90"/>
      <c r="M17" s="91"/>
      <c r="N17" s="90"/>
      <c r="O17" s="93"/>
    </row>
    <row r="18" spans="2:15" ht="18" customHeight="1" x14ac:dyDescent="0.25">
      <c r="B18" s="78"/>
      <c r="C18" s="80"/>
      <c r="D18" s="80"/>
      <c r="E18" s="80"/>
      <c r="F18" s="80"/>
      <c r="G18" s="80"/>
      <c r="H18" s="80"/>
      <c r="I18" s="80"/>
      <c r="J18" s="80"/>
      <c r="K18" s="80"/>
      <c r="L18" s="80"/>
      <c r="M18" s="80"/>
      <c r="N18" s="80"/>
      <c r="O18" s="93"/>
    </row>
    <row r="19" spans="2:15" ht="26.25" customHeight="1" x14ac:dyDescent="0.25">
      <c r="B19" s="78"/>
      <c r="C19" s="80"/>
      <c r="D19" s="92" t="s">
        <v>224</v>
      </c>
      <c r="E19" s="80"/>
      <c r="F19" s="94">
        <f>+F12+F14+H14</f>
        <v>11</v>
      </c>
      <c r="G19" s="83"/>
      <c r="H19" s="94">
        <f>+F8+F10+H8+H10+H12+J10+J12+J14</f>
        <v>55</v>
      </c>
      <c r="I19" s="83"/>
      <c r="J19" s="94">
        <f>+F6+H6+J6+J8+L6+L8+L10+L12+L14</f>
        <v>33</v>
      </c>
      <c r="K19" s="83"/>
      <c r="L19" s="94">
        <f>+N6+N8+N10+N12+N14</f>
        <v>7</v>
      </c>
      <c r="M19" s="91"/>
      <c r="N19" s="91"/>
      <c r="O19" s="93"/>
    </row>
    <row r="20" spans="2:15" ht="26.25" customHeight="1" x14ac:dyDescent="0.3">
      <c r="B20" s="78"/>
      <c r="C20" s="80"/>
      <c r="D20" s="95">
        <f>SUM(F6:N14)</f>
        <v>106</v>
      </c>
      <c r="E20" s="80"/>
      <c r="F20" s="96" t="s">
        <v>273</v>
      </c>
      <c r="G20" s="97"/>
      <c r="H20" s="98" t="s">
        <v>84</v>
      </c>
      <c r="I20" s="97"/>
      <c r="J20" s="99" t="s">
        <v>274</v>
      </c>
      <c r="K20" s="97"/>
      <c r="L20" s="100" t="s">
        <v>275</v>
      </c>
      <c r="M20" s="80"/>
      <c r="N20" s="80"/>
      <c r="O20" s="93"/>
    </row>
    <row r="21" spans="2:15" x14ac:dyDescent="0.25">
      <c r="B21" s="101"/>
      <c r="C21" s="102"/>
      <c r="D21" s="102"/>
      <c r="E21" s="102"/>
      <c r="F21" s="102"/>
      <c r="G21" s="102"/>
      <c r="H21" s="102"/>
      <c r="I21" s="102"/>
      <c r="J21" s="102"/>
      <c r="K21" s="102"/>
      <c r="L21" s="102"/>
      <c r="M21" s="102"/>
      <c r="N21" s="102"/>
      <c r="O21" s="103"/>
    </row>
  </sheetData>
  <sheetProtection algorithmName="SHA-512" hashValue="dBmmu+eyhESU68WIPQTnm1/oboPu7dWzFFx4wiuXOzkMAbtZhnJAiWcH+oQclAcNh2l9FH1V7a9LtcSYqmSerg==" saltValue="yijlpAU1aIP34aFQ2q0GQQ==" spinCount="100000" sheet="1" objects="1" scenarios="1"/>
  <mergeCells count="2">
    <mergeCell ref="C6:C14"/>
    <mergeCell ref="B2:O3"/>
  </mergeCells>
  <conditionalFormatting sqref="F12 F14 H14">
    <cfRule type="cellIs" dxfId="7" priority="4" operator="equal">
      <formula>0</formula>
    </cfRule>
  </conditionalFormatting>
  <conditionalFormatting sqref="F8 H8 F10 H10 J10 H12 J12 J14">
    <cfRule type="cellIs" dxfId="6" priority="3" operator="equal">
      <formula>0</formula>
    </cfRule>
  </conditionalFormatting>
  <conditionalFormatting sqref="F6 J8 L8 L10 L12 L14 L6 H6 J6">
    <cfRule type="cellIs" dxfId="5" priority="2" operator="equal">
      <formula>0</formula>
    </cfRule>
  </conditionalFormatting>
  <conditionalFormatting sqref="N6 N8 N10 N12 N14">
    <cfRule type="cellIs" dxfId="4" priority="1" operator="equal">
      <formula>0</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CC4-F2B0-4A87-9A88-8AA687C170D8}">
  <sheetPr codeName="Hoja8">
    <tabColor theme="0" tint="-0.249977111117893"/>
  </sheetPr>
  <dimension ref="A1:F34"/>
  <sheetViews>
    <sheetView showGridLines="0" zoomScaleNormal="100" workbookViewId="0"/>
  </sheetViews>
  <sheetFormatPr baseColWidth="10" defaultRowHeight="15" x14ac:dyDescent="0.25"/>
  <cols>
    <col min="1" max="1" width="23.140625" style="170" customWidth="1"/>
    <col min="2" max="2" width="31.140625" style="170" customWidth="1"/>
    <col min="3" max="3" width="14.42578125" style="170" customWidth="1"/>
    <col min="4" max="4" width="32.85546875" style="170" customWidth="1"/>
    <col min="5" max="5" width="14.42578125" style="170" customWidth="1"/>
    <col min="6" max="16384" width="11.42578125" style="170"/>
  </cols>
  <sheetData>
    <row r="1" spans="1:6" ht="27" customHeight="1" x14ac:dyDescent="0.25">
      <c r="A1" s="106"/>
      <c r="B1" s="106"/>
      <c r="C1" s="106"/>
      <c r="D1" s="106"/>
      <c r="E1" s="106"/>
      <c r="F1" s="106"/>
    </row>
    <row r="2" spans="1:6" x14ac:dyDescent="0.25">
      <c r="A2" s="106"/>
      <c r="B2" s="171" t="s">
        <v>223</v>
      </c>
      <c r="C2" s="171" t="s">
        <v>265</v>
      </c>
      <c r="D2" s="171" t="s">
        <v>225</v>
      </c>
      <c r="E2" s="171" t="s">
        <v>265</v>
      </c>
      <c r="F2" s="106"/>
    </row>
    <row r="3" spans="1:6" x14ac:dyDescent="0.25">
      <c r="A3" s="106"/>
      <c r="B3" s="172" t="s">
        <v>275</v>
      </c>
      <c r="C3" s="186">
        <f>COUNTIFS(Mapa_riesgos!$W$12:$W$117,$B$3)</f>
        <v>7</v>
      </c>
      <c r="D3" s="172" t="s">
        <v>275</v>
      </c>
      <c r="E3" s="186">
        <f>COUNTIFS(Mapa_riesgos!$W$12:$W$117,$B$3,Mapa_riesgos!$AC$12:$AC$117,D3)</f>
        <v>6</v>
      </c>
      <c r="F3" s="106"/>
    </row>
    <row r="4" spans="1:6" x14ac:dyDescent="0.25">
      <c r="A4" s="106"/>
      <c r="B4" s="173"/>
      <c r="C4" s="186"/>
      <c r="D4" s="174" t="s">
        <v>274</v>
      </c>
      <c r="E4" s="186">
        <f>COUNTIFS(Mapa_riesgos!$W$12:$W$117,$B$3,Mapa_riesgos!$AC$12:$AC$117,D4)</f>
        <v>1</v>
      </c>
      <c r="F4" s="106"/>
    </row>
    <row r="5" spans="1:6" x14ac:dyDescent="0.25">
      <c r="A5" s="106"/>
      <c r="B5" s="173"/>
      <c r="C5" s="186"/>
      <c r="D5" s="175" t="s">
        <v>84</v>
      </c>
      <c r="E5" s="186">
        <f>COUNTIFS(Mapa_riesgos!$W$12:$W$117,$B$3,Mapa_riesgos!$AC$12:$AC$117,D5)</f>
        <v>0</v>
      </c>
      <c r="F5" s="106"/>
    </row>
    <row r="6" spans="1:6" x14ac:dyDescent="0.25">
      <c r="A6" s="106"/>
      <c r="B6" s="176"/>
      <c r="C6" s="187"/>
      <c r="D6" s="177" t="s">
        <v>273</v>
      </c>
      <c r="E6" s="186">
        <f>COUNTIFS(Mapa_riesgos!$W$12:$W$117,$B$3,Mapa_riesgos!$AC$12:$AC$117,D6)</f>
        <v>0</v>
      </c>
      <c r="F6" s="106"/>
    </row>
    <row r="7" spans="1:6" x14ac:dyDescent="0.25">
      <c r="A7" s="106"/>
      <c r="B7" s="174" t="s">
        <v>274</v>
      </c>
      <c r="C7" s="186">
        <f>COUNTIFS(Mapa_riesgos!$W$12:$W$117,$B$7)</f>
        <v>33</v>
      </c>
      <c r="D7" s="172" t="s">
        <v>275</v>
      </c>
      <c r="E7" s="186">
        <f>COUNTIFS(Mapa_riesgos!$W$12:$W$117,$B$7,Mapa_riesgos!$AC$12:$AC$117,D7)</f>
        <v>0</v>
      </c>
      <c r="F7" s="106"/>
    </row>
    <row r="8" spans="1:6" x14ac:dyDescent="0.25">
      <c r="A8" s="106"/>
      <c r="B8" s="173"/>
      <c r="C8" s="186"/>
      <c r="D8" s="174" t="s">
        <v>274</v>
      </c>
      <c r="E8" s="186">
        <f>COUNTIFS(Mapa_riesgos!$W$12:$W$117,$B$7,Mapa_riesgos!$AC$12:$AC$117,D8)</f>
        <v>13</v>
      </c>
      <c r="F8" s="106"/>
    </row>
    <row r="9" spans="1:6" x14ac:dyDescent="0.25">
      <c r="A9" s="106"/>
      <c r="B9" s="173"/>
      <c r="C9" s="186"/>
      <c r="D9" s="175" t="s">
        <v>84</v>
      </c>
      <c r="E9" s="186">
        <f>COUNTIFS(Mapa_riesgos!$W$12:$W$117,$B$7,Mapa_riesgos!$AC$12:$AC$117,D9)</f>
        <v>6</v>
      </c>
      <c r="F9" s="106"/>
    </row>
    <row r="10" spans="1:6" x14ac:dyDescent="0.25">
      <c r="A10" s="106"/>
      <c r="B10" s="176"/>
      <c r="C10" s="187"/>
      <c r="D10" s="177" t="s">
        <v>273</v>
      </c>
      <c r="E10" s="186">
        <f>COUNTIFS(Mapa_riesgos!$W$12:$W$117,$B$7,Mapa_riesgos!$AC$12:$AC$117,D10)</f>
        <v>14</v>
      </c>
      <c r="F10" s="106"/>
    </row>
    <row r="11" spans="1:6" x14ac:dyDescent="0.25">
      <c r="A11" s="106"/>
      <c r="B11" s="175" t="s">
        <v>84</v>
      </c>
      <c r="C11" s="186">
        <f>COUNTIFS(Mapa_riesgos!$W$12:$W$117,$B$11)</f>
        <v>55</v>
      </c>
      <c r="D11" s="172" t="s">
        <v>275</v>
      </c>
      <c r="E11" s="186">
        <f>COUNTIFS(Mapa_riesgos!$W$12:$W$117,$B$11,Mapa_riesgos!$AC$12:$AC$117,D11)</f>
        <v>0</v>
      </c>
      <c r="F11" s="106"/>
    </row>
    <row r="12" spans="1:6" x14ac:dyDescent="0.25">
      <c r="A12" s="106"/>
      <c r="B12" s="173"/>
      <c r="C12" s="186"/>
      <c r="D12" s="174" t="s">
        <v>274</v>
      </c>
      <c r="E12" s="186">
        <f>COUNTIFS(Mapa_riesgos!$W$12:$W$117,$B$11,Mapa_riesgos!$AC$12:$AC$117,D12)</f>
        <v>0</v>
      </c>
      <c r="F12" s="106"/>
    </row>
    <row r="13" spans="1:6" x14ac:dyDescent="0.25">
      <c r="A13" s="106"/>
      <c r="B13" s="173"/>
      <c r="C13" s="186"/>
      <c r="D13" s="175" t="s">
        <v>84</v>
      </c>
      <c r="E13" s="186">
        <f>COUNTIFS(Mapa_riesgos!$W$12:$W$117,$B$11,Mapa_riesgos!$AC$12:$AC$117,D13)</f>
        <v>8</v>
      </c>
      <c r="F13" s="106"/>
    </row>
    <row r="14" spans="1:6" x14ac:dyDescent="0.25">
      <c r="A14" s="106"/>
      <c r="B14" s="176"/>
      <c r="C14" s="187"/>
      <c r="D14" s="177" t="s">
        <v>273</v>
      </c>
      <c r="E14" s="186">
        <f>COUNTIFS(Mapa_riesgos!$W$12:$W$117,$B$11,Mapa_riesgos!$AC$12:$AC$117,D14)</f>
        <v>47</v>
      </c>
      <c r="F14" s="106"/>
    </row>
    <row r="15" spans="1:6" x14ac:dyDescent="0.25">
      <c r="A15" s="106"/>
      <c r="B15" s="178" t="s">
        <v>273</v>
      </c>
      <c r="C15" s="186">
        <f>COUNTIFS(Mapa_riesgos!$W$12:$W$117,$B$15)</f>
        <v>11</v>
      </c>
      <c r="D15" s="172" t="s">
        <v>275</v>
      </c>
      <c r="E15" s="186">
        <f>COUNTIFS(Mapa_riesgos!$W$12:$W$117,$B$15,Mapa_riesgos!$AC$12:$AC$117,D15)</f>
        <v>0</v>
      </c>
      <c r="F15" s="106"/>
    </row>
    <row r="16" spans="1:6" x14ac:dyDescent="0.25">
      <c r="A16" s="106"/>
      <c r="B16" s="173"/>
      <c r="C16" s="186"/>
      <c r="D16" s="174" t="s">
        <v>274</v>
      </c>
      <c r="E16" s="186">
        <f>COUNTIFS(Mapa_riesgos!$W$12:$W$117,$B$15,Mapa_riesgos!$AC$12:$AC$117,D16)</f>
        <v>0</v>
      </c>
      <c r="F16" s="106"/>
    </row>
    <row r="17" spans="1:6" x14ac:dyDescent="0.25">
      <c r="A17" s="106"/>
      <c r="B17" s="173"/>
      <c r="C17" s="106"/>
      <c r="D17" s="175" t="s">
        <v>84</v>
      </c>
      <c r="E17" s="186">
        <f>COUNTIFS(Mapa_riesgos!$W$12:$W$117,$B$15,Mapa_riesgos!$AC$12:$AC$117,D17)</f>
        <v>0</v>
      </c>
      <c r="F17" s="106"/>
    </row>
    <row r="18" spans="1:6" x14ac:dyDescent="0.25">
      <c r="A18" s="106"/>
      <c r="B18" s="176"/>
      <c r="C18" s="107"/>
      <c r="D18" s="177" t="s">
        <v>273</v>
      </c>
      <c r="E18" s="186">
        <f>COUNTIFS(Mapa_riesgos!$W$12:$W$117,$B$15,Mapa_riesgos!$AC$12:$AC$117,D18)</f>
        <v>11</v>
      </c>
      <c r="F18" s="106"/>
    </row>
    <row r="19" spans="1:6" x14ac:dyDescent="0.25">
      <c r="A19" s="106"/>
      <c r="B19" s="179"/>
      <c r="C19" s="108"/>
      <c r="D19" s="179"/>
      <c r="E19" s="108"/>
      <c r="F19" s="106"/>
    </row>
    <row r="20" spans="1:6" x14ac:dyDescent="0.25">
      <c r="A20" s="106"/>
      <c r="B20" s="180" t="s">
        <v>266</v>
      </c>
      <c r="C20" s="180"/>
      <c r="D20" s="108"/>
      <c r="E20" s="108">
        <f>SUM(E3:E18)</f>
        <v>106</v>
      </c>
      <c r="F20" s="106"/>
    </row>
    <row r="21" spans="1:6" x14ac:dyDescent="0.25">
      <c r="A21" s="106"/>
      <c r="B21" s="106"/>
      <c r="C21" s="106"/>
      <c r="D21" s="106"/>
      <c r="E21" s="106"/>
      <c r="F21" s="106"/>
    </row>
    <row r="22" spans="1:6" x14ac:dyDescent="0.25">
      <c r="A22" s="106"/>
      <c r="B22" s="106"/>
      <c r="C22" s="106"/>
      <c r="D22" s="106"/>
      <c r="E22" s="106"/>
      <c r="F22" s="106"/>
    </row>
    <row r="23" spans="1:6" x14ac:dyDescent="0.25">
      <c r="A23" s="106"/>
      <c r="B23" s="106"/>
      <c r="C23" s="106"/>
      <c r="D23" s="106"/>
      <c r="E23" s="106"/>
      <c r="F23" s="106"/>
    </row>
    <row r="24" spans="1:6" x14ac:dyDescent="0.25">
      <c r="A24" s="106"/>
      <c r="B24" s="106"/>
      <c r="C24" s="106"/>
      <c r="D24" s="106"/>
      <c r="E24" s="106"/>
      <c r="F24" s="106"/>
    </row>
    <row r="25" spans="1:6" x14ac:dyDescent="0.25">
      <c r="A25" s="106"/>
      <c r="B25" s="106"/>
      <c r="C25" s="106"/>
      <c r="D25" s="106"/>
      <c r="E25" s="106"/>
      <c r="F25" s="106"/>
    </row>
    <row r="26" spans="1:6" x14ac:dyDescent="0.25">
      <c r="A26" s="106"/>
      <c r="B26" s="106"/>
      <c r="C26" s="106"/>
      <c r="D26" s="106"/>
      <c r="E26" s="106"/>
      <c r="F26" s="106"/>
    </row>
    <row r="27" spans="1:6" x14ac:dyDescent="0.25">
      <c r="A27" s="106"/>
      <c r="B27" s="106"/>
      <c r="C27" s="106"/>
      <c r="D27" s="106"/>
      <c r="E27" s="106"/>
      <c r="F27" s="106"/>
    </row>
    <row r="28" spans="1:6" x14ac:dyDescent="0.25">
      <c r="A28" s="106"/>
      <c r="B28" s="106"/>
      <c r="C28" s="106"/>
      <c r="D28" s="106"/>
      <c r="E28" s="106"/>
      <c r="F28" s="106"/>
    </row>
    <row r="29" spans="1:6" x14ac:dyDescent="0.25">
      <c r="A29" s="106"/>
      <c r="B29" s="106"/>
      <c r="C29" s="106"/>
      <c r="D29" s="106"/>
      <c r="E29" s="106"/>
      <c r="F29" s="106"/>
    </row>
    <row r="30" spans="1:6" x14ac:dyDescent="0.25">
      <c r="A30" s="106"/>
      <c r="B30" s="106"/>
      <c r="C30" s="106"/>
      <c r="D30" s="106"/>
      <c r="E30" s="106"/>
      <c r="F30" s="106"/>
    </row>
    <row r="31" spans="1:6" x14ac:dyDescent="0.25">
      <c r="A31" s="106"/>
      <c r="B31" s="106"/>
      <c r="C31" s="106"/>
      <c r="D31" s="106"/>
      <c r="E31" s="106"/>
      <c r="F31" s="106"/>
    </row>
    <row r="32" spans="1:6" x14ac:dyDescent="0.25">
      <c r="A32" s="106"/>
      <c r="B32" s="106"/>
      <c r="C32" s="106"/>
      <c r="D32" s="106"/>
      <c r="E32" s="106"/>
      <c r="F32" s="106"/>
    </row>
    <row r="33" spans="1:6" x14ac:dyDescent="0.25">
      <c r="A33" s="106"/>
      <c r="B33" s="106"/>
      <c r="C33" s="106"/>
      <c r="D33" s="106"/>
      <c r="E33" s="106"/>
      <c r="F33" s="106"/>
    </row>
    <row r="34" spans="1:6" x14ac:dyDescent="0.25">
      <c r="B34" s="106"/>
      <c r="C34" s="106"/>
      <c r="D34" s="106"/>
      <c r="E34" s="106"/>
      <c r="F34" s="106"/>
    </row>
  </sheetData>
  <sheetProtection algorithmName="SHA-512" hashValue="lAXqoAlXjoyZRIue/J8oE/PKqKjPCfyyYWlzDTCH0SmrwBj12dxjPjk3xPkAxCXWeuPkX46FbFYHLqHUU8zPBQ==" saltValue="+gOkgGoQKqNu/KffqS/NAg=="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6689E-A9F9-4FB3-B8E0-A26235BC260A}">
  <sheetPr codeName="Hoja9">
    <tabColor theme="4" tint="0.59999389629810485"/>
  </sheetPr>
  <dimension ref="B1:R21"/>
  <sheetViews>
    <sheetView showGridLines="0" zoomScale="60" zoomScaleNormal="60" workbookViewId="0"/>
  </sheetViews>
  <sheetFormatPr baseColWidth="10" defaultColWidth="11.42578125" defaultRowHeight="15" x14ac:dyDescent="0.25"/>
  <cols>
    <col min="1" max="1" width="11.42578125" style="76" customWidth="1"/>
    <col min="2" max="2" width="5.7109375" style="76" customWidth="1"/>
    <col min="3" max="3" width="6.85546875" style="76" customWidth="1"/>
    <col min="4" max="4" width="19.28515625" style="76" customWidth="1"/>
    <col min="5" max="5" width="4.140625" style="76" customWidth="1"/>
    <col min="6" max="6" width="19.7109375" style="76" customWidth="1"/>
    <col min="7" max="7" width="2" style="76" customWidth="1"/>
    <col min="8" max="8" width="19.7109375" style="76" customWidth="1"/>
    <col min="9" max="9" width="2" style="76" customWidth="1"/>
    <col min="10" max="10" width="19.7109375" style="76" customWidth="1"/>
    <col min="11" max="11" width="2.42578125" style="76" customWidth="1"/>
    <col min="12" max="12" width="19.7109375" style="76" customWidth="1"/>
    <col min="13" max="13" width="2.5703125" style="76" customWidth="1"/>
    <col min="14" max="14" width="19.7109375" style="76" customWidth="1"/>
    <col min="15" max="15" width="5.7109375" style="76" customWidth="1"/>
    <col min="16" max="16384" width="11.42578125" style="76"/>
  </cols>
  <sheetData>
    <row r="1" spans="2:18" ht="20.25" customHeight="1" x14ac:dyDescent="0.25"/>
    <row r="2" spans="2:18" ht="27" customHeight="1" x14ac:dyDescent="0.25">
      <c r="B2" s="241" t="s">
        <v>282</v>
      </c>
      <c r="C2" s="242"/>
      <c r="D2" s="242"/>
      <c r="E2" s="242"/>
      <c r="F2" s="242"/>
      <c r="G2" s="242"/>
      <c r="H2" s="242"/>
      <c r="I2" s="242"/>
      <c r="J2" s="242"/>
      <c r="K2" s="242"/>
      <c r="L2" s="242"/>
      <c r="M2" s="242"/>
      <c r="N2" s="242"/>
      <c r="O2" s="243"/>
      <c r="P2" s="104"/>
    </row>
    <row r="3" spans="2:18" ht="30" customHeight="1" x14ac:dyDescent="0.25">
      <c r="B3" s="244"/>
      <c r="C3" s="245"/>
      <c r="D3" s="245"/>
      <c r="E3" s="245"/>
      <c r="F3" s="245"/>
      <c r="G3" s="245"/>
      <c r="H3" s="245"/>
      <c r="I3" s="245"/>
      <c r="J3" s="245"/>
      <c r="K3" s="245"/>
      <c r="L3" s="245"/>
      <c r="M3" s="245"/>
      <c r="N3" s="245"/>
      <c r="O3" s="246"/>
      <c r="P3" s="104"/>
    </row>
    <row r="4" spans="2:18" ht="20.25" customHeight="1" x14ac:dyDescent="0.25">
      <c r="B4" s="78"/>
      <c r="C4" s="80"/>
      <c r="D4" s="80"/>
      <c r="E4" s="80"/>
      <c r="F4" s="80"/>
      <c r="G4" s="80"/>
      <c r="H4" s="80"/>
      <c r="I4" s="80"/>
      <c r="J4" s="80"/>
      <c r="K4" s="80"/>
      <c r="L4" s="80"/>
      <c r="M4" s="80"/>
      <c r="N4" s="80"/>
      <c r="O4" s="93"/>
      <c r="P4" s="78"/>
    </row>
    <row r="5" spans="2:18" x14ac:dyDescent="0.25">
      <c r="B5" s="78"/>
      <c r="C5" s="80"/>
      <c r="D5" s="79"/>
      <c r="E5" s="80"/>
      <c r="F5" s="79"/>
      <c r="G5" s="80"/>
      <c r="H5" s="79"/>
      <c r="I5" s="80"/>
      <c r="J5" s="79"/>
      <c r="K5" s="80"/>
      <c r="L5" s="79"/>
      <c r="M5" s="80"/>
      <c r="N5" s="79"/>
      <c r="O5" s="93"/>
      <c r="P5" s="78"/>
    </row>
    <row r="6" spans="2:18" ht="40.5" customHeight="1" x14ac:dyDescent="0.25">
      <c r="B6" s="78"/>
      <c r="C6" s="240" t="s">
        <v>272</v>
      </c>
      <c r="D6" s="81" t="str">
        <f>Datos!T2</f>
        <v>Muy alta (5)</v>
      </c>
      <c r="E6" s="80"/>
      <c r="F6" s="82">
        <f>COUNTIFS(Mapa_riesgos!$Y$12:$Y$117,$D6,Mapa_riesgos!$AA$12:$AA$117,F$16)</f>
        <v>0</v>
      </c>
      <c r="G6" s="83"/>
      <c r="H6" s="82">
        <f>COUNTIFS(Mapa_riesgos!$Y$12:$Y$117,$D6,Mapa_riesgos!$AA$12:$AA$117,H$16)</f>
        <v>0</v>
      </c>
      <c r="I6" s="83"/>
      <c r="J6" s="82">
        <f>COUNTIFS(Mapa_riesgos!$Y$12:$Y$117,$D6,Mapa_riesgos!$AA$12:$AA$117,J$16)</f>
        <v>0</v>
      </c>
      <c r="K6" s="83"/>
      <c r="L6" s="82">
        <f>COUNTIFS(Mapa_riesgos!$Y$12:$Y$117,$D6,Mapa_riesgos!$AA$12:$AA$117,L$16)</f>
        <v>0</v>
      </c>
      <c r="M6" s="83"/>
      <c r="N6" s="84">
        <f>COUNTIFS(Mapa_riesgos!$Y$12:$Y$117,$D6,Mapa_riesgos!$AA$12:$AA$117,N$16)</f>
        <v>0</v>
      </c>
      <c r="O6" s="93"/>
      <c r="P6" s="78"/>
    </row>
    <row r="7" spans="2:18" ht="12" customHeight="1" x14ac:dyDescent="0.25">
      <c r="B7" s="78"/>
      <c r="C7" s="240"/>
      <c r="D7" s="85"/>
      <c r="E7" s="80"/>
      <c r="F7" s="86"/>
      <c r="G7" s="83"/>
      <c r="H7" s="86"/>
      <c r="I7" s="83"/>
      <c r="J7" s="86"/>
      <c r="K7" s="83"/>
      <c r="L7" s="86"/>
      <c r="M7" s="83"/>
      <c r="N7" s="86"/>
      <c r="O7" s="93"/>
      <c r="P7" s="78"/>
    </row>
    <row r="8" spans="2:18" ht="40.5" customHeight="1" x14ac:dyDescent="0.25">
      <c r="B8" s="78"/>
      <c r="C8" s="240"/>
      <c r="D8" s="81" t="str">
        <f>Datos!T3</f>
        <v>Alta (4)</v>
      </c>
      <c r="E8" s="80"/>
      <c r="F8" s="87">
        <f>COUNTIFS(Mapa_riesgos!$Y$12:$Y$117,$D8,Mapa_riesgos!$AA$12:$AA$117,F$16)</f>
        <v>0</v>
      </c>
      <c r="G8" s="83"/>
      <c r="H8" s="87">
        <f>COUNTIFS(Mapa_riesgos!$Y$12:$Y$117,$D8,Mapa_riesgos!$AA$12:$AA$117,H$16)</f>
        <v>0</v>
      </c>
      <c r="I8" s="83"/>
      <c r="J8" s="82">
        <f>COUNTIFS(Mapa_riesgos!$Y$12:$Y$117,$D8,Mapa_riesgos!$AA$12:$AA$117,J$16)</f>
        <v>0</v>
      </c>
      <c r="K8" s="83"/>
      <c r="L8" s="82">
        <f>COUNTIFS(Mapa_riesgos!$Y$12:$Y$117,$D8,Mapa_riesgos!$AA$12:$AA$117,L$16)</f>
        <v>0</v>
      </c>
      <c r="M8" s="83"/>
      <c r="N8" s="84">
        <f>COUNTIFS(Mapa_riesgos!$Y$12:$Y$117,$D8,Mapa_riesgos!$AA$12:$AA$117,N$16)</f>
        <v>0</v>
      </c>
      <c r="O8" s="93"/>
      <c r="P8" s="78"/>
    </row>
    <row r="9" spans="2:18" ht="11.25" customHeight="1" x14ac:dyDescent="0.25">
      <c r="B9" s="78"/>
      <c r="C9" s="240"/>
      <c r="D9" s="85"/>
      <c r="E9" s="80"/>
      <c r="F9" s="86"/>
      <c r="G9" s="83"/>
      <c r="H9" s="86"/>
      <c r="I9" s="83"/>
      <c r="J9" s="86"/>
      <c r="K9" s="83"/>
      <c r="L9" s="86"/>
      <c r="M9" s="83"/>
      <c r="N9" s="86"/>
      <c r="O9" s="93"/>
      <c r="P9" s="78"/>
    </row>
    <row r="10" spans="2:18" ht="40.5" customHeight="1" x14ac:dyDescent="0.25">
      <c r="B10" s="78"/>
      <c r="C10" s="240"/>
      <c r="D10" s="81" t="str">
        <f>Datos!T4</f>
        <v>Media (3)</v>
      </c>
      <c r="E10" s="80"/>
      <c r="F10" s="87">
        <f>COUNTIFS(Mapa_riesgos!$Y$12:$Y$117,$D10,Mapa_riesgos!$AA$12:$AA$117,F$16)</f>
        <v>0</v>
      </c>
      <c r="G10" s="83"/>
      <c r="H10" s="87">
        <f>COUNTIFS(Mapa_riesgos!$Y$12:$Y$117,$D10,Mapa_riesgos!$AA$12:$AA$117,H$16)</f>
        <v>0</v>
      </c>
      <c r="I10" s="83"/>
      <c r="J10" s="87">
        <f>COUNTIFS(Mapa_riesgos!$Y$12:$Y$117,$D10,Mapa_riesgos!$AA$12:$AA$117,J$16)</f>
        <v>0</v>
      </c>
      <c r="K10" s="83"/>
      <c r="L10" s="82">
        <f>COUNTIFS(Mapa_riesgos!$Y$12:$Y$117,$D10,Mapa_riesgos!$AA$12:$AA$117,L$16)</f>
        <v>0</v>
      </c>
      <c r="M10" s="83"/>
      <c r="N10" s="84">
        <f>COUNTIFS(Mapa_riesgos!$Y$12:$Y$117,$D10,Mapa_riesgos!$AA$12:$AA$117,N$16)</f>
        <v>0</v>
      </c>
      <c r="O10" s="93"/>
      <c r="P10" s="78"/>
      <c r="R10" s="116"/>
    </row>
    <row r="11" spans="2:18" ht="9" customHeight="1" x14ac:dyDescent="0.25">
      <c r="B11" s="78"/>
      <c r="C11" s="240"/>
      <c r="D11" s="85"/>
      <c r="E11" s="80"/>
      <c r="F11" s="86"/>
      <c r="G11" s="83"/>
      <c r="H11" s="86"/>
      <c r="I11" s="83"/>
      <c r="J11" s="86"/>
      <c r="K11" s="83"/>
      <c r="L11" s="86"/>
      <c r="M11" s="83"/>
      <c r="N11" s="86"/>
      <c r="O11" s="93"/>
      <c r="P11" s="78"/>
    </row>
    <row r="12" spans="2:18" ht="40.5" customHeight="1" x14ac:dyDescent="0.25">
      <c r="B12" s="78"/>
      <c r="C12" s="240"/>
      <c r="D12" s="81" t="str">
        <f>Datos!T5</f>
        <v>Baja (2)</v>
      </c>
      <c r="E12" s="80"/>
      <c r="F12" s="88">
        <f>COUNTIFS(Mapa_riesgos!$Y$12:$Y$117,$D12,Mapa_riesgos!$AA$12:$AA$117,F$16)</f>
        <v>7</v>
      </c>
      <c r="G12" s="83"/>
      <c r="H12" s="87">
        <f>COUNTIFS(Mapa_riesgos!$Y$12:$Y$117,$D12,Mapa_riesgos!$AA$12:$AA$117,H$16)</f>
        <v>1</v>
      </c>
      <c r="I12" s="83"/>
      <c r="J12" s="87">
        <f>COUNTIFS(Mapa_riesgos!$Y$12:$Y$117,$D12,Mapa_riesgos!$AA$12:$AA$117,J$16)</f>
        <v>5</v>
      </c>
      <c r="K12" s="83"/>
      <c r="L12" s="82">
        <f>COUNTIFS(Mapa_riesgos!$Y$12:$Y$117,$D12,Mapa_riesgos!$AA$12:$AA$117,L$16)</f>
        <v>1</v>
      </c>
      <c r="M12" s="83"/>
      <c r="N12" s="84">
        <f>COUNTIFS(Mapa_riesgos!$Y$12:$Y$117,$D12,Mapa_riesgos!$AA$12:$AA$117,N$16)</f>
        <v>0</v>
      </c>
      <c r="O12" s="93"/>
      <c r="P12" s="78"/>
      <c r="R12" s="117"/>
    </row>
    <row r="13" spans="2:18" ht="9.75" customHeight="1" x14ac:dyDescent="0.25">
      <c r="B13" s="78"/>
      <c r="C13" s="240"/>
      <c r="D13" s="85"/>
      <c r="E13" s="80"/>
      <c r="F13" s="86"/>
      <c r="G13" s="83"/>
      <c r="H13" s="86"/>
      <c r="I13" s="83"/>
      <c r="J13" s="86"/>
      <c r="K13" s="83"/>
      <c r="L13" s="86"/>
      <c r="M13" s="83"/>
      <c r="N13" s="86"/>
      <c r="O13" s="93"/>
      <c r="P13" s="78"/>
    </row>
    <row r="14" spans="2:18" ht="40.5" customHeight="1" x14ac:dyDescent="0.25">
      <c r="B14" s="78"/>
      <c r="C14" s="240"/>
      <c r="D14" s="81" t="str">
        <f>Datos!T6</f>
        <v>Muy baja (1)</v>
      </c>
      <c r="E14" s="80"/>
      <c r="F14" s="88">
        <f>COUNTIFS(Mapa_riesgos!$Y$12:$Y$117,$D14,Mapa_riesgos!$AA$12:$AA$117,F$16)</f>
        <v>9</v>
      </c>
      <c r="G14" s="83"/>
      <c r="H14" s="88">
        <f>COUNTIFS(Mapa_riesgos!$Y$12:$Y$117,$D14,Mapa_riesgos!$AA$12:$AA$117,H$16)</f>
        <v>56</v>
      </c>
      <c r="I14" s="83"/>
      <c r="J14" s="87">
        <f>COUNTIFS(Mapa_riesgos!$Y$12:$Y$117,$D14,Mapa_riesgos!$AA$12:$AA$117,J$16)</f>
        <v>8</v>
      </c>
      <c r="K14" s="83"/>
      <c r="L14" s="82">
        <f>COUNTIFS(Mapa_riesgos!$Y$12:$Y$117,$D14,Mapa_riesgos!$AA$12:$AA$117,L$16)</f>
        <v>13</v>
      </c>
      <c r="M14" s="83"/>
      <c r="N14" s="84">
        <f>COUNTIFS(Mapa_riesgos!$Y$12:$Y$117,$D14,Mapa_riesgos!$AA$12:$AA$117,N$16)</f>
        <v>6</v>
      </c>
      <c r="O14" s="93"/>
      <c r="P14" s="78"/>
    </row>
    <row r="15" spans="2:18" ht="27.75" customHeight="1" x14ac:dyDescent="0.25">
      <c r="B15" s="78"/>
      <c r="C15" s="80"/>
      <c r="D15" s="79"/>
      <c r="E15" s="80"/>
      <c r="F15" s="79"/>
      <c r="G15" s="80"/>
      <c r="H15" s="79"/>
      <c r="I15" s="80"/>
      <c r="J15" s="79"/>
      <c r="K15" s="80"/>
      <c r="L15" s="79"/>
      <c r="M15" s="80"/>
      <c r="N15" s="79"/>
      <c r="O15" s="93"/>
      <c r="P15" s="78"/>
    </row>
    <row r="16" spans="2:18" ht="41.25" customHeight="1" x14ac:dyDescent="0.25">
      <c r="B16" s="78"/>
      <c r="C16" s="80"/>
      <c r="D16" s="80"/>
      <c r="E16" s="80"/>
      <c r="F16" s="81" t="str">
        <f>Datos!U6</f>
        <v>Leve (1)</v>
      </c>
      <c r="G16" s="89"/>
      <c r="H16" s="81" t="str">
        <f>Datos!U5</f>
        <v>Menor (2)</v>
      </c>
      <c r="I16" s="89"/>
      <c r="J16" s="81" t="str">
        <f>Datos!U4</f>
        <v>Moderado (3)</v>
      </c>
      <c r="K16" s="89"/>
      <c r="L16" s="81" t="str">
        <f>Datos!U3</f>
        <v>Mayor (4)</v>
      </c>
      <c r="M16" s="89"/>
      <c r="N16" s="81" t="str">
        <f>Datos!U2</f>
        <v>Catastrófico (5)</v>
      </c>
      <c r="O16" s="93"/>
      <c r="P16" s="78"/>
    </row>
    <row r="17" spans="2:16" ht="41.25" customHeight="1" x14ac:dyDescent="0.25">
      <c r="B17" s="78"/>
      <c r="C17" s="80"/>
      <c r="D17" s="80"/>
      <c r="E17" s="80"/>
      <c r="F17" s="90"/>
      <c r="G17" s="91"/>
      <c r="H17" s="90"/>
      <c r="I17" s="91"/>
      <c r="J17" s="92" t="s">
        <v>271</v>
      </c>
      <c r="K17" s="91"/>
      <c r="L17" s="90"/>
      <c r="M17" s="91"/>
      <c r="N17" s="90"/>
      <c r="O17" s="93"/>
      <c r="P17" s="78"/>
    </row>
    <row r="18" spans="2:16" ht="18" customHeight="1" x14ac:dyDescent="0.25">
      <c r="B18" s="78"/>
      <c r="C18" s="80"/>
      <c r="D18" s="80"/>
      <c r="E18" s="80"/>
      <c r="F18" s="80"/>
      <c r="G18" s="80"/>
      <c r="H18" s="80"/>
      <c r="I18" s="80"/>
      <c r="J18" s="80"/>
      <c r="K18" s="80"/>
      <c r="L18" s="80"/>
      <c r="M18" s="80"/>
      <c r="N18" s="80"/>
      <c r="O18" s="93"/>
      <c r="P18" s="78"/>
    </row>
    <row r="19" spans="2:16" ht="26.25" x14ac:dyDescent="0.25">
      <c r="B19" s="78"/>
      <c r="C19" s="80"/>
      <c r="D19" s="92" t="s">
        <v>224</v>
      </c>
      <c r="E19" s="80"/>
      <c r="F19" s="94">
        <f>+F12+F14+H14</f>
        <v>72</v>
      </c>
      <c r="G19" s="83"/>
      <c r="H19" s="94">
        <f>+F8+F10+H8+H10+H12+J10+J12+J14</f>
        <v>14</v>
      </c>
      <c r="I19" s="83"/>
      <c r="J19" s="94">
        <f>+F6+H6+J6+J8+L6+L8+L10+L12+L14</f>
        <v>14</v>
      </c>
      <c r="K19" s="83"/>
      <c r="L19" s="94">
        <f>+N6+N8+N10+N12+N14</f>
        <v>6</v>
      </c>
      <c r="M19" s="91"/>
      <c r="N19" s="91"/>
      <c r="O19" s="93"/>
      <c r="P19" s="78"/>
    </row>
    <row r="20" spans="2:16" ht="26.25" customHeight="1" x14ac:dyDescent="0.3">
      <c r="B20" s="78"/>
      <c r="C20" s="80"/>
      <c r="D20" s="95">
        <f>SUM(F6:N14)</f>
        <v>106</v>
      </c>
      <c r="E20" s="80"/>
      <c r="F20" s="96" t="s">
        <v>273</v>
      </c>
      <c r="G20" s="97"/>
      <c r="H20" s="98" t="s">
        <v>84</v>
      </c>
      <c r="I20" s="97"/>
      <c r="J20" s="99" t="s">
        <v>274</v>
      </c>
      <c r="K20" s="97"/>
      <c r="L20" s="100" t="s">
        <v>275</v>
      </c>
      <c r="M20" s="80"/>
      <c r="N20" s="80"/>
      <c r="O20" s="93"/>
      <c r="P20" s="78"/>
    </row>
    <row r="21" spans="2:16" x14ac:dyDescent="0.25">
      <c r="B21" s="101"/>
      <c r="C21" s="102"/>
      <c r="D21" s="102"/>
      <c r="E21" s="102"/>
      <c r="F21" s="102"/>
      <c r="G21" s="102"/>
      <c r="H21" s="102"/>
      <c r="I21" s="102"/>
      <c r="J21" s="102"/>
      <c r="K21" s="102"/>
      <c r="L21" s="102"/>
      <c r="M21" s="102"/>
      <c r="N21" s="102"/>
      <c r="O21" s="103"/>
      <c r="P21" s="78"/>
    </row>
  </sheetData>
  <sheetProtection algorithmName="SHA-512" hashValue="nUNnLBwGsSc/KimlADmfJe/OzDMpAabhDrrUYMonuqljpcCSemExgbdIaVRRSR8cK4rwknNU8QxqpTEY5bAM7w==" saltValue="AbdZtVt9R8rt8QCJxXbtQw==" spinCount="100000" sheet="1" objects="1" scenarios="1"/>
  <mergeCells count="2">
    <mergeCell ref="C6:C14"/>
    <mergeCell ref="B2:O3"/>
  </mergeCells>
  <conditionalFormatting sqref="F12 F14 H14">
    <cfRule type="cellIs" dxfId="3" priority="4" operator="equal">
      <formula>0</formula>
    </cfRule>
  </conditionalFormatting>
  <conditionalFormatting sqref="F8 H8 F10 H10 J10 H12 J12 J14">
    <cfRule type="cellIs" dxfId="2" priority="3" operator="equal">
      <formula>0</formula>
    </cfRule>
  </conditionalFormatting>
  <conditionalFormatting sqref="F6 H6 J6 L6 J8 L8 L10 L12 L14">
    <cfRule type="cellIs" dxfId="1" priority="2" operator="equal">
      <formula>0</formula>
    </cfRule>
  </conditionalFormatting>
  <conditionalFormatting sqref="N6 N8 N10 N12 N14">
    <cfRule type="cellIs" dxfId="0"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28</vt:i4>
      </vt:variant>
    </vt:vector>
  </HeadingPairs>
  <TitlesOfParts>
    <vt:vector size="37" baseType="lpstr">
      <vt:lpstr>Datos</vt:lpstr>
      <vt:lpstr>Listas</vt:lpstr>
      <vt:lpstr>DinámicaTipología_Categoría</vt:lpstr>
      <vt:lpstr>Mapa_riesgos</vt:lpstr>
      <vt:lpstr>Tipología_Categoría</vt:lpstr>
      <vt:lpstr>Procesos_riesgos</vt:lpstr>
      <vt:lpstr>Valoración Inicial</vt:lpstr>
      <vt:lpstr>Eficacia acciones</vt:lpstr>
      <vt:lpstr>Valoración Final</vt:lpstr>
      <vt:lpstr>Agente_generador_externas</vt:lpstr>
      <vt:lpstr>Agente_generador_internas</vt:lpstr>
      <vt:lpstr>Amenazas</vt:lpstr>
      <vt:lpstr>Mapa_riesgos!Área_de_impresión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CESAR</cp:lastModifiedBy>
  <cp:revision/>
  <cp:lastPrinted>2019-05-31T22:31:03Z</cp:lastPrinted>
  <dcterms:created xsi:type="dcterms:W3CDTF">2019-02-01T14:35:23Z</dcterms:created>
  <dcterms:modified xsi:type="dcterms:W3CDTF">2023-01-04T16:29:04Z</dcterms:modified>
  <cp:category/>
  <cp:contentStatus/>
</cp:coreProperties>
</file>