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granados\Documents\MMGC\AÑO 2024\15. Publicaciones\4. Abril\"/>
    </mc:Choice>
  </mc:AlternateContent>
  <bookViews>
    <workbookView xWindow="-108" yWindow="-108" windowWidth="23148" windowHeight="7992"/>
  </bookViews>
  <sheets>
    <sheet name="PARA PUBLICAR" sheetId="1" r:id="rId1"/>
  </sheets>
  <definedNames>
    <definedName name="_xlnm._FilterDatabase" localSheetId="0" hidden="1">'PARA PUBLICAR'!$A$10:$Q$37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/>
  <c r="I47" i="1"/>
</calcChain>
</file>

<file path=xl/comments1.xml><?xml version="1.0" encoding="utf-8"?>
<comments xmlns="http://schemas.openxmlformats.org/spreadsheetml/2006/main">
  <authors>
    <author>Monica Maria Granados Cadavid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Monica Maria Granados Cadavid:</t>
        </r>
        <r>
          <rPr>
            <sz val="9"/>
            <color indexed="81"/>
            <rFont val="Tahoma"/>
            <family val="2"/>
          </rPr>
          <t xml:space="preserve">
No está identificado el hallazgo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Monica Maria Granados Cadavid:</t>
        </r>
        <r>
          <rPr>
            <sz val="9"/>
            <color indexed="81"/>
            <rFont val="Tahoma"/>
            <family val="2"/>
          </rPr>
          <t xml:space="preserve">
No corresponde el No. Del hallazgo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Monica Maria Granados Cadavid:</t>
        </r>
        <r>
          <rPr>
            <sz val="9"/>
            <color indexed="81"/>
            <rFont val="Tahoma"/>
            <family val="2"/>
          </rPr>
          <t xml:space="preserve">
No se identificó el hallazgo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Monica Maria Granados Cadavid:</t>
        </r>
        <r>
          <rPr>
            <sz val="9"/>
            <color indexed="81"/>
            <rFont val="Tahoma"/>
            <family val="2"/>
          </rPr>
          <t xml:space="preserve">
No se identificó el hallazgo
</t>
        </r>
      </text>
    </comment>
  </commentList>
</comments>
</file>

<file path=xl/sharedStrings.xml><?xml version="1.0" encoding="utf-8"?>
<sst xmlns="http://schemas.openxmlformats.org/spreadsheetml/2006/main" count="274" uniqueCount="205">
  <si>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</si>
  <si>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</si>
  <si>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</si>
  <si>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</si>
  <si>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</si>
  <si>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</si>
  <si>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</si>
  <si>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</si>
  <si>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</si>
  <si>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</si>
  <si>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</si>
  <si>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</si>
  <si>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</si>
  <si>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</si>
  <si>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</si>
  <si>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</si>
  <si>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</si>
  <si>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</si>
  <si>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</si>
  <si>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</si>
  <si>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</si>
  <si>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</si>
  <si>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</si>
  <si>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</si>
  <si>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OBSERVACIÓN</t>
  </si>
  <si>
    <t>FILA_1</t>
  </si>
  <si>
    <t>2023 2023</t>
  </si>
  <si>
    <t>3.1.3.1</t>
  </si>
  <si>
    <t>HALLAZGO ADMINISTRATIVO CON PRESUNTA INCIDENCIA DISCIPLINARIA POR DEFICIENCIAS EN LA PUBLICACIÓN DE DOCUMENTOS EN EL SECOP II.</t>
  </si>
  <si>
    <t>Modificar el procedimiento “2211200-PR-195 Interventoría y-o supervisión” en donde se haga énfasis en el cumplimiento de la publicación en el SECOP de la documentación por parte del supervisor del contrato o convenio en los aspectos señalados en el hallazgo.</t>
  </si>
  <si>
    <t>Procedimiento modificado “2211200-PR-195 Interventoría y-o supervisión"</t>
  </si>
  <si>
    <t>Procedimiento modificado y publicado en el Sistema de  Gestión de Calidad</t>
  </si>
  <si>
    <t xml:space="preserve">Dirección de Contratación </t>
  </si>
  <si>
    <t>FILA_2</t>
  </si>
  <si>
    <t>Modificar el Manual de Contratación,  Supervisión e Interventoría de la Secretaría General de la Alcaldía Mayor de Bogotá D.C. - 2211200-MA-011” en donde se haga énfasis en la obligación de la publicación en el SECOP de la documentación por parte del supervisor del contrato o convenio en los aspectos señalados en el hallazgo.</t>
  </si>
  <si>
    <t>Manual de Contratación y  Supervisión  modificados "2211200-MA-011"</t>
  </si>
  <si>
    <t>Manual modificado y publicado en el Sistema de  Gestión de Calidad</t>
  </si>
  <si>
    <t>FILA_3</t>
  </si>
  <si>
    <t>Desarrollar una (1) jornada de socialización y/o taller sobre la publicación de manera oportuna y de acuerdo a la normatividad vigente de la documentación que soporta la ejecución de los contratios o convenios, en el portal de contratación pública / SECOP</t>
  </si>
  <si>
    <t>Jornada de socialización y/o taller sobre la publicación de manera oportuna en el SECOP</t>
  </si>
  <si>
    <t>Jornada de socialización  y/o taller realizada</t>
  </si>
  <si>
    <t>Finalizada en noviembre 2023</t>
  </si>
  <si>
    <t>FILA_4</t>
  </si>
  <si>
    <t>3.2.1.1</t>
  </si>
  <si>
    <t>HALLAZGO ADMINISTRATIVO POR INCUMPLIMIENTO DE LAS METAS DEL PROYECTO N°. 7871 - "CONSTRUCCIÓN DE BOGOTÁ-REGIÓN, COMO TERRITORIO DE PAZ PARA LAS VÍCTIMAS Y LA RECONCILIACIÓN".</t>
  </si>
  <si>
    <t>Reflejar en el plan de acción de la Entidad la gestión de giros de los proyectos de inversión.</t>
  </si>
  <si>
    <t>Publicación trimestal plan de acción institucional  giros de cada proyecto de inversión.</t>
  </si>
  <si>
    <t>Número de informes del plan de acción institucional publicados / 2</t>
  </si>
  <si>
    <t>Oficina Asesora de Planeación</t>
  </si>
  <si>
    <t>FILA_5</t>
  </si>
  <si>
    <t>Realizar seguimiento a la ejecución de las magnitudes de las metas y  presupuesto (compromisos y giros) del proyecto de inversión 7871 "CONSTRUCCIÓN DE BOGOTÁ-REGIÓN, COMO TERRITORIO DE PAZ PARA LAS VÍCTIMAS Y LA RECONCILIACIÓN" en el Subcomité de Autocontrol de la Alta Consejería de Paz, Víctimas y Reconciliación, con el fin de tomar decisiones por parte de la Gerencia del proyecto, que garanticen su cumplimiento de acuerdo con lo establecido en el Plan de Acción.</t>
  </si>
  <si>
    <t>Actas del Subcomité de Autocontrol con  presentación de la ejecución de magnitudes y presupuesto</t>
  </si>
  <si>
    <t xml:space="preserve">(Número de seguimientos realizados en el Subcomité de autocontrol al proyecto de inversión en magnitudes y presupuesto (compromisos y giros) / 7 Subcomités de autocontrol realizados) *100% 
</t>
  </si>
  <si>
    <t>Alta Consejería de Paz, Víctimas y Reconciliación</t>
  </si>
  <si>
    <t>FILA_6</t>
  </si>
  <si>
    <t>3.3.1.1</t>
  </si>
  <si>
    <t>HALLAZGO ADMINISTRATIVO POR DEFICIENCIAS EN LA RENDICIÓN DE LA CUENTA EN EL APLICATIVO SIVICOF
CASO 1</t>
  </si>
  <si>
    <t>Suscribir el formato de conciliación de la cuenta de la Contabilidad vs las cifras del Formato CBN 0905 a reportar a la Contraloría de Bogotá</t>
  </si>
  <si>
    <t>Formato de Conciliacion suscrito (4233200-FT1169)</t>
  </si>
  <si>
    <t>Un formato de conciliación suscrito enero 2024</t>
  </si>
  <si>
    <t>Subdirección Financiera</t>
  </si>
  <si>
    <t>FILA_7</t>
  </si>
  <si>
    <t xml:space="preserve">HALLAZGO ADMINISTRATIVO POR DEFICIENCIAS EN LA RENDICIÓN DE LA CUENTA EN EL APLICATIVO SIVICOF
Observación administrativa por deficiencias en la rendición de la cuenta en el aplicativo SIVICOF. 
</t>
  </si>
  <si>
    <t xml:space="preserve">Solicitar capacitación a la  Contraloría de Bogotá, D.C., en lo referente al diligenciamiento del reporte de los formatos  relacionados con Vigencias Futuras y Pasivos Exigibles y se aclare la instrucción respecto del diligenciamiento de los mismos.
</t>
  </si>
  <si>
    <t>Comunicación de solictiud radicada</t>
  </si>
  <si>
    <t>N° de radicado</t>
  </si>
  <si>
    <t>FILA_8</t>
  </si>
  <si>
    <t>Hacer seguimiento trimestral a la Implementación de lo pertinente en función de la respuesta emitida por la Contraloría de Bogotá, en relación con Vigencias futuras.</t>
  </si>
  <si>
    <t>Seguimiento trimestral</t>
  </si>
  <si>
    <t>N° seguimientos realizados/4</t>
  </si>
  <si>
    <t xml:space="preserve">
2024/01/02</t>
  </si>
  <si>
    <t>FILA_9</t>
  </si>
  <si>
    <t>Hacer seguimiento anual a la Implementación de lo pertinente en función de la respuesta emitida por la Contraloría de Bogotá, en relación con Pasivos exigibles.</t>
  </si>
  <si>
    <t>Seguimiento anual</t>
  </si>
  <si>
    <t>Un formato Diligenciado conforme a instrucciones dadas en capacitación</t>
  </si>
  <si>
    <t>FILA_10</t>
  </si>
  <si>
    <t>3.3.1.2</t>
  </si>
  <si>
    <t>HALLAZGO ADMINISTRATIVO POR DIFERENCIAS EN LOS TOTALES DE LOS SALDOS DE LAS INCAPACIDADES (SUBCUENTAS 138426 Y 138590), VERSUS EL REPORTE DEG16:G19 INCAPACIDADES POR EDADES DE VENCIMIENTO</t>
  </si>
  <si>
    <t>Solicitar a través del documento oficial a la OTIC el desarollo de la generación del  reporte y archivo plano de las  incapacidades clasificadas por edades de vencimiento, EPS, tercero y valor  de conformidad con la Política de Operación Contable y el Manual Integrado de Cuentas por Cobrar.</t>
  </si>
  <si>
    <t>Reporte por Edades-Incapacidades</t>
  </si>
  <si>
    <t>Un Reporte por Edades-Incapacidades en producción</t>
  </si>
  <si>
    <t>FILA_11</t>
  </si>
  <si>
    <t>Desarollar por parte de OTIC la parametrización de la contabilización de los ingresos por recobro y los saldos resultantes del valor pagado por incapacidad VS el valor pagado por la EPS o ARL, según sea el caso.</t>
  </si>
  <si>
    <t xml:space="preserve">
Cronograma de Trabajo</t>
  </si>
  <si>
    <t xml:space="preserve">Actividades desarrolladas  /Actividades programadas </t>
  </si>
  <si>
    <t xml:space="preserve">OTIC
</t>
  </si>
  <si>
    <t>FILA_12</t>
  </si>
  <si>
    <t>Realizar mesas de trabajo bimestrales con la Dirección de Talento Humano y la Oficina de OTIC con el fin de efectuar seguimiento  al avance del desarrollo hasta que quede en producción,depuración de los saldos de cartera de las incapacidades y a las partidas conciliatorias; Resultado de la Conciliación de Cartera (Incapacidades).</t>
  </si>
  <si>
    <t xml:space="preserve">Actas bimestrales de mesas de trabajo </t>
  </si>
  <si>
    <t>Actas Mesas de Trabajo de seguimiento  /6</t>
  </si>
  <si>
    <t>FILA_13</t>
  </si>
  <si>
    <t>3.3.1.3</t>
  </si>
  <si>
    <t>HALLAZGO ADMINISTRATIVO POR NO RECLASIFICAR LOS PAGOS POR CUENTA DE TERCEROS (INCAPACIDADES), REGISTRADAS EN LA SUBCUENTA 138426 COMO "OTRAS CUENTAS POR COBRAR DE DIFÍCIL RECAUDO", SUBCUENTA 138590</t>
  </si>
  <si>
    <t>Solicitar concepto a la Dirección Distrital de Contabilidad ,referente al criterio a partir del cual se deben  clasificar  las  cuentas por cobrar  de la vigencia actual y las de dificil recaudo en atención a la antiguedad de la deuda y a la posibilidad de recobro para tomar las acciones a que haya lugar, en función de las respuesta obtenida, al interior del grupo de contabilidad.</t>
  </si>
  <si>
    <t>Solicitud Concepto a la DDC</t>
  </si>
  <si>
    <t>Radicado solictitud de concepto</t>
  </si>
  <si>
    <t xml:space="preserve">Subdirección Financiera
</t>
  </si>
  <si>
    <t>FILA_14</t>
  </si>
  <si>
    <t>3.3.1.4</t>
  </si>
  <si>
    <t>HALLAZGO ADMINISTRATIVO POR NO CALCULAR Y REGISTRAR CONTABLEMENTE LOS INTERESES DE MORA DE LAS CUENTAS POR COBRAR.</t>
  </si>
  <si>
    <t>Realizar una evaluación trimestral para determinar si los deudores cumplen con los requisitos establecidos , tal y como lo indica el concepto 20211100001541 del 04 de febrero del 2021 de la Contaduría General de la Nación.</t>
  </si>
  <si>
    <t xml:space="preserve">Base de datos con la evaluación </t>
  </si>
  <si>
    <t>Base de datos de derechos pendientes de recaudo actualizada para reconocimiento  contable/4</t>
  </si>
  <si>
    <t>FILA_15</t>
  </si>
  <si>
    <t>3.3.1.5</t>
  </si>
  <si>
    <t>HALLAZGO ADMINISTRATIVO POR DIFERENCIAS EN EL APLICATIVO EMLAZE Y LOS ESTADOS FINANCIEROS</t>
  </si>
  <si>
    <t>Conciliación SAI vs Emlaze</t>
  </si>
  <si>
    <t>Conciliación suscrita al cierre del ejercicio</t>
  </si>
  <si>
    <t>Subdirección de Servicios Administrativos</t>
  </si>
  <si>
    <t xml:space="preserve">
2023/12/15</t>
  </si>
  <si>
    <t>FILA_16</t>
  </si>
  <si>
    <t>3.3.1.6</t>
  </si>
  <si>
    <t>HALLAZGO ADMINISTRATIVO POR DIFERENCIAS EN LOS ESTADOS FINANCIEROS, EN LAS SUBCUENTAS 168515 "DEPRECIACIÓN ACUMULADA DE LAS PROPIEDADES, PLANTA Y EQUIPO NO EXPLOTADOS", 168512 "DEPRECIACIÓN ACUMULADA BIENES DE ARTE Y CULTURA" VERSUS LOS SALDOS REPORTADOS POR EL ALMACÉN E INVENTARIOS PARA LAS MISMAS SUBCUENTAS</t>
  </si>
  <si>
    <t>Verificar la viabilidad o no poner al servicio los bienes de arte y cultura que se encuentran en PPYE no Explotado,  con su respectivo registro contable automático de acuerdo con la parametrización del sistema interno.</t>
  </si>
  <si>
    <t>Bienes de Arte y Cultura No explotados puestos al servicio.</t>
  </si>
  <si>
    <t>No. de Bienes de Arte y Cultura No Explotados puestos al servicio registrados  / No. Total de Bienes de Arte y Cultura Clasificados como no explotados a 30 de septiembre de 2023</t>
  </si>
  <si>
    <t>Dirección administrativa y financiera</t>
  </si>
  <si>
    <t xml:space="preserve">
2023/11/01</t>
  </si>
  <si>
    <t>FILA_17</t>
  </si>
  <si>
    <t>Conciliar mensualmente entre la Subdireccion Financiera y la Subdireccion de Servicios Administrativos el reporte de inventarios del almacen vs los saldos de las cuentas de depreciacion acumulada de Limay con el proposito de identificar periodicamente los movimientos y ajustes a que haya lugar.</t>
  </si>
  <si>
    <t>Conciliación mensual de depreciación acumulada de bienes</t>
  </si>
  <si>
    <t>Conciliación mensual depreciación acumulada de bienes/5</t>
  </si>
  <si>
    <t>FILA_18</t>
  </si>
  <si>
    <t>3.3.1.8</t>
  </si>
  <si>
    <t>HALLAZGO ADMINISTRATIVO POR DIFERENCIAS EN LA SUBCUENTA 190204 "ENCARGOS FIDUCIARIOS" CONTRA LO REPORTADO EN EL EXTRACTO FINANCIERO DEL FONCEP A 31 DE DICIEMBRE DE 2022.</t>
  </si>
  <si>
    <t>Conciliacion Mensual Saldos FONCEP</t>
  </si>
  <si>
    <t>Conciliaciones realizadas/ 5</t>
  </si>
  <si>
    <t xml:space="preserve">Subdirección Financiera </t>
  </si>
  <si>
    <t>FILA_19</t>
  </si>
  <si>
    <t>3.3.1.9</t>
  </si>
  <si>
    <t>HALLAZGO ADMINISTRATIVO POR DIFERENCIAS EN EL SALDO DE LA CUENTA 190801 "RECURSOS ENTREGADOS EN ADMINISTRACIÓN" Y LOS SALDOS REPORTADOS EN LAS OPERACIONES RECÍPROCAS DE LA MISMA, CONTRA LOS INFORMES FINANCIEROS APROBADOS POR LA SUPERVISIÓN</t>
  </si>
  <si>
    <t>Radicar en los plazos establecidos en la circular de cierre de vigencia a la Subdirección Financiera de la Secretaría General, un (1) Informe interno parcial de legalización financiera con corte a diciembre de cada convenio, elaborado, revisado y aprobado por la supervision de la Secretaría General, el cual dé cuenta de los recursos ejecutados al cierre de la vigencia con base en las acciones adelantadas y aprobadas en los diferentes Comités establecidos en los convenios.</t>
  </si>
  <si>
    <t>Informe interno parcial de legalización financiera al cierre de la vigencia.</t>
  </si>
  <si>
    <t xml:space="preserve">No. de informes internos parciales de legalización financiera radicados / No. de convenios con saldo por legalizar al cierre de la vigencia </t>
  </si>
  <si>
    <t>FILA_20</t>
  </si>
  <si>
    <t>3.3.1.10</t>
  </si>
  <si>
    <t>HALLAZGO ADMINISTRATIVO POR DIFERENCIAS ENTRE LOS AUXILIARES DE CONTABILIDAD DE LAS CUENTAS POR PAGAR REGISTRADAS EN LAS SUBCUENTAS 240101 "BIENES Y SERVICIOS", 240102 "PROYECTOS DE INVERSIÓN", 240790 "OTROS RECURSOS A FAVOR DE TERCEROS", 249053 "COMISIONES", 249054 "HONORARIOS" Y 249055 "OTRAS CUENTAS POR PAGAR - SERVICIOS", CONTRA LO CERTIFICADO POR EL ÁREA DE PRESUPUESTO A 31 DE DICIEMBRE DE 2022</t>
  </si>
  <si>
    <t>Efectuar la conciliación de las CXP entre el sistema contable (LIMAY) y  SISTEMA DE INFORMACIÓN FINANCIERA DE LA SDH (BOGDATA) y hacer el reconocimiento contable de las partidas conciliatorias si proceden,  previo al término del reporte .</t>
  </si>
  <si>
    <t>Conciliación CXP</t>
  </si>
  <si>
    <t>Un reporte Conciliación CXP al cierre de la vigencia</t>
  </si>
  <si>
    <t>FILA_21</t>
  </si>
  <si>
    <t>3.3.1.11</t>
  </si>
  <si>
    <t>HALLAZGO ADMINISTRATIVO POR INADECUADO REGISTRO CONTABLE DE LAS CUENTAS POR PAGAR DE LOS CONTRATOS 726 Y 807 DE 2021</t>
  </si>
  <si>
    <t>Solicitar concepto a la Contaduría General de la Nación referente al obligatorio cumplimiento de la discriminación de las cuentas por pagar entre Inversión y funcionamiento y tomar las medidas internas para actuar en consecuencia.</t>
  </si>
  <si>
    <t>Concepto Contaduría General de la Nación</t>
  </si>
  <si>
    <t>Comunicación de solicitud de concepto a Contaduría General de la Nación</t>
  </si>
  <si>
    <t>Se finalizo en noviembre 2023</t>
  </si>
  <si>
    <t>FILA_22</t>
  </si>
  <si>
    <t xml:space="preserve">Efectuar la conciliación de las CXP entre el sistema contable (LIMAY) y  el sistema de información presupuestal  (Bogdata) previo al término del reporte </t>
  </si>
  <si>
    <t>Conciliación de las CXP</t>
  </si>
  <si>
    <t>Una Conciliación de las CXP al cierre de la vigencia</t>
  </si>
  <si>
    <t xml:space="preserve">
2023-12-01</t>
  </si>
  <si>
    <t>FILA_23</t>
  </si>
  <si>
    <t>3.3.1.12</t>
  </si>
  <si>
    <t>HALLAZGO ADMINISTRATIVO POR TERCEROS INDEBIDAMENTE CREADOS EN LA CONTABILIDAD.</t>
  </si>
  <si>
    <t>Realizar el ajuste de terceros que no se ven completos en los libros de contabilidad de acuerdo con los requerimientos de LIMAY</t>
  </si>
  <si>
    <t>Reporte del sistema contable LIMAY  con la información completa del tercero</t>
  </si>
  <si>
    <t>Un (1) reporte anual generado en LIMAY</t>
  </si>
  <si>
    <t>OTIC</t>
  </si>
  <si>
    <t>Se finalizó en noviembre 2023</t>
  </si>
  <si>
    <t>FILA_24</t>
  </si>
  <si>
    <t>3.3.1.13</t>
  </si>
  <si>
    <t>HALLAZGO ADMINISTRATIVO POR DIFERENCIAS ENTRE LOS AUXILIARES DE CONTABILIDAD DE LOS BENEFICIOS A EMPLEADOS A CORTO DE PLAZO, REGISTRADAS EN LAS SUBCUENTAS 251102 "CESANTÍAS", CONTRA LO CERTIFICADO POR PRESUPUESTO A 31 DE DICIEMBRE DE 2022 Y NO UNIFICAR LOS NÚMEROS DE IDENTIFICACIÓN DE LOS TERCEROS</t>
  </si>
  <si>
    <t>Solicitar concepto a la SHD - Bogdata, acerca del pago de cesantías, relacionado con el código de cuenta contable que se debe usar para el pago de intereses de cesantías y  cesantías</t>
  </si>
  <si>
    <t>Concepto de la SHD</t>
  </si>
  <si>
    <t>Una comunicación de solictud de Concepto a la SHD</t>
  </si>
  <si>
    <t>FILA_25</t>
  </si>
  <si>
    <t>3.3.1.14</t>
  </si>
  <si>
    <t>HALLAZGO ADMINISTRATIVO POR NO CLASIFICAR EN PARTIDAS CORRIENTES Y NO CORRIENTES LOS ESTADOS FINANCIEROS Y SUS NOTAS, EN LO QUE RESPECTA A LAS SUBCUENTAS DEL ACTIVO 138426 "PAGO POR CUENTA DE TERCEROS" Y EL PASIVO 249058 "ARRENDAMIENTOS OPERATIVOS" Y 251104 "VACACIONES".</t>
  </si>
  <si>
    <t>Concepto solicitado</t>
  </si>
  <si>
    <t>Una comunicación de solicitud de concepto a la DDC</t>
  </si>
  <si>
    <t>FILA_26</t>
  </si>
  <si>
    <t>3.3.1.15</t>
  </si>
  <si>
    <t>HALLAZGO ADMINISTRATIVO POR DIFERENCIAS EN LOS SALDOS DE LIMAY (CONTABILIDAD) Y PERNO (NOMINA) DE LAS PRESTACIONES SOCIALES DE VACACIONES, PRIMA DE VACACIONES Y BONIFICACIÓN DE SERVICIOS PRESTADOS.</t>
  </si>
  <si>
    <t>Conciliación desarrollada automaticamente entre  los sistemas de información PERNO  - LIMAY</t>
  </si>
  <si>
    <t>FILA_27</t>
  </si>
  <si>
    <t xml:space="preserve">Efectuar las pruebas correspondientes al desarrollo previo a la puesta en producción </t>
  </si>
  <si>
    <t>Pruebas documentadas</t>
  </si>
  <si>
    <t>Pruebas documentadas a satisfacción</t>
  </si>
  <si>
    <t>Finalizada en diciembre 2023</t>
  </si>
  <si>
    <t>Hacer seguimiento a partidas conciliatorias presentadas en la conciliación evitando la existencia de partidas conciliatorias con antigüedad superior a 3 meses y en el evento de presentarse anexar el respectivo soporte.</t>
  </si>
  <si>
    <t xml:space="preserve">
OTIC
</t>
  </si>
  <si>
    <t xml:space="preserve">
Subdirección Financiera
</t>
  </si>
  <si>
    <t>Se finalizó en enero 2024</t>
  </si>
  <si>
    <t>Finalizada en Enero 2024</t>
  </si>
  <si>
    <t>SEGUIMIENTO CORTE MARZO 2024</t>
  </si>
  <si>
    <t>AVANCE A 31/03/2024</t>
  </si>
  <si>
    <t>Finalizada febrero 2024</t>
  </si>
  <si>
    <t>La Subdireccón reporta que realizó seguimiento trimestral a la Implementación de lo pertinente en función de la respuesta emitida por la Contraloría de Bogotá, en relación con Vigencias futuras, del primer trimestre de 2024 (enero - marzo), para lo cual adjuntan los soportes.</t>
  </si>
  <si>
    <t>La subdirección reporta la realización en el mes de marzo de (3) mesas de trabajo, Una  en el mes de diciembre de 2023,dos en el mes de enero y una tercera en el mes de marzo, con la Dirección de Talento Humano y la Oficina de OTIC con el fin de efectuar seguimiento  al avance del desarrollo hasta que quede en producción,depuración de los saldos de cartera de las incapacidades y a las partidas conciliatorias; Resultado de la Conciliación de Cartera (Incapacidades).</t>
  </si>
  <si>
    <r>
      <t>Se cumple con la solicitud del concepto. No obstante, a la fecha no se ha ecibido respuesta y dentro de la acción se establece "</t>
    </r>
    <r>
      <rPr>
        <b/>
        <i/>
        <sz val="10"/>
        <rFont val="Calibri"/>
        <family val="2"/>
        <scheme val="minor"/>
      </rPr>
      <t xml:space="preserve">para tomar las acciones a que haya lugar, en función de las respuesta obtenida, al interior del grupo de contabilidad." </t>
    </r>
  </si>
  <si>
    <r>
      <t>Se cumple con la solicitud del concepto. No obstante, a la fecha no se ha ecibido respuesta y dentro de la acción se establece "</t>
    </r>
    <r>
      <rPr>
        <b/>
        <i/>
        <sz val="10"/>
        <rFont val="Calibri"/>
        <family val="2"/>
        <scheme val="minor"/>
      </rPr>
      <t>dar aplicación a lo pertinente en función de la respuesta"</t>
    </r>
  </si>
  <si>
    <t>Validar con la Subdirección el indicador</t>
  </si>
  <si>
    <t>La Subdirección reporta la conciliación mensual entre la Subdireccion Financiera y la Subdireccion de Servicios Administrativos, el reporte de inventarios del almacén vs los saldos de las cuentas de depreciacion acumulada de Limay, correspondiente al mes de febrero de 2024. Dando cumplimiento a la acción.</t>
  </si>
  <si>
    <t>La Subdirección Financiera reporta seguimiento a las partidas conciliatorias presentadas en la conciliación de FONCEP, evitando la existencia de partidas conciliatorias con antigüedad superior a 3 meses, para lo cual se adjunta como evidencia las conciliaciones con FONCEP correspondientes al mes de febrero debidamente firmadas, dando cumplimiento a la acción.</t>
  </si>
  <si>
    <t>No se registran avances a la fecha</t>
  </si>
  <si>
    <t>La Oficina de Tecnologías de la Información y las Comunicaciones reporta que realizó mesa de trabajo  en la cual se trabajaron diagnostico del estado actual de la conciliación de las incapacidades entre el sistema PERNO y LIMAY. así mismo el diagnostico reportado informa que los dos sistemas actualmente tienen la misma información de cruce y se ha estado manteniendo la conciliación acorde a lo esperado. Y suministro de las cuentas que se afectarían al realizar el proceso de contabilización, acorde a lo suministrado por contabilidad. Adjuntan archivo en Excel con la información de las posibles cuentas a afectar</t>
  </si>
  <si>
    <t>Validar</t>
  </si>
  <si>
    <t xml:space="preserve">La Oficina de Tecnologías de la Información y las comunicaciones reporta que para el registro de los recobros con el ingeniero se retomará la fase de desarrollo y a medida que se tengan avances se retroalimentará los avances a contabilidad. </t>
  </si>
  <si>
    <t>No se observan avances, enviar alerta</t>
  </si>
  <si>
    <t>La dependencia reporta que en el Comité de autocontrol del mes de marzo se presentó el avance de la ejecución financiera del proyecto de invesión 7871 "Construcción de Bogotá-región como territorio de paz para las víctimas y la reconciliación" a corte del 18 del mismo mes, detallando los procesos pendientes por comprometer y el saldo disponible, así como el estado de los giros, tanto de vigencia como de reserva.</t>
  </si>
  <si>
    <t>Solicitar concepto a la Dirección Distrital de Contabilidad referente al criterio a partir del cual se deben  clasificar  las  cuentas por cobrar  en vigencia actual y de dificil recaudo en atención a la antiguedad de la deuda y la posibilidad de recobro de conformidad con la base normativa expedida por la CE 27  junio 2023 y Decreto 289 de 2021 y dar aplicación a lo pertinente en función de la respuesta.</t>
  </si>
  <si>
    <r>
      <t xml:space="preserve">No se presenta avances para el mes objeto de validación. </t>
    </r>
    <r>
      <rPr>
        <b/>
        <sz val="11"/>
        <rFont val="Calibri"/>
        <family val="2"/>
        <scheme val="minor"/>
      </rPr>
      <t>Validar con gestor.</t>
    </r>
  </si>
  <si>
    <r>
      <t xml:space="preserve">Realizar conciliación de las cifras de los inventarios entre los aplicativos SAI </t>
    </r>
    <r>
      <rPr>
        <b/>
        <sz val="11"/>
        <rFont val="Calibri"/>
        <family val="2"/>
        <scheme val="minor"/>
      </rPr>
      <t>VS</t>
    </r>
    <r>
      <rPr>
        <sz val="11"/>
        <rFont val="Calibri"/>
        <family val="2"/>
        <scheme val="minor"/>
      </rPr>
      <t xml:space="preserve"> EMLAZE al cierre de la vigencia</t>
    </r>
  </si>
  <si>
    <r>
      <t xml:space="preserve">Desarrollar conciliación  automática de los saldos entre el sistema PERNO </t>
    </r>
    <r>
      <rPr>
        <b/>
        <u/>
        <sz val="11"/>
        <rFont val="Calibri"/>
        <family val="2"/>
        <scheme val="minor"/>
      </rPr>
      <t>VS</t>
    </r>
    <r>
      <rPr>
        <sz val="11"/>
        <rFont val="Calibri"/>
        <family val="2"/>
        <scheme val="minor"/>
      </rPr>
      <t xml:space="preserve"> Sistema Contable LIMAY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</si>
</sst>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;@"/>
    <numFmt numFmtId="165" formatCode="yyyy/mm/dd"/>
    <numFmt numFmtId="166" formatCode="yyyy\-mm\-dd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9" fontId="9" fillId="0" borderId="1" xfId="0" applyNumberFormat="1" applyFont="1" applyBorder="1" applyAlignment="1">
      <alignment horizontal="center" vertical="top"/>
    </xf>
    <xf numFmtId="0" fontId="7" fillId="9" borderId="1" xfId="0" applyFont="1" applyFill="1" applyBorder="1" applyAlignment="1">
      <alignment horizontal="justify" vertical="top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top" wrapText="1"/>
    </xf>
    <xf numFmtId="9" fontId="9" fillId="7" borderId="1" xfId="0" applyNumberFormat="1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justify" vertical="top"/>
    </xf>
    <xf numFmtId="9" fontId="9" fillId="9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justify" vertical="top" wrapText="1"/>
    </xf>
    <xf numFmtId="9" fontId="9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left" vertical="center" wrapText="1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66" fontId="7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6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6" fontId="7" fillId="8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9"/>
  <sheetViews>
    <sheetView showGridLines="0" tabSelected="1" zoomScaleNormal="100" workbookViewId="0">
      <selection activeCell="G46" sqref="G46"/>
    </sheetView>
  </sheetViews>
  <sheetFormatPr baseColWidth="10" defaultRowHeight="14.4" x14ac:dyDescent="0.3"/>
  <cols>
    <col min="1" max="1" width="9.109375" customWidth="1"/>
    <col min="2" max="2" width="11.88671875" customWidth="1"/>
    <col min="3" max="3" width="15.5546875" customWidth="1"/>
    <col min="4" max="4" width="13.5546875" customWidth="1"/>
    <col min="5" max="5" width="13.33203125" customWidth="1"/>
    <col min="6" max="6" width="15.6640625" customWidth="1"/>
    <col min="7" max="7" width="54.6640625" customWidth="1"/>
    <col min="8" max="8" width="15.88671875" customWidth="1"/>
    <col min="9" max="9" width="40.109375" customWidth="1"/>
    <col min="10" max="10" width="13.33203125" customWidth="1"/>
    <col min="11" max="11" width="22" customWidth="1"/>
    <col min="12" max="12" width="0.44140625" customWidth="1"/>
    <col min="13" max="13" width="28.88671875" customWidth="1"/>
    <col min="14" max="14" width="23.6640625" customWidth="1"/>
    <col min="15" max="15" width="26" customWidth="1"/>
    <col min="16" max="16" width="19.109375" customWidth="1"/>
    <col min="17" max="17" width="49.6640625" customWidth="1"/>
  </cols>
  <sheetData>
    <row r="1" spans="1:17" x14ac:dyDescent="0.3">
      <c r="A1" s="1"/>
      <c r="B1" s="2" t="s">
        <v>0</v>
      </c>
      <c r="C1" s="2">
        <v>70</v>
      </c>
      <c r="D1" s="2" t="s">
        <v>1</v>
      </c>
      <c r="E1" s="3"/>
      <c r="F1" s="3"/>
      <c r="G1" s="4"/>
      <c r="H1" s="1"/>
      <c r="I1" s="1"/>
      <c r="J1" s="1"/>
      <c r="K1" s="1"/>
      <c r="L1" s="1"/>
      <c r="M1" s="1"/>
      <c r="N1" s="5"/>
      <c r="O1" s="6"/>
    </row>
    <row r="2" spans="1:17" x14ac:dyDescent="0.3">
      <c r="A2" s="1"/>
      <c r="B2" s="2" t="s">
        <v>2</v>
      </c>
      <c r="C2" s="2">
        <v>14251</v>
      </c>
      <c r="D2" s="2" t="s">
        <v>3</v>
      </c>
      <c r="E2" s="3"/>
      <c r="F2" s="3"/>
      <c r="G2" s="4"/>
      <c r="H2" s="1"/>
      <c r="I2" s="1"/>
      <c r="J2" s="1"/>
      <c r="K2" s="1"/>
      <c r="L2" s="1"/>
      <c r="M2" s="1"/>
      <c r="N2" s="5"/>
      <c r="O2" s="6"/>
    </row>
    <row r="3" spans="1:17" x14ac:dyDescent="0.3">
      <c r="A3" s="1"/>
      <c r="B3" s="2" t="s">
        <v>4</v>
      </c>
      <c r="C3" s="2">
        <v>1</v>
      </c>
      <c r="D3" s="3"/>
      <c r="E3" s="3"/>
      <c r="F3" s="3"/>
      <c r="G3" s="4"/>
      <c r="H3" s="1"/>
      <c r="I3" s="1"/>
      <c r="J3" s="1"/>
      <c r="K3" s="1"/>
      <c r="L3" s="1"/>
      <c r="M3" s="1"/>
      <c r="N3" s="5"/>
      <c r="O3" s="6"/>
    </row>
    <row r="4" spans="1:17" x14ac:dyDescent="0.3">
      <c r="A4" s="1"/>
      <c r="B4" s="2" t="s">
        <v>5</v>
      </c>
      <c r="C4" s="2">
        <v>104</v>
      </c>
      <c r="D4" s="3"/>
      <c r="E4" s="3"/>
      <c r="F4" s="3"/>
      <c r="G4" s="4"/>
      <c r="H4" s="1"/>
      <c r="I4" s="1"/>
      <c r="J4" s="1"/>
      <c r="K4" s="1"/>
      <c r="L4" s="1"/>
      <c r="M4" s="1"/>
      <c r="N4" s="5"/>
      <c r="O4" s="6"/>
    </row>
    <row r="5" spans="1:17" x14ac:dyDescent="0.3">
      <c r="A5" s="1"/>
      <c r="B5" s="2" t="s">
        <v>6</v>
      </c>
      <c r="C5" s="7">
        <v>45222</v>
      </c>
      <c r="D5" s="3"/>
      <c r="E5" s="3"/>
      <c r="F5" s="3"/>
      <c r="G5" s="4"/>
      <c r="H5" s="1"/>
      <c r="I5" s="1"/>
      <c r="J5" s="1"/>
      <c r="K5" s="1"/>
      <c r="L5" s="1"/>
      <c r="M5" s="1"/>
      <c r="N5" s="5"/>
      <c r="O5" s="6"/>
    </row>
    <row r="6" spans="1:17" x14ac:dyDescent="0.3">
      <c r="A6" s="1"/>
      <c r="B6" s="2" t="s">
        <v>7</v>
      </c>
      <c r="C6" s="2">
        <v>1</v>
      </c>
      <c r="D6" s="2" t="s">
        <v>8</v>
      </c>
      <c r="E6" s="3"/>
      <c r="F6" s="3"/>
      <c r="G6" s="4"/>
      <c r="H6" s="1"/>
      <c r="I6" s="1"/>
      <c r="J6" s="1"/>
      <c r="K6" s="1"/>
      <c r="L6" s="1"/>
      <c r="M6" s="1"/>
      <c r="N6" s="5"/>
      <c r="O6" s="6"/>
    </row>
    <row r="7" spans="1:17" x14ac:dyDescent="0.3">
      <c r="A7" s="1"/>
      <c r="B7" s="3"/>
      <c r="C7" s="3"/>
      <c r="D7" s="3"/>
      <c r="E7" s="3"/>
      <c r="F7" s="3"/>
      <c r="G7" s="4"/>
      <c r="H7" s="1"/>
      <c r="I7" s="1"/>
      <c r="J7" s="1"/>
      <c r="K7" s="1"/>
      <c r="L7" s="1"/>
      <c r="M7" s="1"/>
      <c r="N7" s="5"/>
      <c r="O7" s="6"/>
    </row>
    <row r="8" spans="1:17" x14ac:dyDescent="0.3">
      <c r="A8" s="8" t="s">
        <v>9</v>
      </c>
      <c r="B8" s="2" t="s">
        <v>10</v>
      </c>
      <c r="C8" s="3"/>
      <c r="D8" s="3"/>
      <c r="E8" s="3"/>
      <c r="F8" s="3"/>
      <c r="G8" s="1"/>
      <c r="H8" s="1"/>
      <c r="I8" s="1"/>
      <c r="J8" s="1"/>
      <c r="K8" s="1"/>
      <c r="L8" s="1"/>
      <c r="M8" s="1"/>
      <c r="N8" s="5"/>
      <c r="O8" s="6"/>
    </row>
    <row r="9" spans="1:17" ht="14.4" customHeight="1" x14ac:dyDescent="0.3">
      <c r="A9" s="1"/>
      <c r="B9" s="9"/>
      <c r="C9" s="10">
        <v>4</v>
      </c>
      <c r="D9" s="10">
        <v>8</v>
      </c>
      <c r="E9" s="10">
        <v>20</v>
      </c>
      <c r="F9" s="10">
        <v>24</v>
      </c>
      <c r="G9" s="11">
        <v>28</v>
      </c>
      <c r="H9" s="12">
        <v>32</v>
      </c>
      <c r="I9" s="12">
        <v>36</v>
      </c>
      <c r="J9" s="12">
        <v>44</v>
      </c>
      <c r="K9" s="12">
        <v>48</v>
      </c>
      <c r="L9" s="12">
        <v>60</v>
      </c>
      <c r="M9" s="12">
        <v>64</v>
      </c>
      <c r="N9" s="13">
        <v>68</v>
      </c>
      <c r="O9" s="14">
        <v>72</v>
      </c>
      <c r="P9" s="24" t="s">
        <v>185</v>
      </c>
      <c r="Q9" s="25"/>
    </row>
    <row r="10" spans="1:17" ht="48" x14ac:dyDescent="0.3">
      <c r="A10" s="15"/>
      <c r="B10" s="15"/>
      <c r="C10" s="16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7" t="s">
        <v>16</v>
      </c>
      <c r="I10" s="17" t="s">
        <v>17</v>
      </c>
      <c r="J10" s="17" t="s">
        <v>18</v>
      </c>
      <c r="K10" s="17" t="s">
        <v>19</v>
      </c>
      <c r="L10" s="17" t="s">
        <v>20</v>
      </c>
      <c r="M10" s="17" t="s">
        <v>21</v>
      </c>
      <c r="N10" s="18" t="s">
        <v>22</v>
      </c>
      <c r="O10" s="19" t="s">
        <v>23</v>
      </c>
      <c r="P10" s="20" t="s">
        <v>186</v>
      </c>
      <c r="Q10" s="20" t="s">
        <v>24</v>
      </c>
    </row>
    <row r="11" spans="1:17" ht="90" customHeight="1" x14ac:dyDescent="0.3">
      <c r="A11" s="33">
        <v>1</v>
      </c>
      <c r="B11" s="34" t="s">
        <v>25</v>
      </c>
      <c r="C11" s="35">
        <v>104</v>
      </c>
      <c r="D11" s="36" t="s">
        <v>26</v>
      </c>
      <c r="E11" s="36">
        <v>37</v>
      </c>
      <c r="F11" s="34" t="s">
        <v>27</v>
      </c>
      <c r="G11" s="37" t="s">
        <v>28</v>
      </c>
      <c r="H11" s="38">
        <v>1</v>
      </c>
      <c r="I11" s="21" t="s">
        <v>29</v>
      </c>
      <c r="J11" s="39" t="s">
        <v>30</v>
      </c>
      <c r="K11" s="40" t="s">
        <v>31</v>
      </c>
      <c r="L11" s="41">
        <v>1</v>
      </c>
      <c r="M11" s="38" t="s">
        <v>32</v>
      </c>
      <c r="N11" s="42">
        <v>45292</v>
      </c>
      <c r="O11" s="42">
        <v>45504</v>
      </c>
      <c r="P11" s="22">
        <v>0</v>
      </c>
      <c r="Q11" s="26" t="s">
        <v>199</v>
      </c>
    </row>
    <row r="12" spans="1:17" ht="108" customHeight="1" x14ac:dyDescent="0.3">
      <c r="A12" s="33">
        <v>2</v>
      </c>
      <c r="B12" s="34" t="s">
        <v>33</v>
      </c>
      <c r="C12" s="35">
        <v>104</v>
      </c>
      <c r="D12" s="36" t="s">
        <v>26</v>
      </c>
      <c r="E12" s="36">
        <v>37</v>
      </c>
      <c r="F12" s="34" t="s">
        <v>27</v>
      </c>
      <c r="G12" s="37" t="s">
        <v>28</v>
      </c>
      <c r="H12" s="38">
        <v>2</v>
      </c>
      <c r="I12" s="21" t="s">
        <v>34</v>
      </c>
      <c r="J12" s="39" t="s">
        <v>35</v>
      </c>
      <c r="K12" s="40" t="s">
        <v>36</v>
      </c>
      <c r="L12" s="41">
        <v>1</v>
      </c>
      <c r="M12" s="38" t="s">
        <v>32</v>
      </c>
      <c r="N12" s="42">
        <v>45292</v>
      </c>
      <c r="O12" s="42">
        <v>45504</v>
      </c>
      <c r="P12" s="22">
        <v>0</v>
      </c>
      <c r="Q12" s="26" t="s">
        <v>199</v>
      </c>
    </row>
    <row r="13" spans="1:17" ht="96.6" x14ac:dyDescent="0.3">
      <c r="A13" s="33">
        <v>3</v>
      </c>
      <c r="B13" s="34" t="s">
        <v>37</v>
      </c>
      <c r="C13" s="35">
        <v>104</v>
      </c>
      <c r="D13" s="43" t="s">
        <v>26</v>
      </c>
      <c r="E13" s="43">
        <v>37</v>
      </c>
      <c r="F13" s="43" t="s">
        <v>27</v>
      </c>
      <c r="G13" s="44" t="s">
        <v>28</v>
      </c>
      <c r="H13" s="45">
        <v>3</v>
      </c>
      <c r="I13" s="21" t="s">
        <v>38</v>
      </c>
      <c r="J13" s="46" t="s">
        <v>39</v>
      </c>
      <c r="K13" s="47" t="s">
        <v>40</v>
      </c>
      <c r="L13" s="48">
        <v>1</v>
      </c>
      <c r="M13" s="45" t="s">
        <v>32</v>
      </c>
      <c r="N13" s="49">
        <v>45231</v>
      </c>
      <c r="O13" s="49">
        <v>45504</v>
      </c>
      <c r="P13" s="27">
        <v>1</v>
      </c>
      <c r="Q13" s="28" t="s">
        <v>41</v>
      </c>
    </row>
    <row r="14" spans="1:17" ht="96.6" x14ac:dyDescent="0.3">
      <c r="A14" s="33">
        <v>4</v>
      </c>
      <c r="B14" s="34" t="s">
        <v>42</v>
      </c>
      <c r="C14" s="35">
        <v>104</v>
      </c>
      <c r="D14" s="36" t="s">
        <v>26</v>
      </c>
      <c r="E14" s="36">
        <v>37</v>
      </c>
      <c r="F14" s="50" t="s">
        <v>43</v>
      </c>
      <c r="G14" s="51" t="s">
        <v>44</v>
      </c>
      <c r="H14" s="38">
        <v>1</v>
      </c>
      <c r="I14" s="21" t="s">
        <v>45</v>
      </c>
      <c r="J14" s="39" t="s">
        <v>46</v>
      </c>
      <c r="K14" s="40" t="s">
        <v>47</v>
      </c>
      <c r="L14" s="52">
        <v>4</v>
      </c>
      <c r="M14" s="53" t="s">
        <v>48</v>
      </c>
      <c r="N14" s="42">
        <v>45231</v>
      </c>
      <c r="O14" s="42">
        <v>45473</v>
      </c>
      <c r="P14" s="22">
        <v>0.13</v>
      </c>
      <c r="Q14" s="26" t="s">
        <v>202</v>
      </c>
    </row>
    <row r="15" spans="1:17" ht="151.80000000000001" x14ac:dyDescent="0.3">
      <c r="A15" s="33">
        <v>5</v>
      </c>
      <c r="B15" s="34" t="s">
        <v>49</v>
      </c>
      <c r="C15" s="35">
        <v>104</v>
      </c>
      <c r="D15" s="36" t="s">
        <v>26</v>
      </c>
      <c r="E15" s="36">
        <v>37</v>
      </c>
      <c r="F15" s="50" t="s">
        <v>43</v>
      </c>
      <c r="G15" s="54" t="s">
        <v>44</v>
      </c>
      <c r="H15" s="38">
        <v>2</v>
      </c>
      <c r="I15" s="21" t="s">
        <v>50</v>
      </c>
      <c r="J15" s="39" t="s">
        <v>51</v>
      </c>
      <c r="K15" s="40" t="s">
        <v>52</v>
      </c>
      <c r="L15" s="52">
        <v>1</v>
      </c>
      <c r="M15" s="53" t="s">
        <v>53</v>
      </c>
      <c r="N15" s="42">
        <v>45231</v>
      </c>
      <c r="O15" s="42">
        <v>45443</v>
      </c>
      <c r="P15" s="22">
        <v>0.7</v>
      </c>
      <c r="Q15" s="21" t="s">
        <v>200</v>
      </c>
    </row>
    <row r="16" spans="1:17" ht="69" x14ac:dyDescent="0.3">
      <c r="A16" s="33">
        <v>6</v>
      </c>
      <c r="B16" s="34" t="s">
        <v>54</v>
      </c>
      <c r="C16" s="35">
        <v>104</v>
      </c>
      <c r="D16" s="36" t="s">
        <v>26</v>
      </c>
      <c r="E16" s="36">
        <v>37</v>
      </c>
      <c r="F16" s="50" t="s">
        <v>55</v>
      </c>
      <c r="G16" s="51" t="s">
        <v>56</v>
      </c>
      <c r="H16" s="38">
        <v>1</v>
      </c>
      <c r="I16" s="21" t="s">
        <v>57</v>
      </c>
      <c r="J16" s="39" t="s">
        <v>58</v>
      </c>
      <c r="K16" s="40" t="s">
        <v>59</v>
      </c>
      <c r="L16" s="50">
        <v>1</v>
      </c>
      <c r="M16" s="50" t="s">
        <v>60</v>
      </c>
      <c r="N16" s="42">
        <v>45293</v>
      </c>
      <c r="O16" s="42">
        <v>45322</v>
      </c>
      <c r="P16" s="27">
        <v>1</v>
      </c>
      <c r="Q16" s="28" t="s">
        <v>184</v>
      </c>
    </row>
    <row r="17" spans="1:17" ht="96.6" x14ac:dyDescent="0.3">
      <c r="A17" s="33">
        <v>7</v>
      </c>
      <c r="B17" s="34" t="s">
        <v>61</v>
      </c>
      <c r="C17" s="35">
        <v>104</v>
      </c>
      <c r="D17" s="43" t="s">
        <v>26</v>
      </c>
      <c r="E17" s="43">
        <v>37</v>
      </c>
      <c r="F17" s="55" t="s">
        <v>55</v>
      </c>
      <c r="G17" s="56" t="s">
        <v>62</v>
      </c>
      <c r="H17" s="45">
        <v>2</v>
      </c>
      <c r="I17" s="21" t="s">
        <v>63</v>
      </c>
      <c r="J17" s="46" t="s">
        <v>64</v>
      </c>
      <c r="K17" s="47" t="s">
        <v>65</v>
      </c>
      <c r="L17" s="50">
        <v>1</v>
      </c>
      <c r="M17" s="57" t="s">
        <v>60</v>
      </c>
      <c r="N17" s="49">
        <v>45231</v>
      </c>
      <c r="O17" s="49">
        <v>45351</v>
      </c>
      <c r="P17" s="27">
        <v>1</v>
      </c>
      <c r="Q17" s="28" t="s">
        <v>179</v>
      </c>
    </row>
    <row r="18" spans="1:17" ht="72" x14ac:dyDescent="0.3">
      <c r="A18" s="33">
        <v>8</v>
      </c>
      <c r="B18" s="34" t="s">
        <v>66</v>
      </c>
      <c r="C18" s="35">
        <v>104</v>
      </c>
      <c r="D18" s="36" t="s">
        <v>26</v>
      </c>
      <c r="E18" s="36">
        <v>37</v>
      </c>
      <c r="F18" s="50" t="s">
        <v>55</v>
      </c>
      <c r="G18" s="51" t="s">
        <v>62</v>
      </c>
      <c r="H18" s="38">
        <v>3</v>
      </c>
      <c r="I18" s="21" t="s">
        <v>67</v>
      </c>
      <c r="J18" s="39" t="s">
        <v>68</v>
      </c>
      <c r="K18" s="40" t="s">
        <v>69</v>
      </c>
      <c r="L18" s="50">
        <v>4</v>
      </c>
      <c r="M18" s="50" t="s">
        <v>60</v>
      </c>
      <c r="N18" s="58" t="s">
        <v>70</v>
      </c>
      <c r="O18" s="42">
        <v>45588</v>
      </c>
      <c r="P18" s="22">
        <v>0.5</v>
      </c>
      <c r="Q18" s="21" t="s">
        <v>188</v>
      </c>
    </row>
    <row r="19" spans="1:17" ht="72" x14ac:dyDescent="0.3">
      <c r="A19" s="33">
        <v>9</v>
      </c>
      <c r="B19" s="34" t="s">
        <v>71</v>
      </c>
      <c r="C19" s="35">
        <v>104</v>
      </c>
      <c r="D19" s="36" t="s">
        <v>26</v>
      </c>
      <c r="E19" s="36">
        <v>37</v>
      </c>
      <c r="F19" s="50" t="s">
        <v>55</v>
      </c>
      <c r="G19" s="51" t="s">
        <v>62</v>
      </c>
      <c r="H19" s="38">
        <v>4</v>
      </c>
      <c r="I19" s="21" t="s">
        <v>72</v>
      </c>
      <c r="J19" s="39" t="s">
        <v>73</v>
      </c>
      <c r="K19" s="40" t="s">
        <v>74</v>
      </c>
      <c r="L19" s="50">
        <v>1</v>
      </c>
      <c r="M19" s="50" t="s">
        <v>60</v>
      </c>
      <c r="N19" s="42" t="s">
        <v>70</v>
      </c>
      <c r="O19" s="42">
        <v>45351</v>
      </c>
      <c r="P19" s="29">
        <v>1</v>
      </c>
      <c r="Q19" s="23" t="s">
        <v>187</v>
      </c>
    </row>
    <row r="20" spans="1:17" ht="151.80000000000001" x14ac:dyDescent="0.3">
      <c r="A20" s="33">
        <v>10</v>
      </c>
      <c r="B20" s="34" t="s">
        <v>75</v>
      </c>
      <c r="C20" s="35">
        <v>104</v>
      </c>
      <c r="D20" s="36" t="s">
        <v>26</v>
      </c>
      <c r="E20" s="36">
        <v>37</v>
      </c>
      <c r="F20" s="50" t="s">
        <v>76</v>
      </c>
      <c r="G20" s="51" t="s">
        <v>77</v>
      </c>
      <c r="H20" s="38">
        <v>1</v>
      </c>
      <c r="I20" s="21" t="s">
        <v>78</v>
      </c>
      <c r="J20" s="39" t="s">
        <v>79</v>
      </c>
      <c r="K20" s="40" t="s">
        <v>80</v>
      </c>
      <c r="L20" s="50">
        <v>1</v>
      </c>
      <c r="M20" s="59" t="s">
        <v>181</v>
      </c>
      <c r="N20" s="42">
        <v>45231</v>
      </c>
      <c r="O20" s="42">
        <v>45588</v>
      </c>
      <c r="P20" s="22">
        <v>0.2</v>
      </c>
      <c r="Q20" s="21" t="s">
        <v>196</v>
      </c>
    </row>
    <row r="21" spans="1:17" ht="69" x14ac:dyDescent="0.3">
      <c r="A21" s="33">
        <v>11</v>
      </c>
      <c r="B21" s="34" t="s">
        <v>81</v>
      </c>
      <c r="C21" s="35">
        <v>104</v>
      </c>
      <c r="D21" s="36" t="s">
        <v>26</v>
      </c>
      <c r="E21" s="36">
        <v>37</v>
      </c>
      <c r="F21" s="50" t="s">
        <v>76</v>
      </c>
      <c r="G21" s="51" t="s">
        <v>77</v>
      </c>
      <c r="H21" s="38">
        <v>2</v>
      </c>
      <c r="I21" s="21" t="s">
        <v>82</v>
      </c>
      <c r="J21" s="39" t="s">
        <v>83</v>
      </c>
      <c r="K21" s="40" t="s">
        <v>84</v>
      </c>
      <c r="L21" s="50">
        <v>1</v>
      </c>
      <c r="M21" s="53" t="s">
        <v>85</v>
      </c>
      <c r="N21" s="42">
        <v>45231</v>
      </c>
      <c r="O21" s="42">
        <v>45588</v>
      </c>
      <c r="P21" s="22">
        <v>0.7</v>
      </c>
      <c r="Q21" s="26" t="s">
        <v>197</v>
      </c>
    </row>
    <row r="22" spans="1:17" ht="124.2" x14ac:dyDescent="0.3">
      <c r="A22" s="33">
        <v>12</v>
      </c>
      <c r="B22" s="34" t="s">
        <v>86</v>
      </c>
      <c r="C22" s="35">
        <v>104</v>
      </c>
      <c r="D22" s="60" t="s">
        <v>26</v>
      </c>
      <c r="E22" s="60">
        <v>37</v>
      </c>
      <c r="F22" s="50" t="s">
        <v>76</v>
      </c>
      <c r="G22" s="51" t="s">
        <v>77</v>
      </c>
      <c r="H22" s="38">
        <v>3</v>
      </c>
      <c r="I22" s="21" t="s">
        <v>87</v>
      </c>
      <c r="J22" s="39" t="s">
        <v>88</v>
      </c>
      <c r="K22" s="40" t="s">
        <v>89</v>
      </c>
      <c r="L22" s="61">
        <v>1</v>
      </c>
      <c r="M22" s="59" t="s">
        <v>182</v>
      </c>
      <c r="N22" s="42">
        <v>45231</v>
      </c>
      <c r="O22" s="42">
        <v>45588</v>
      </c>
      <c r="P22" s="31">
        <v>0.75</v>
      </c>
      <c r="Q22" s="32" t="s">
        <v>189</v>
      </c>
    </row>
    <row r="23" spans="1:17" ht="114.75" customHeight="1" x14ac:dyDescent="0.3">
      <c r="A23" s="33">
        <v>13</v>
      </c>
      <c r="B23" s="34" t="s">
        <v>90</v>
      </c>
      <c r="C23" s="35">
        <v>104</v>
      </c>
      <c r="D23" s="36" t="s">
        <v>26</v>
      </c>
      <c r="E23" s="36">
        <v>37</v>
      </c>
      <c r="F23" s="50" t="s">
        <v>91</v>
      </c>
      <c r="G23" s="51" t="s">
        <v>92</v>
      </c>
      <c r="H23" s="38">
        <v>1</v>
      </c>
      <c r="I23" s="21" t="s">
        <v>93</v>
      </c>
      <c r="J23" s="39" t="s">
        <v>94</v>
      </c>
      <c r="K23" s="40" t="s">
        <v>95</v>
      </c>
      <c r="L23" s="61">
        <v>1</v>
      </c>
      <c r="M23" s="53" t="s">
        <v>96</v>
      </c>
      <c r="N23" s="42">
        <v>45231</v>
      </c>
      <c r="O23" s="42">
        <v>45382</v>
      </c>
      <c r="P23" s="31">
        <v>1</v>
      </c>
      <c r="Q23" s="32" t="s">
        <v>190</v>
      </c>
    </row>
    <row r="24" spans="1:17" ht="99" customHeight="1" x14ac:dyDescent="0.3">
      <c r="A24" s="33">
        <v>14</v>
      </c>
      <c r="B24" s="34" t="s">
        <v>97</v>
      </c>
      <c r="C24" s="35">
        <v>104</v>
      </c>
      <c r="D24" s="60"/>
      <c r="E24" s="60">
        <v>37</v>
      </c>
      <c r="F24" s="50" t="s">
        <v>98</v>
      </c>
      <c r="G24" s="51" t="s">
        <v>99</v>
      </c>
      <c r="H24" s="38">
        <v>1</v>
      </c>
      <c r="I24" s="21" t="s">
        <v>100</v>
      </c>
      <c r="J24" s="39" t="s">
        <v>101</v>
      </c>
      <c r="K24" s="40" t="s">
        <v>102</v>
      </c>
      <c r="L24" s="50">
        <v>1</v>
      </c>
      <c r="M24" s="59" t="s">
        <v>60</v>
      </c>
      <c r="N24" s="42">
        <v>45292</v>
      </c>
      <c r="O24" s="42">
        <v>45588</v>
      </c>
      <c r="P24" s="22">
        <v>0.33</v>
      </c>
      <c r="Q24" s="26" t="s">
        <v>192</v>
      </c>
    </row>
    <row r="25" spans="1:17" ht="42.6" x14ac:dyDescent="0.3">
      <c r="A25" s="33">
        <v>15</v>
      </c>
      <c r="B25" s="34" t="s">
        <v>103</v>
      </c>
      <c r="C25" s="35">
        <v>104</v>
      </c>
      <c r="D25" s="43" t="s">
        <v>26</v>
      </c>
      <c r="E25" s="43">
        <v>37</v>
      </c>
      <c r="F25" s="57" t="s">
        <v>104</v>
      </c>
      <c r="G25" s="56" t="s">
        <v>105</v>
      </c>
      <c r="H25" s="45">
        <v>1</v>
      </c>
      <c r="I25" s="21" t="s">
        <v>203</v>
      </c>
      <c r="J25" s="46" t="s">
        <v>106</v>
      </c>
      <c r="K25" s="47" t="s">
        <v>107</v>
      </c>
      <c r="L25" s="50">
        <v>1</v>
      </c>
      <c r="M25" s="62" t="s">
        <v>108</v>
      </c>
      <c r="N25" s="49" t="s">
        <v>109</v>
      </c>
      <c r="O25" s="49">
        <v>45322</v>
      </c>
      <c r="P25" s="27">
        <v>1</v>
      </c>
      <c r="Q25" s="28" t="s">
        <v>179</v>
      </c>
    </row>
    <row r="26" spans="1:17" ht="152.25" customHeight="1" x14ac:dyDescent="0.3">
      <c r="A26" s="33">
        <v>16</v>
      </c>
      <c r="B26" s="34" t="s">
        <v>110</v>
      </c>
      <c r="C26" s="35">
        <v>104</v>
      </c>
      <c r="D26" s="43" t="s">
        <v>26</v>
      </c>
      <c r="E26" s="43">
        <v>37</v>
      </c>
      <c r="F26" s="57" t="s">
        <v>111</v>
      </c>
      <c r="G26" s="56" t="s">
        <v>112</v>
      </c>
      <c r="H26" s="45">
        <v>1</v>
      </c>
      <c r="I26" s="21" t="s">
        <v>113</v>
      </c>
      <c r="J26" s="46" t="s">
        <v>114</v>
      </c>
      <c r="K26" s="47" t="s">
        <v>115</v>
      </c>
      <c r="L26" s="50">
        <v>1</v>
      </c>
      <c r="M26" s="55" t="s">
        <v>116</v>
      </c>
      <c r="N26" s="63" t="s">
        <v>117</v>
      </c>
      <c r="O26" s="49">
        <v>45291</v>
      </c>
      <c r="P26" s="27">
        <v>1</v>
      </c>
      <c r="Q26" s="30" t="s">
        <v>146</v>
      </c>
    </row>
    <row r="27" spans="1:17" ht="100.8" x14ac:dyDescent="0.3">
      <c r="A27" s="33">
        <v>17</v>
      </c>
      <c r="B27" s="34" t="s">
        <v>118</v>
      </c>
      <c r="C27" s="35">
        <v>104</v>
      </c>
      <c r="D27" s="36" t="s">
        <v>26</v>
      </c>
      <c r="E27" s="36">
        <v>37</v>
      </c>
      <c r="F27" s="50" t="s">
        <v>111</v>
      </c>
      <c r="G27" s="51" t="s">
        <v>112</v>
      </c>
      <c r="H27" s="38">
        <v>2</v>
      </c>
      <c r="I27" s="21" t="s">
        <v>119</v>
      </c>
      <c r="J27" s="39" t="s">
        <v>120</v>
      </c>
      <c r="K27" s="40" t="s">
        <v>121</v>
      </c>
      <c r="L27" s="50">
        <v>1</v>
      </c>
      <c r="M27" s="59" t="s">
        <v>60</v>
      </c>
      <c r="N27" s="42">
        <v>45231</v>
      </c>
      <c r="O27" s="42">
        <v>45382</v>
      </c>
      <c r="P27" s="31">
        <v>1</v>
      </c>
      <c r="Q27" s="32" t="s">
        <v>193</v>
      </c>
    </row>
    <row r="28" spans="1:17" ht="97.5" customHeight="1" x14ac:dyDescent="0.3">
      <c r="A28" s="33">
        <v>18</v>
      </c>
      <c r="B28" s="34" t="s">
        <v>122</v>
      </c>
      <c r="C28" s="35">
        <v>104</v>
      </c>
      <c r="D28" s="36" t="s">
        <v>26</v>
      </c>
      <c r="E28" s="36">
        <v>37</v>
      </c>
      <c r="F28" s="50" t="s">
        <v>123</v>
      </c>
      <c r="G28" s="51" t="s">
        <v>124</v>
      </c>
      <c r="H28" s="38">
        <v>1</v>
      </c>
      <c r="I28" s="21" t="s">
        <v>180</v>
      </c>
      <c r="J28" s="39" t="s">
        <v>125</v>
      </c>
      <c r="K28" s="40" t="s">
        <v>126</v>
      </c>
      <c r="L28" s="50">
        <v>1</v>
      </c>
      <c r="M28" s="59" t="s">
        <v>127</v>
      </c>
      <c r="N28" s="42">
        <v>45231</v>
      </c>
      <c r="O28" s="42">
        <v>45382</v>
      </c>
      <c r="P28" s="31">
        <v>1</v>
      </c>
      <c r="Q28" s="32" t="s">
        <v>194</v>
      </c>
    </row>
    <row r="29" spans="1:17" ht="148.5" customHeight="1" x14ac:dyDescent="0.3">
      <c r="A29" s="33">
        <v>19</v>
      </c>
      <c r="B29" s="34" t="s">
        <v>128</v>
      </c>
      <c r="C29" s="35">
        <v>104</v>
      </c>
      <c r="D29" s="36" t="s">
        <v>26</v>
      </c>
      <c r="E29" s="36">
        <v>37</v>
      </c>
      <c r="F29" s="50" t="s">
        <v>129</v>
      </c>
      <c r="G29" s="51" t="s">
        <v>130</v>
      </c>
      <c r="H29" s="38">
        <v>1</v>
      </c>
      <c r="I29" s="21" t="s">
        <v>131</v>
      </c>
      <c r="J29" s="64" t="s">
        <v>132</v>
      </c>
      <c r="K29" s="65" t="s">
        <v>133</v>
      </c>
      <c r="L29" s="50">
        <v>1</v>
      </c>
      <c r="M29" s="66" t="s">
        <v>127</v>
      </c>
      <c r="N29" s="67">
        <v>45293</v>
      </c>
      <c r="O29" s="67">
        <v>45322</v>
      </c>
      <c r="P29" s="27">
        <v>1</v>
      </c>
      <c r="Q29" s="30" t="s">
        <v>183</v>
      </c>
    </row>
    <row r="30" spans="1:17" ht="115.2" x14ac:dyDescent="0.3">
      <c r="A30" s="33">
        <v>20</v>
      </c>
      <c r="B30" s="34" t="s">
        <v>134</v>
      </c>
      <c r="C30" s="35">
        <v>104</v>
      </c>
      <c r="D30" s="36" t="s">
        <v>26</v>
      </c>
      <c r="E30" s="36">
        <v>37</v>
      </c>
      <c r="F30" s="50" t="s">
        <v>135</v>
      </c>
      <c r="G30" s="51" t="s">
        <v>136</v>
      </c>
      <c r="H30" s="38">
        <v>1</v>
      </c>
      <c r="I30" s="21" t="s">
        <v>137</v>
      </c>
      <c r="J30" s="39" t="s">
        <v>138</v>
      </c>
      <c r="K30" s="40" t="s">
        <v>139</v>
      </c>
      <c r="L30" s="50">
        <v>1</v>
      </c>
      <c r="M30" s="50" t="s">
        <v>60</v>
      </c>
      <c r="N30" s="42">
        <v>45279</v>
      </c>
      <c r="O30" s="42">
        <v>45322</v>
      </c>
      <c r="P30" s="27">
        <v>1</v>
      </c>
      <c r="Q30" s="30" t="s">
        <v>183</v>
      </c>
    </row>
    <row r="31" spans="1:17" ht="69" x14ac:dyDescent="0.3">
      <c r="A31" s="33">
        <v>21</v>
      </c>
      <c r="B31" s="34" t="s">
        <v>140</v>
      </c>
      <c r="C31" s="35">
        <v>104</v>
      </c>
      <c r="D31" s="43" t="s">
        <v>26</v>
      </c>
      <c r="E31" s="43">
        <v>37</v>
      </c>
      <c r="F31" s="57" t="s">
        <v>141</v>
      </c>
      <c r="G31" s="56" t="s">
        <v>142</v>
      </c>
      <c r="H31" s="45">
        <v>1</v>
      </c>
      <c r="I31" s="21" t="s">
        <v>143</v>
      </c>
      <c r="J31" s="46" t="s">
        <v>144</v>
      </c>
      <c r="K31" s="47" t="s">
        <v>145</v>
      </c>
      <c r="L31" s="50">
        <v>1</v>
      </c>
      <c r="M31" s="57" t="s">
        <v>60</v>
      </c>
      <c r="N31" s="49">
        <v>45231</v>
      </c>
      <c r="O31" s="49">
        <v>45260</v>
      </c>
      <c r="P31" s="27">
        <v>1</v>
      </c>
      <c r="Q31" s="30" t="s">
        <v>146</v>
      </c>
    </row>
    <row r="32" spans="1:17" ht="55.2" x14ac:dyDescent="0.3">
      <c r="A32" s="33">
        <v>22</v>
      </c>
      <c r="B32" s="34" t="s">
        <v>147</v>
      </c>
      <c r="C32" s="35">
        <v>104</v>
      </c>
      <c r="D32" s="36" t="s">
        <v>26</v>
      </c>
      <c r="E32" s="36">
        <v>37</v>
      </c>
      <c r="F32" s="50" t="s">
        <v>141</v>
      </c>
      <c r="G32" s="51" t="s">
        <v>142</v>
      </c>
      <c r="H32" s="38">
        <v>2</v>
      </c>
      <c r="I32" s="21" t="s">
        <v>148</v>
      </c>
      <c r="J32" s="39" t="s">
        <v>149</v>
      </c>
      <c r="K32" s="40" t="s">
        <v>150</v>
      </c>
      <c r="L32" s="50">
        <v>1</v>
      </c>
      <c r="M32" s="50" t="s">
        <v>60</v>
      </c>
      <c r="N32" s="42" t="s">
        <v>151</v>
      </c>
      <c r="O32" s="42">
        <v>45322</v>
      </c>
      <c r="P32" s="27">
        <v>1</v>
      </c>
      <c r="Q32" s="30" t="s">
        <v>183</v>
      </c>
    </row>
    <row r="33" spans="1:17" ht="96.6" x14ac:dyDescent="0.3">
      <c r="A33" s="33">
        <v>23</v>
      </c>
      <c r="B33" s="34" t="s">
        <v>152</v>
      </c>
      <c r="C33" s="35">
        <v>104</v>
      </c>
      <c r="D33" s="43" t="s">
        <v>26</v>
      </c>
      <c r="E33" s="43">
        <v>37</v>
      </c>
      <c r="F33" s="57" t="s">
        <v>153</v>
      </c>
      <c r="G33" s="56" t="s">
        <v>154</v>
      </c>
      <c r="H33" s="45">
        <v>1</v>
      </c>
      <c r="I33" s="21" t="s">
        <v>155</v>
      </c>
      <c r="J33" s="46" t="s">
        <v>156</v>
      </c>
      <c r="K33" s="47" t="s">
        <v>157</v>
      </c>
      <c r="L33" s="50">
        <v>1</v>
      </c>
      <c r="M33" s="55" t="s">
        <v>158</v>
      </c>
      <c r="N33" s="49">
        <v>45231</v>
      </c>
      <c r="O33" s="49">
        <v>45291</v>
      </c>
      <c r="P33" s="27">
        <v>1</v>
      </c>
      <c r="Q33" s="30" t="s">
        <v>159</v>
      </c>
    </row>
    <row r="34" spans="1:17" ht="86.4" x14ac:dyDescent="0.3">
      <c r="A34" s="33">
        <v>24</v>
      </c>
      <c r="B34" s="34" t="s">
        <v>160</v>
      </c>
      <c r="C34" s="35">
        <v>104</v>
      </c>
      <c r="D34" s="43" t="s">
        <v>26</v>
      </c>
      <c r="E34" s="43">
        <v>37</v>
      </c>
      <c r="F34" s="57" t="s">
        <v>161</v>
      </c>
      <c r="G34" s="56" t="s">
        <v>162</v>
      </c>
      <c r="H34" s="45">
        <v>1</v>
      </c>
      <c r="I34" s="21" t="s">
        <v>163</v>
      </c>
      <c r="J34" s="46" t="s">
        <v>164</v>
      </c>
      <c r="K34" s="47" t="s">
        <v>165</v>
      </c>
      <c r="L34" s="50">
        <v>1</v>
      </c>
      <c r="M34" s="57" t="s">
        <v>60</v>
      </c>
      <c r="N34" s="49">
        <v>45231</v>
      </c>
      <c r="O34" s="49">
        <v>45260</v>
      </c>
      <c r="P34" s="27">
        <v>1</v>
      </c>
      <c r="Q34" s="30" t="s">
        <v>159</v>
      </c>
    </row>
    <row r="35" spans="1:17" ht="124.2" x14ac:dyDescent="0.3">
      <c r="A35" s="33">
        <v>25</v>
      </c>
      <c r="B35" s="34" t="s">
        <v>166</v>
      </c>
      <c r="C35" s="35">
        <v>104</v>
      </c>
      <c r="D35" s="36" t="s">
        <v>26</v>
      </c>
      <c r="E35" s="36">
        <v>37</v>
      </c>
      <c r="F35" s="50" t="s">
        <v>167</v>
      </c>
      <c r="G35" s="51" t="s">
        <v>168</v>
      </c>
      <c r="H35" s="38">
        <v>1</v>
      </c>
      <c r="I35" s="21" t="s">
        <v>201</v>
      </c>
      <c r="J35" s="39" t="s">
        <v>169</v>
      </c>
      <c r="K35" s="40" t="s">
        <v>170</v>
      </c>
      <c r="L35" s="50">
        <v>1</v>
      </c>
      <c r="M35" s="50" t="s">
        <v>60</v>
      </c>
      <c r="N35" s="42">
        <v>45231</v>
      </c>
      <c r="O35" s="42">
        <v>45381</v>
      </c>
      <c r="P35" s="31">
        <v>1</v>
      </c>
      <c r="Q35" s="32" t="s">
        <v>191</v>
      </c>
    </row>
    <row r="36" spans="1:17" ht="96.6" x14ac:dyDescent="0.3">
      <c r="A36" s="33">
        <v>26</v>
      </c>
      <c r="B36" s="34" t="s">
        <v>171</v>
      </c>
      <c r="C36" s="35">
        <v>104</v>
      </c>
      <c r="D36" s="36" t="s">
        <v>26</v>
      </c>
      <c r="E36" s="36">
        <v>37</v>
      </c>
      <c r="F36" s="50" t="s">
        <v>172</v>
      </c>
      <c r="G36" s="51" t="s">
        <v>173</v>
      </c>
      <c r="H36" s="38">
        <v>1</v>
      </c>
      <c r="I36" s="21" t="s">
        <v>204</v>
      </c>
      <c r="J36" s="39" t="s">
        <v>174</v>
      </c>
      <c r="K36" s="40" t="s">
        <v>157</v>
      </c>
      <c r="L36" s="50">
        <v>1</v>
      </c>
      <c r="M36" s="53" t="s">
        <v>158</v>
      </c>
      <c r="N36" s="42">
        <v>45231</v>
      </c>
      <c r="O36" s="42">
        <v>45588</v>
      </c>
      <c r="P36" s="22">
        <v>0.15</v>
      </c>
      <c r="Q36" s="21" t="s">
        <v>198</v>
      </c>
    </row>
    <row r="37" spans="1:17" ht="57.6" x14ac:dyDescent="0.3">
      <c r="A37" s="33">
        <v>27</v>
      </c>
      <c r="B37" s="34" t="s">
        <v>175</v>
      </c>
      <c r="C37" s="35">
        <v>104</v>
      </c>
      <c r="D37" s="36" t="s">
        <v>26</v>
      </c>
      <c r="E37" s="36">
        <v>37</v>
      </c>
      <c r="F37" s="50" t="s">
        <v>172</v>
      </c>
      <c r="G37" s="51" t="s">
        <v>173</v>
      </c>
      <c r="H37" s="38">
        <v>2</v>
      </c>
      <c r="I37" s="21" t="s">
        <v>176</v>
      </c>
      <c r="J37" s="39" t="s">
        <v>177</v>
      </c>
      <c r="K37" s="40" t="s">
        <v>178</v>
      </c>
      <c r="L37" s="50">
        <v>1</v>
      </c>
      <c r="M37" s="50" t="s">
        <v>60</v>
      </c>
      <c r="N37" s="42">
        <v>45231</v>
      </c>
      <c r="O37" s="42">
        <v>45588</v>
      </c>
      <c r="P37" s="22">
        <v>0</v>
      </c>
      <c r="Q37" s="21" t="s">
        <v>195</v>
      </c>
    </row>
    <row r="47" spans="1:17" x14ac:dyDescent="0.3">
      <c r="I47">
        <f>100/6</f>
        <v>16.666666666666668</v>
      </c>
    </row>
    <row r="48" spans="1:17" x14ac:dyDescent="0.3">
      <c r="I48">
        <f>+I47*3</f>
        <v>50</v>
      </c>
    </row>
    <row r="49" spans="9:9" x14ac:dyDescent="0.3">
      <c r="I49">
        <f>+I47*4</f>
        <v>66.666666666666671</v>
      </c>
    </row>
  </sheetData>
  <mergeCells count="1">
    <mergeCell ref="P9:Q9"/>
  </mergeCells>
  <dataValidations count="10">
    <dataValidation type="list" allowBlank="1" showInputMessage="1" showErrorMessage="1" errorTitle="Entrada no válida" error="Por favor seleccione un elemento de la lista" promptTitle="Seleccione un elemento de la lista" sqref="D11:D13">
      <formula1>$A$337129:$A$337137</formula1>
    </dataValidation>
    <dataValidation type="list" allowBlank="1" showInputMessage="1" showErrorMessage="1" errorTitle="Entrada no válida" error="Por favor seleccione un elemento de la lista" promptTitle="Seleccione un elemento de la lista" sqref="D25:D37 D16:D23">
      <formula1>$A$337137:$A$337137</formula1>
    </dataValidation>
    <dataValidation type="list" allowBlank="1" showInputMessage="1" showErrorMessage="1" errorTitle="Entrada no válida" error="Por favor seleccione un elemento de la lista" promptTitle="Seleccione un elemento de la lista" sqref="D14:D15">
      <formula1>$A$337112:$A$337130</formula1>
    </dataValidation>
    <dataValidation type="date" allowBlank="1" showInputMessage="1" errorTitle="Entrada no válida" error="Por favor escriba una fecha válida (AAAA/MM/DD)" promptTitle="Ingrese una fecha (AAAA/MM/DD)" sqref="N11:N15 N17 N20:N23 N27:N28 N31 N33:N37">
      <formula1>1900/1/1</formula1>
      <formula2>3000/1/1</formula2>
    </dataValidation>
    <dataValidation type="textLength" allowBlank="1" showInputMessage="1" showErrorMessage="1" errorTitle="Entrada no válida" error="Escriba un texto  Maximo 100 Caracteres" promptTitle="Cualquier contenido Maximo 100 Caracteres" sqref="M11:M13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H11:H13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G11:G13">
      <formula1>0</formula1>
      <formula2>500</formula2>
    </dataValidation>
    <dataValidation type="textLength" allowBlank="1" showInputMessage="1" showErrorMessage="1" errorTitle="Entrada no válida" error="Escriba un texto  Maximo 20 Caracteres" promptTitle="Cualquier contenido Maximo 20 Caracteres" sqref="F11:F13">
      <formula1>0</formula1>
      <formula2>20</formula2>
    </dataValidation>
    <dataValidation type="decimal" allowBlank="1" showInputMessage="1" showErrorMessage="1" errorTitle="Entrada no válida" error="Por favor escriba un número" promptTitle="Escriba un número en esta casilla" sqref="E25:E37 E11:E2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9 Caracteres" promptTitle="Cualquier contenido Maximo 9 Caracteres" sqref="C11:C37">
      <formula1>0</formula1>
      <formula2>9</formula2>
    </dataValidation>
  </dataValidation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Granados</dc:creator>
  <cp:lastModifiedBy>Monica Maria Granados Cadavid</cp:lastModifiedBy>
  <dcterms:created xsi:type="dcterms:W3CDTF">2024-01-10T20:34:19Z</dcterms:created>
  <dcterms:modified xsi:type="dcterms:W3CDTF">2024-04-26T15:42:48Z</dcterms:modified>
</cp:coreProperties>
</file>