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SECRETARÍA_GENERAL ALCALDIA_MAYOR_DE_BOGOTA_copia\INDICADORES\Junio\"/>
    </mc:Choice>
  </mc:AlternateContent>
  <xr:revisionPtr revIDLastSave="0" documentId="8_{B32A7155-C55D-4CF1-B482-EF608B9274AE}" xr6:coauthVersionLast="47" xr6:coauthVersionMax="47" xr10:uidLastSave="{00000000-0000-0000-0000-000000000000}"/>
  <bookViews>
    <workbookView xWindow="-120" yWindow="-120" windowWidth="29040" windowHeight="15840" tabRatio="739" xr2:uid="{00000000-000D-0000-FFFF-FFFF00000000}"/>
  </bookViews>
  <sheets>
    <sheet name="Eficiencia y colaboración " sheetId="5" r:id="rId1"/>
    <sheet name="Infraestructura tecnológica" sheetId="6" r:id="rId2"/>
    <sheet name="Uso estratégico de datos" sheetId="7" r:id="rId3"/>
    <sheet name="Adopción digital" sheetId="10" r:id="rId4"/>
    <sheet name="Fortalecimiento de la gestión " sheetId="8" r:id="rId5"/>
    <sheet name="Atención centrada en el ciudada" sheetId="9" r:id="rId6"/>
  </sheets>
  <definedNames>
    <definedName name="_xlnm.Print_Area" localSheetId="3">'Adopción digital'!$A$1:$R$36</definedName>
    <definedName name="_xlnm.Print_Area" localSheetId="5">'Atención centrada en el ciudada'!$A$1:$R$32</definedName>
    <definedName name="_xlnm.Print_Area" localSheetId="0">'Eficiencia y colaboración '!$A$1:$R$33</definedName>
    <definedName name="_xlnm.Print_Area" localSheetId="4">'Fortalecimiento de la gestión '!$A$1:$R$33</definedName>
    <definedName name="_xlnm.Print_Area" localSheetId="1">'Infraestructura tecnológica'!$A$1:$R$73</definedName>
    <definedName name="_xlnm.Print_Area" localSheetId="2">'Uso estratégico de datos'!$A$1:$R$42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7" l="1"/>
  <c r="J23" i="10" l="1"/>
  <c r="J28" i="7"/>
  <c r="J23" i="6"/>
  <c r="J17" i="5"/>
  <c r="J24" i="9"/>
  <c r="J23" i="9"/>
  <c r="J18" i="9"/>
  <c r="J24" i="8"/>
  <c r="J23" i="8"/>
  <c r="J18" i="8"/>
  <c r="J17" i="8"/>
  <c r="K24" i="10"/>
  <c r="J24" i="10"/>
  <c r="J18" i="10"/>
  <c r="J17" i="10"/>
  <c r="J29" i="7"/>
  <c r="J23" i="7"/>
  <c r="J22" i="7"/>
  <c r="J17" i="7"/>
  <c r="L16" i="7"/>
  <c r="K16" i="7"/>
  <c r="J48" i="6"/>
  <c r="J42" i="6"/>
  <c r="L42" i="6"/>
  <c r="J41" i="6"/>
  <c r="L30" i="6"/>
  <c r="J30" i="6" s="1"/>
  <c r="J29" i="6"/>
  <c r="J17" i="6"/>
  <c r="J18" i="5"/>
  <c r="L18" i="5"/>
  <c r="J23" i="5"/>
  <c r="J24" i="5"/>
  <c r="L24" i="5"/>
  <c r="J24" i="6"/>
  <c r="L24" i="6"/>
  <c r="J21" i="8" l="1"/>
  <c r="J25" i="8"/>
  <c r="J25" i="9"/>
  <c r="J25" i="10"/>
  <c r="J27" i="6"/>
  <c r="J19" i="5"/>
  <c r="J21" i="10" l="1"/>
  <c r="J19" i="10"/>
  <c r="J15" i="10"/>
  <c r="J21" i="9"/>
  <c r="J19" i="9"/>
  <c r="J15" i="9"/>
  <c r="J19" i="8"/>
  <c r="J15" i="8"/>
  <c r="J49" i="6"/>
  <c r="J45" i="6"/>
  <c r="J30" i="7"/>
  <c r="K17" i="7"/>
  <c r="J16" i="7"/>
  <c r="J15" i="7"/>
  <c r="J24" i="7"/>
  <c r="J20" i="7"/>
  <c r="J18" i="7"/>
  <c r="J14" i="7"/>
  <c r="J43" i="6"/>
  <c r="J39" i="6"/>
  <c r="J37" i="6"/>
  <c r="J33" i="6"/>
  <c r="J31" i="6"/>
  <c r="J25" i="6"/>
  <c r="J21" i="6"/>
  <c r="J19" i="6"/>
  <c r="J15" i="6"/>
  <c r="J25" i="5"/>
  <c r="J21" i="5"/>
  <c r="J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Alba Lucia Carrillo</author>
  </authors>
  <commentList>
    <comment ref="E26" authorId="0" shapeId="0" xr:uid="{B58C96CA-1E59-4ECD-A325-E38546402CEA}">
      <text>
        <r>
          <rPr>
            <sz val="9"/>
            <color indexed="81"/>
            <rFont val="Tahoma"/>
            <family val="2"/>
          </rPr>
          <t>1. Licencias Office, 2.Licencias Software
3. Oracle
4. Abby
5. Hiperconvergencia y Aruba</t>
        </r>
      </text>
    </comment>
    <comment ref="E38" authorId="0" shapeId="0" xr:uid="{2C781834-C5F1-4308-8939-2DD6FB037AF9}">
      <text>
        <r>
          <rPr>
            <sz val="9"/>
            <color indexed="81"/>
            <rFont val="Tahoma"/>
            <family val="2"/>
          </rPr>
          <t>1. Software de Vulnerabilidades
2. SSL
3. Antivirus
4. Seguridad Perimetral
5. Solución de Backups
6. Oficial de seguridad</t>
        </r>
      </text>
    </comment>
  </commentList>
</comments>
</file>

<file path=xl/sharedStrings.xml><?xml version="1.0" encoding="utf-8"?>
<sst xmlns="http://schemas.openxmlformats.org/spreadsheetml/2006/main" count="534" uniqueCount="178">
  <si>
    <t>PROCESO</t>
  </si>
  <si>
    <t>Direccionamiento estratégico</t>
  </si>
  <si>
    <t>CÓDIGO</t>
  </si>
  <si>
    <t>4204000-FT-1138</t>
  </si>
  <si>
    <t>PROCEDIMIENTO</t>
  </si>
  <si>
    <t>Elaboración y seguimiento del Plan estratégico de TI basado en la arquitectura empresarial de TI</t>
  </si>
  <si>
    <t>VERSIÓN</t>
  </si>
  <si>
    <t>FORMATO</t>
  </si>
  <si>
    <t>Seguimiento Trimestral PETI</t>
  </si>
  <si>
    <t>No</t>
  </si>
  <si>
    <t>Objetivo Estratégico al que aporta</t>
  </si>
  <si>
    <t xml:space="preserve">Meta Cuatrienio </t>
  </si>
  <si>
    <t>Fecha Inicio</t>
  </si>
  <si>
    <t>Fecha Fin</t>
  </si>
  <si>
    <t>1er Trim</t>
  </si>
  <si>
    <t>2do Trim</t>
  </si>
  <si>
    <t>3er Trim</t>
  </si>
  <si>
    <t>4to Trim</t>
  </si>
  <si>
    <t>Eficiencia y colaboración organizacional</t>
  </si>
  <si>
    <t>Fortalecer las capacidades institucionales para la 
implementación de las políticas de gestión y 
desempeño con el fin de generar valor público, 
contribuir a la solución de los retos de ciudad y 
promover la participación ciudadana.</t>
  </si>
  <si>
    <t>OFICINA DE TECNOLOGÍAS DE LA INFORMACIÓN Y LAS COMUNICACIONES</t>
  </si>
  <si>
    <t>Optimización de procesos para la generación de valor público (Implementación de ajustes y mejoras en Sistemas de Información y nuevos desarrollos)</t>
  </si>
  <si>
    <t xml:space="preserve">4
Procesos </t>
  </si>
  <si>
    <t>Programado</t>
  </si>
  <si>
    <t>1 proceso</t>
  </si>
  <si>
    <t>25%
Informe trimestral de ajustes, mejoras realizadas a los Sistemas de Información de la Entidad y nuevos desarrollos</t>
  </si>
  <si>
    <r>
      <t>Durante el primer trimestre de 2025 se logró en forma general lo siguiente,</t>
    </r>
    <r>
      <rPr>
        <u/>
        <sz val="10"/>
        <rFont val="Arial"/>
        <family val="2"/>
      </rPr>
      <t xml:space="preserve"> brindar soporte y mantenimiento</t>
    </r>
    <r>
      <rPr>
        <sz val="10"/>
        <rFont val="Arial"/>
        <family val="2"/>
      </rPr>
      <t xml:space="preserve"> a las siguientes páginas web y sistemas de información de la secretaria general:
PORTALES
- SEDE ELECTRÓNICA WEB SECRETARÍA GENERAL
- GLOBO (SIBI)
- GOBIERNO ABIERTO BOGOTA
SISTEMAS DE INFORMACIÓN
- SISTEMA DE ASIGNACIÓN DE TURNOS (Nuevo SAT WEB)
- SISTEMA SAI Y SISTEMA SAE 
- SISTEMA SIPRES - DE PRESUPUESTO
- SISTEMA DE NÓMINA - PERNO
- SISTEMA DE ARCHIVO DE BOGOTÁ - SIAB (EL COFRE)
Durante el primer trimestre se logró en forma general lo siguiente, con la </t>
    </r>
    <r>
      <rPr>
        <u/>
        <sz val="10"/>
        <rFont val="Arial"/>
        <family val="2"/>
      </rPr>
      <t xml:space="preserve">implementación de nuevas funcionalidades </t>
    </r>
    <r>
      <rPr>
        <sz val="10"/>
        <rFont val="Arial"/>
        <family val="2"/>
      </rPr>
      <t xml:space="preserve">a portales y/o sistemas de información.
PORTALES
PORTAL WEB DE GOBIERNO ABIERTO DE BOGOTÁ – GAB
PORTAL WEB DE LA CONSEJERÍA DISTRITAL DE PAZ, VÍCTIMAS Y RECONCILIACIÓN
SISTEMAS DE INFORMACIÓN
SISTEMA BOGOTA GLOBAL – GLOBO
SISTEMA BOGOTA INTERNACIONAL – SIBI
SISTEMA DE ASIGNACIÓN DE TURNOS (Nuevo SAT WEB)
SIVIC
</t>
    </r>
  </si>
  <si>
    <t>Ejecutado</t>
  </si>
  <si>
    <t>Presupuesto asociado</t>
  </si>
  <si>
    <t>Presupuesto Inicial</t>
  </si>
  <si>
    <t>Presupuesto Programado Actual</t>
  </si>
  <si>
    <t>Ejecutado / Comprometido</t>
  </si>
  <si>
    <t>Girado</t>
  </si>
  <si>
    <t>OFICINA DE TECNOLOGÍAS DE LA INFORMACIÓN Y LAS COMUNICACIONES / SUBSECRETARÍA DISTRITAL DE FORTALECIMIENTO INSTITUCIONAL</t>
  </si>
  <si>
    <t xml:space="preserve">Arquitectura Empresarial Institucional </t>
  </si>
  <si>
    <t>Ejercicio de Arquitectura Empresarial Implementado</t>
  </si>
  <si>
    <t>1 ejercicio de Arquitectura Empresarial implementado</t>
  </si>
  <si>
    <t>20% 
INFORME DEL DIAGNÓSTICO E IDENTIFICACIÓN DE NECESIDADES</t>
  </si>
  <si>
    <t>20% 
PLANEACIÓN DE RECURSOS QUE SE REQUIEREN PARA DESARROLLAR EL PROYECTO</t>
  </si>
  <si>
    <t>30%
INFORME DE AVANCE DEL  DESARROLLO E IMPLEMENTACIÓN DEL PROYECTO</t>
  </si>
  <si>
    <t>30%
INFORME FINAL DE  DESARROLLO E IMPLEMENTACIÓN DEL PROYECTO</t>
  </si>
  <si>
    <t>Se realizó el informe diagnóstico y la identificación de necesidades a través del documento denominado "Anexo Técnico", con el fin de adelantar la contratación de la consultoría para el ejercicio de Arquitectura Empresarial en la Entidad, en la vigencia 2025. Además, se realizó el estudio de mercado a partir del evento de cotización “SGA-SIP-02-OTIC-AE”, en el cual participaron 11 interesados</t>
  </si>
  <si>
    <t>Nombre Elaboró:</t>
  </si>
  <si>
    <t>Fecha:</t>
  </si>
  <si>
    <t>Infraestructura tecnológica ágil y adaptable</t>
  </si>
  <si>
    <t xml:space="preserve">Plan de Recuperación Ante Desastre (DRP) </t>
  </si>
  <si>
    <t>1
DRP Implementado</t>
  </si>
  <si>
    <t xml:space="preserve">Fase 1
 Plan de recuperación de TI Implementado
</t>
  </si>
  <si>
    <t xml:space="preserve">
0% 
</t>
  </si>
  <si>
    <t>20% 
INFORME DEL DIAGNÓSTICO E IDENTIFICACIÓN DE NECESIDADES PARA EL DRP</t>
  </si>
  <si>
    <t>40%
PLANEACIÓN DE RECURSOS E INFORME DE AVANCE DEL  DESARROLLO E IMPLEMENTACIÓN DEL DRP</t>
  </si>
  <si>
    <t>40%
INFORME FINAL DE  DESARROLLO E IMPLEMENTACIÓN DEL DRP</t>
  </si>
  <si>
    <t>N/A</t>
  </si>
  <si>
    <t>Mejoramiento y evolución de los servicios Tecnológicos en Nube</t>
  </si>
  <si>
    <t>Aumento de las capacidades tecnológicas en Nube</t>
  </si>
  <si>
    <t xml:space="preserve">166.586 CRÉDITOS CONTRATADOS EN EL 2024 </t>
  </si>
  <si>
    <t>170.000 CRÉDITOS PROGRAMADOS A CONTRATAR</t>
  </si>
  <si>
    <t>20% 
INFORME DEL DIAGNÓSTICO E IDENTIFICACIÓN DE NECESIDADES (RFI)</t>
  </si>
  <si>
    <t>20% 
SUSCRIPCIÓN DEL CONTRATO DE NUBE</t>
  </si>
  <si>
    <t>60%
DOCUMENTO CIERRE DE LA ORDEN DE COMPRA</t>
  </si>
  <si>
    <t>Modernización del Ecosistema de Soluciones TI</t>
  </si>
  <si>
    <t>Mantener actualizadas el 100% de las plataformas tecnológicas</t>
  </si>
  <si>
    <t>312/12/2027</t>
  </si>
  <si>
    <t>Informes de avances de las Plataformas (Cuando aplique para el período)</t>
  </si>
  <si>
    <t>25%
Informes de avances de las Plataformas</t>
  </si>
  <si>
    <t>Se renovó el servicio de soporte de la base de datos ORACLE, lo cual trae  beneficios como: Derecho a descargar y recibir actualizaciones, versiones de mantenimiento, parches, asistencia telefónica, y otros servicios de soporte técnico. Esto garantiza el acceso a versiones más recientes del programa que Oracle pone a disposición de sus clientes con soporte, sin costo adicional por licenciamiento.
Se realizó la renovación del soporte y la actualización de la licencia ABBYY. El proceso fue publicado en el SECOP II bajo el número de proceso SGA-MC-05-2025, en el cual se presentaron dos oferentes y se llevó a cabo la evaluación técnica correspondiente.</t>
  </si>
  <si>
    <t>Renovar 892 equipos</t>
  </si>
  <si>
    <t>190 equipos renovados (PC y portátiles)</t>
  </si>
  <si>
    <t>290 equipos renovados</t>
  </si>
  <si>
    <t xml:space="preserve">50% 
SUSCRIPCIÓN DEL CONTRATO </t>
  </si>
  <si>
    <t>50%
ENTRADA ALMACÉN DE ELEMENTOS</t>
  </si>
  <si>
    <t>Fortalecimiento de Seguridad Digital</t>
  </si>
  <si>
    <t>Mantener actualizadas el 100% de las plataformas de seguridad digital</t>
  </si>
  <si>
    <t>Fortalecimiento de la Arquitectura de Interoperabilidad</t>
  </si>
  <si>
    <t xml:space="preserve">Implementación  del Bus de Servicios para el proyecto de Portal Transaccional de Servicio a la Ciudadanía de la Alcaldía Mayor de Bogotá </t>
  </si>
  <si>
    <t>Bus de servicio en operación</t>
  </si>
  <si>
    <t>20%
Documento arquitectura del bus de servicios</t>
  </si>
  <si>
    <t xml:space="preserve">60%
Documento de implementación del bus de servicios </t>
  </si>
  <si>
    <t xml:space="preserve">10%
Documento de mantenimiento,  mejoras y operación del bus de servicios </t>
  </si>
  <si>
    <t xml:space="preserve">En el marco de la implementación del Bus de Servicios para el proyecto del Portal Transaccional de Servicio a la Ciudadanía de la Alcaldía Mayor De Bogotá , se ha realizado el documento de arquitectura, el cual constituye un hito clave para el desarrollo del proyecto. </t>
  </si>
  <si>
    <t>Uso estratégico de datos</t>
  </si>
  <si>
    <t xml:space="preserve">Portal de datos para la transparencia </t>
  </si>
  <si>
    <t>Portal implementado y con mejoras requeridas</t>
  </si>
  <si>
    <t>70%
Lanzamiento del portal</t>
  </si>
  <si>
    <t>10%
Mejoras y nuevos datos del Portal</t>
  </si>
  <si>
    <t>Se llevó a cabo el desarrollo y la actualización de contenidos y de la línea gráfica del sitio GAB para el Portal de Datos para la Transparencia (https://gobiernoabiertobogota.gov.co). Además, se desarrollaron nuevas funcionalidades y se implementaron diseños mejorados para los tableros disponibles en dicho portal.
Adicionalmente, se realizó el acompañamiento al lanzamiento del Portal de Datos para la Transparencia, llevado a cabo el 4 de marzo de 2025 en el Centro Cultural Gabriel García Márquez. El evento contó con la apertura del señor Secretario General, Miguel Silva, y la participación de panelistas de las universidades de los Andes, el Externado y otras instituciones.
El principal objetivo de esta plataforma es centralizar y facilitar el acceso a la información generada por los distintos observatorios del Distrito, poniendo estos datos al alcance de la ciudadanía. Asimismo, permitirá evaluar cómo estas tecnologías contribuyen a la democratización de la información, la eficiencia en la gestión de datos, la mejora de la interacción entre la ciudadanía y el gobierno, y la escalabilidad y robustez del sistema. Estos aspectos son fundamentales para avanzar en la transformación digital impulsada por la Cuarta Revolución Industrial (4RI).</t>
  </si>
  <si>
    <t>Presupuesto asociado}</t>
  </si>
  <si>
    <t xml:space="preserve">Modelo Operativo del Gobierno de Datos </t>
  </si>
  <si>
    <t>Definir el modelo operativo de Gobierno y de Datos y adoptarlo en el Sistema Integrado de Gestión de la Entidad</t>
  </si>
  <si>
    <t>Definir el modelo operativo y entregar documentación a la OPA para formalizar ante el SIG</t>
  </si>
  <si>
    <t>30% 
Informe de avance sobre la estructuración del Data Warehouse</t>
  </si>
  <si>
    <t>30%
Documento de identificación de datos maestros construido con las dependencias definidas</t>
  </si>
  <si>
    <t>20%
Documento institucional que establece el responsable de datos en la entidad</t>
  </si>
  <si>
    <t>20%
Procedimiento entregado a la OAP para la gestión de datos maestros, definición de roles y responsabilidades y actualización, creación y eliminación del dato</t>
  </si>
  <si>
    <t>Se elaboró ​​y presentó el avance en la estructuración del Data Warehouse , una solución diseñada para almacenar, integrar y analizar grandes volúmenes de datos provenientes de diversas fuentes. Durante el periodo se culminó la extracción, transformación y consolidación de los datos actualizados de  
las siguientes fuentes de información:  Bogotá Te Escucha, Sat Antiguo, Sat Web, Línea 195 y Guía de tramites, de acuerdo con las reglas de negocio definidas por Servicio a la Ciudadanía
Adicionalmente, se realizó el fortalecimiento de los datos maestros de servicios y entidades, a partir de un algoritmo en lenguaje Python de acuerdo con los requerimientos de la Subsecretaría de Servicio a la 
Ciudadanía.
Finalmente, como parte de este proceso, se entregó el diseño del Data Warehouse, componente clave del portal transaccional, el cual incorpora el uso estratégico de los datos, asegurando así su integración dentro del ecosistema digital institucional.</t>
  </si>
  <si>
    <t>Implementación de Capacidades Tecnológicas de Última Generación</t>
  </si>
  <si>
    <t>Implementación de Inteligencia artificial en los procesos que se requieran</t>
  </si>
  <si>
    <t>Informes de  implementación de Inteligencia Artificial y Gestión masiva de Datos</t>
  </si>
  <si>
    <t>25%
Informe trimestral de aplicación de Inteligencia artificial/Big Data</t>
  </si>
  <si>
    <t>La Secretaría General diseña e implementa tableros de control en Power BI, que se conectan a diversas fuentes de información para visualizar datos y monitorear en tiempo real el rendimiento de los procesos internos de la entidad y aquellos de alcance distrital, así mismo, se aplican algoritmos de inteligencia artificial que mejoran la gestión estratégica de estos, facilitando la toma de decisiones basadas en datos. 
Dentro de los avances del periodo se encuentran:
•Se actualizó la imagen institucional en todos los tableros existentes.
•En el marco de la estrategia de Datos para la Transparencia, nos encontramos desarrollando en conjunto con el Banco Interamericano de Desarrollo –BID, una herramienta interactiva para la ciudadanía que integra y visualiza datos públicos en lo que se refiere a la inversión pública en el desarrollo de los proyectos distritales y locales impulsando así la transparencia en el gasto, las inversiones y las contrataciones públicas
•Mejoras en el tablero de presupuesto de acuerdo con los requerimientos del área funcional.
•Actualización de cifras en tableros BTE de acuerdo a lo resultados de los estudios que realiza el área funciona y se compartieron para validación.
•Se desarrolló el tablero de control de quejas de Bogotá te escucha con el fin de facilitar el seguimiento de las PQR.
•Se da soporte en la creación de una nueva área de trabajo en Power Bi, con el fin de brindar el control parcial al área funcional sobre el tablero seguimiento y medición del servicio a la ciudadanía.</t>
  </si>
  <si>
    <t>Adopción digital</t>
  </si>
  <si>
    <t>OFICINA DE TECNOLOGÍAS DE LA INFORMACIÓN Y LAS COMUNICACIONES / DIRECCIÓN DE TALENTO HUMANO</t>
  </si>
  <si>
    <t>Capacidades en Analítica de Datos</t>
  </si>
  <si>
    <t>Implementación de capacidades en Analítica de Datos</t>
  </si>
  <si>
    <t>Informes de implementación de capacidades en Analítica de Datos</t>
  </si>
  <si>
    <t>25%
Informe trimestral de las capacidades generadas en analítica de datos</t>
  </si>
  <si>
    <t>La Oficina de Tecnologías de la Información y las Comunicaciones (OTIC) compartió con la Oficina de Talento Humano el anexo técnico de capacitaciones titulado “Temática cursos OTIC 1302_RevLMA”, en el cual se propone una oferta formativa enfocada en el fortalecimiento de capacidades en analítica de datos.
Esta propuesta incluye contenidos clave como:
* Introducción a la analítica de datos
* Fundamentos de Big Data
* Modelado de datos
* Visualización y generación de reportes con Power BI
* Administración de bases de datos con Oracle
Con el objetivo de promover estas temáticas entre los equipos de trabajo, y en coordinación con el equipo de Bienestar Integral – Talento Humano, se gestionó la difusión del curso virtual sincrónico Power BI certificado por el SENA. Esta formación, de 48 horas, está dirigida a servidores(as) públicos y contratistas interesados en desarrollar habilidades en herramientas de inteligencia de negocios.
El curso se llevará a cabo del 29 de abril al 5 de junio de 2025, con sesiones los martes y jueves de 1:00 p. m. a 4:00 p. m., a través de la plataforma Sofía Plus.</t>
  </si>
  <si>
    <t>Uso de Inteligencia Artificial en el quehacer</t>
  </si>
  <si>
    <t>Implementación de capacidades en el uso de Inteligencia Artificial</t>
  </si>
  <si>
    <t>Informes de implementación del uso de Inteligencia Artificial</t>
  </si>
  <si>
    <t>25%
Informe trimestral de las capacidades generadas en el uso de inteligencia artificial</t>
  </si>
  <si>
    <t>La Oficina de Tecnologías de la Información y las Comunicaciones (OTIC) compartió con la Oficina de Talento Humano el anexo técnico de capacitaciones titulado “Temática cursos OTIC 1302_RevLMA”, en el que se presenta una propuesta de formación enfocada en fortalecer las competencias relacionadas con el uso de inteligencia artificial.
Una de las principales apuestas incluidas en el documento es el curso sobre Microsoft Copilot, diseñado para capacitar a los servidores públicos en el uso de herramientas basadas en inteligencia artificial generativa y automatización de procesos.  
Esta formación contempla temas como:
* Fundamentos de la IA generativa, modelos de lenguaje (LLMs), deep learning y casos de uso prácticos.
* Introducción a Microsoft Copilot y desarrollo de copilotos personalizados.
* Integración de distintos tipos de datos (estructurados y no estructurados) desde Word, PDF, SharePoint o Dataverse.
* Automatización de procesos mediante Power Automate y gestión de acciones desde el Copilot.
* Seguridad de la información: privacidad, control de accesos y autenticación.
* Diseño conversacional, estilo y experiencia de usuario.
Esta iniciativa está completamente alineada con la Estrategia de Uso y Apropiación TIC 2025, realizada por la OTIC, que propone como uno de sus pilares estratégicos el fortalecimiento de habilidades digitales avanzadas, especialmente en temas como inteligencia artificial, análisis de datos y automatización.
En el marco de esta línea de trabajo, la OTIC también participó en la jornada presencial “AI para todas las áreas, Copilot, Agentes y mucho más – El futuro del trabajo ahora”, organizada por Microsoft en Bogotá. Durante el encuentro se abordaron experiencias reales de uso de IA en distintos contextos organizacionales, así como el diseño y aplicación de agentes inteligentes orientados a facilitar el trabajo en las entidades públicas.
Por otra parte, desde Talento Humano, el pasado 13 de marzo de 2025 se realizó la charla magistral “Inteligencia Artificial en la Administración Distrital: de la teoría a la práctica”, liderada por el Secretario General, Miguel Silva Moyano, junto con Laura Villa Escobar, directora del DASCD, y Andrés Waldraff, gerente de ÁGATA. Este espacio permitió reflexionar colectivamente sobre el papel de la inteligencia artificial en la transformación del servicio público y su potencial como herramienta ética y estratégica en la gestión distrital.</t>
  </si>
  <si>
    <t>Fortalecimiento de la gestión de proyectos</t>
  </si>
  <si>
    <t>OFICINA DE TECNOLOGÍAS DE LA INFORMACIÓN Y LAS COMUNICACIONES  / SUBDIRECCIÓN DE GESTIÓN DOCUMENTAL</t>
  </si>
  <si>
    <t xml:space="preserve">Fortalecimiento del Sistema de Gestión Documental </t>
  </si>
  <si>
    <t>Mantenimiento y mejora al Sistema de Gestión Documental de la Entidad</t>
  </si>
  <si>
    <t>Mejoras y nuevas funcionalidades del Sistema de Gestión Documental de la Entidad</t>
  </si>
  <si>
    <t>25%
Informe trimestral de mejoras y nuevas funcionalidades realizadas al Sistema de Gestión Documental de la Entidad</t>
  </si>
  <si>
    <t xml:space="preserve">Durante el primer trimestre de 2025 se logró en forma general lo siguiente, brindar soporte y mantenimiento al Sistema SIGA - Gestión Documental de la Secretaria General:
•	Se corrigió el error por el que no mostraba mensajes en el Historial que incluyeran fines de línea. Se modificaron los siguientes archivos:
•	Se reportó en producción fallos con correos que tienen  .@
•	El caso ocurría porque el InternetAddress los reporta como válidos pero falla al  .send.
•	Se agregó validación al método isValidEmailAddress
•	Se corrigió el error en los datos de las fechas de inicio y fin mostrados en las tablas de archivos de Gestión y Central.  Se verificó en ambiente de pruebas encontrando que el problema radicaba en el manejo de formato de fechas en el código.
Durante el primer trimestre se logró en forma general lo siguiente, con la implementación de nuevas funcionalidades a Sistema SIGA - Gestión Documental de la Secretaria General
•	Implementación del cambio en la integración con Firma Electrónica por el nuevo operador GSE
•	Se verificó el caso reportado por el que la firma digital de GSE aparecía como no válida en ambiente de Pruebas. El proveedor GSE confirmó que la implementación de la nueva integración es correcta y aclaró que, dado que se trata de un ambiente de pruebas, el PDF firmado muestra el mensaje indicando que no es un certificado de confianza.
</t>
  </si>
  <si>
    <t>OFICINA DE TECNOLOGÍAS DE LA INFORMACIÓN Y LAS COMUNICACIONES  / SUBDIRECCIÓN DE GESTIÓN DEL PATRIMONIO DOCUMENTAL DEL DISTRITO</t>
  </si>
  <si>
    <t>Preservación Digital</t>
  </si>
  <si>
    <t>Proyecto de preservación digital implementado</t>
  </si>
  <si>
    <t>Implementación de la fase definida para el 2025 de preservación digital</t>
  </si>
  <si>
    <t>40%
INFORME DE AVANCE DEL  DESARROLLO E IMPLEMENTACIÓN DEL PROYECTO</t>
  </si>
  <si>
    <t>40%
INFORME FINAL DE  DESARROLLO E IMPLEMENTACIÓN DEL PROYECTO</t>
  </si>
  <si>
    <t>Atención centrada en el ciudadano</t>
  </si>
  <si>
    <t>OFICINA DE TECNOLOGÍAS DE LA INFORMACIÓN Y LAS COMUNICACIONES / SUBSECRETARÍA DE SERVICIO A LA CIUDADANÍA</t>
  </si>
  <si>
    <t xml:space="preserve">Integrador de Servicios Ciudadanos - PORTAL TRANSACCIONAL DE SERVICIO A LA CIUDADANÍA DE LA ALCALDÍA MAYOR DE BOGOTÁ 
 </t>
  </si>
  <si>
    <t>Despliegue, mantenimiento y mejora del Portal transaccional de servicio a la ciudadanía de la Alcaldía Mayor de Bogotá</t>
  </si>
  <si>
    <t>20% 
Informe del diagnósticos e identificación de necesidades</t>
  </si>
  <si>
    <t>40%
Implementación del mínimo viable del Portal transaccional de servicio a la ciudadanía de la Alcaldía Mayor de Bogotá</t>
  </si>
  <si>
    <t>20%
Informe de avance de la implementación del Portal transaccional</t>
  </si>
  <si>
    <t>Se llevó a cabo la revisión y actualización del anexo técnico y del formato de cotización correspondiente al portal transaccional de servicio a la ciudadanía de la Alcaldía Mayor de Bogotá. Esta actividad permite garantizar la alineación técnica y administrativa del proyecto con los requerimientos institucionales vigentes.
Actualmente, se avanza en el desarrollo del producto mínimo viable (MVP) para el funcionamiento del portal transaccional. Esta fase tiene como objetivo asegurar la operatividad básica del sistema, permitiendo la validación temprana de funcionalidades clave y facilitando ajustes iterativos para su evolución.</t>
  </si>
  <si>
    <t>Mantenimiento y mejora a los canales digitales</t>
  </si>
  <si>
    <t>Mejoras a los canales digitales</t>
  </si>
  <si>
    <t xml:space="preserve">25%
Informe trimestral de mejoras realizadas a los canales digitales </t>
  </si>
  <si>
    <r>
      <t xml:space="preserve">Durante el primer trimestre de 2025 se logró en forma general lo siguiente, </t>
    </r>
    <r>
      <rPr>
        <u/>
        <sz val="10"/>
        <rFont val="Arial"/>
        <family val="2"/>
      </rPr>
      <t>brindar soporte y mantenimiento al Sistema BOGOTA TE ESCUCHA - BT</t>
    </r>
    <r>
      <rPr>
        <sz val="10"/>
        <rFont val="Arial"/>
        <family val="2"/>
      </rPr>
      <t>E de la Secretaria General:
•	Se actualizó la presentación del sistema de acuerdo a los requerimientos del área usuaria para que los colores, encabezados y pies de página coincidan con la imagen institucional del Portal Bogotá.
•	Se implementaron los cambios solicitados en la paleta de colores, se modificaron encabezado y pie de página de la aplicación, a la vez que se incluyó favicon para la página</t>
    </r>
  </si>
  <si>
    <t>PLAN ESTRATÉGICO DE TECNOLOGÍA DE INFORMACIÓN  PETI 2025-2027
VIGENCIA 2025
PROGRAMACIÓN / EJECUCIÓN 
SEGUIMIENTO SEGUNDO TRIMESTRE</t>
  </si>
  <si>
    <t>Responsable /
Dependencia</t>
  </si>
  <si>
    <t>Proyectos de TI / Hitos Importantes a Desarrollar</t>
  </si>
  <si>
    <t>Avances de cada Proyecto de TI/ Hito / Observaciones</t>
  </si>
  <si>
    <t>03</t>
  </si>
  <si>
    <t>Dependencia:</t>
  </si>
  <si>
    <t>Nombre del Jefe Dependencia:</t>
  </si>
  <si>
    <t>Programación / Ejecución</t>
  </si>
  <si>
    <t>Avances de cada Proyecto de TI / Hito / Observaciones</t>
  </si>
  <si>
    <t>PLAN ESTRATÉGICO DE TECNOLOGÍA DE INFORMACIÓN  PETI 2025 -2027
VIGENCIA 2025
PROGRAMACIÓN / EJECUCIÓN 
SEGUIMIENTO SEGUNDO TRIMESTRE</t>
  </si>
  <si>
    <t>PLAN ESTRATÉGICO DE TECNOLOGÍA DE INFORMACIÓN  PETI 2025 - 2027
VIGENCIA 2025
PROGRAMACIÓN / EJECUCIÓN 
SEGUIMIENTO SEGUNDO TRIMESTRE</t>
  </si>
  <si>
    <t>PLAN ESTRATÉGICO DE TECNOLOGÍA DE INFORMACIÓN  PETI 2025 2027
VIGENCIA 2025
PROGRAMACIÓN / EJECUCIÓN 
SEGUIMIENTO SEGUNDO TRIMESTRE</t>
  </si>
  <si>
    <t>Ejecución Acumulada a Dic. 2024</t>
  </si>
  <si>
    <r>
      <t xml:space="preserve">PLAN ESTRATÉGICO DE TECNOLOGÍA DE INFORMACIÓN  PETI </t>
    </r>
    <r>
      <rPr>
        <b/>
        <u/>
        <sz val="14"/>
        <rFont val="Arial"/>
        <family val="2"/>
      </rPr>
      <t>2025 - 2027</t>
    </r>
    <r>
      <rPr>
        <b/>
        <sz val="14"/>
        <rFont val="Arial"/>
        <family val="2"/>
      </rPr>
      <t xml:space="preserve">
VIGENCIA 2025
PROGRAMACIÓN / EJECUCIÓN 
SEGUIMIENTO SEGUNDO TRIMESTRE</t>
    </r>
  </si>
  <si>
    <t>Se adelantó la estructuración del RFI (Anexo Técnico) para la adquisición de servicios de nube pública Azure y se realizó la publicación del evento RFI No. 186532 en la Tienda Virtual del Estado Colombiano (TVEC),  el cual cerro el 6 de marzo a las 18:00 horas.
Asimismo, se elaboraron los documentos de Estudios Previos y las simulaciones correspondientes para la nube pública de Azure. Se realizó la solicitud de elaboración del contrato No. 641 a la Dirección de Contratación, mediante el radicado 3-2025-8012. Posteriormente, se recibieron observaciones a través de  radicado y actualmente se están ajustando los Estudios Previos conforme a las observaciones recibidas.
Nota: Se recibió de Subsecretaria Servicio a la Ciudadanía un CDP por valor de $80,000,000</t>
  </si>
  <si>
    <t>Durante el primer trimestre de 2025 se logró adelantar la etapa precontractuales de:
* CERTIFICADOS DIGITALES DE SITIO SEGURO – SSL: Para este proceso se han realizado las siguientes etapas: análisis de necesidad,  definición de objeto y valor del proceso contractual,  elaboración del anexo técnico, revisión del catálogo del Acuerdo Marco para la adquisición de productos y servicios electrónicos y digitales de confianza,  justificación del proceso, elaboración de estudio de mercado, elaboración de matriz de riesgos, publicación del proceso, designación del comité evaluador del proceso, y respuesta a la observaciones presentadas durante etapa de publicación.
El proceso fue declarado desierto, dado que el único proponente superó el valor estimado en el presupuesto. Posteriormente, se realizó una nueva publicación del proceso, ajustándolo para permitir la participación de MIPYMES. Se designó nuevamente el comité evaluador y se recibieron cuatro (4) propuestas. Al evaluar la propuesta de menor valor, se identificó que no cumplía con el requisito de certificación ONAC, por lo que se realizó un requerimiento al proveedor para subsanar dicha observación.
* ADQUIRIR SISTEMA DE BACKUPS Y LIBRERÍAS ROBOT: Se adelantó la elaboración del anexo técnico con la descripción de los requerimientos técnicos necesarios para la adquisición del sistema de backups y librerías robot de la Secretaría General. Para validar su contenido, se realizaron mesas de trabajo técnicas, a partir de las cuales se efectuaron los ajustes necesarios al documento, el cuales encuentra en revisión y validación final.</t>
  </si>
  <si>
    <t>* Se elabora y se ajusta el anexo técnico de acuerdo con indicaciones dadas en revisión interna de la Oficina de TIC y la revisión de la Consejería de TIC.
* Se remite anexo  técnico para inicio del proceso cotización 
* Se realiza mesa de trabajo para dar respuesta a las observaciones realizadas por los interesados 
* Se elaboran los estudios previos y estudio de mercado y se envía a la dirección de contratación y la subdirección financiera para su revisión y aprobación
* Se realiza mesa de trabajo para ajustar estudio previo (donde se encuentra el diagnostico o estado actual y se identifica la necesidad de la primera fase del DRP) y se realiza la revisión de ponderables</t>
  </si>
  <si>
    <r>
      <rPr>
        <b/>
        <sz val="10"/>
        <rFont val="Arial"/>
        <family val="2"/>
      </rPr>
      <t xml:space="preserve">Renovación de Soporte y Actualización de Licencia ABBYY:
</t>
    </r>
    <r>
      <rPr>
        <sz val="10"/>
        <rFont val="Arial"/>
        <family val="2"/>
      </rPr>
      <t xml:space="preserve">El proceso fue publicado en el SECOP II bajo el número SGA-MC-05-2025 y, tras su adjudicación, se suscribió el contrato No. 4204000-591-2025. El acta de inicio del contrato se firmó el 2 de abril. En coordinación con la Dirección Distrital de Archivo de Bogotá, se programó la instalación de la actualización del software para el día 30 de abril. Conforme a lo establecido, se llevó a cabo la actualización en las instalaciones del Archivo de Bogotá. Posteriormente, se recibió la documentación correspondiente para el trámite de pago y se remitió el respectivo memorando al área financiera.
</t>
    </r>
    <r>
      <rPr>
        <b/>
        <sz val="10"/>
        <rFont val="Arial"/>
        <family val="2"/>
      </rPr>
      <t xml:space="preserve">
Licencias Microsoft:
</t>
    </r>
    <r>
      <rPr>
        <sz val="10"/>
        <rFont val="Arial"/>
        <family val="2"/>
      </rPr>
      <t xml:space="preserve">Se avanzó en la consolidación de necesidades y se inició el estudio de mercado mediante la generación del simulador de tienda virtual. Asimismo, se enviaron solicitudes de cotización a diferentes proveedores. La documentación correspondiente a los estudios previos y el estudio de mercado fue remitida a la Dirección de Contratación a través del memorando No. 3-2025-13208, con el fin de dar inicio al trámite contractual para la adquisición de las siguientes licencias: 630 licencias de Microsoft 365 E1, 670 licencias de Microsoft 365 E3,150 licencias de Exchange, 6 licencias de Copilot, 20 licencias de Power BI Pro, 96 licencias de Windows Server Datacenter, 6 licencias de Planner &amp; Project
Se recibieron tres (3) propuestas, las cuales fueron evaluadas por el comité correspondiente. El proveedor seleccionado fue Controles Empresariales. Posteriormente, se suscribió el contrato con Microsoft y se recibió el memorando para la elaboración del acta de inicio del contrato No. 712-2025. Finalmente, se tramitó el acta de requerimiento para la entrega de la orden de compra No. 147579, correspondiente al mencionado contrato.
</t>
    </r>
    <r>
      <rPr>
        <b/>
        <sz val="10"/>
        <rFont val="Arial"/>
        <family val="2"/>
      </rPr>
      <t xml:space="preserve">Software Comercial para la Entidad:
</t>
    </r>
    <r>
      <rPr>
        <sz val="10"/>
        <rFont val="Arial"/>
        <family val="2"/>
      </rPr>
      <t>En respuesta al memorando No. 3-2025-9755, se recibieron requerimientos por parte de algunas dependencias. A partir de dicha información, se elaboró la consolidación preliminar de las necesidades de software comercial, que incluye las siguientes solicitudes: 1 licencia de Foxit PDF o PDF Pro, 7 licencias de Adobe Acrobat Pro, 28 licencias anuales de Adobe Creative Suite, 1 licencia de Infogram Business, 1 licencia de Spreaker
Esta consolidación se encuentra en proceso para revisión y validación por parte de la jefe de la Oficina de Tecnologías de la Información y las Comunicaciones (OTIC).
Soporte o Extensión de Garantía para Equipos de Hiperconvergencia, Switches de Core y de WiFi:
Se elaboró el anexo técnico y el formato de solicitud de cotización para la renovación del soporte y la extensión de garantía de los equipos de hiperconvergencia, switches de core y de WiFi. Estos documentos fueron revisados internamente por la Oficina TIC.
Posteriormente, se enviaron solicitudes de cotización a varios proveedores del servicio. Una vez recibidas las cotizaciones, se estructuró y elaboró el estudio de mercado correspondiente, el cual fue remitido al área financiera para su respectivo aval.
Finalmente, se prepararon los documentos anexo técnico, estudio de mercado y cotizaciones para su envío al área de contratación, con el fin de dar continuidad al proceso.</t>
    </r>
  </si>
  <si>
    <r>
      <rPr>
        <b/>
        <sz val="10"/>
        <rFont val="Arial"/>
        <family val="2"/>
      </rPr>
      <t xml:space="preserve">Certificados Digitales:
</t>
    </r>
    <r>
      <rPr>
        <sz val="10"/>
        <rFont val="Arial"/>
        <family val="2"/>
      </rPr>
      <t xml:space="preserve">* Se realizó la evaluación de las propuestas presentadas en el marco del proceso de adquisición.
* Se publicó el informe de evaluación correspondiente.
* Como resultado del proceso, se celebró el contrato No. 597-2025 con la firma Camerfirma, y se suscribió el acta de requerimiento.
* Se llevó a cabo la reunión de inicio del contrato, en la cual se socializó con el proveedor la política de seguridad y el acuerdo de confidencialidad para su conocimiento y firma.
* Se implementaron los certificados SSL en los servicios de la Entidad, conforme a las indicaciones técnicas proporcionadas por el proveedor.
* Se realizó una reunión con el proveedor para verificar el documento de custodia y administración del cupo de certificados SSL.
</t>
    </r>
    <r>
      <rPr>
        <b/>
        <sz val="10"/>
        <rFont val="Arial"/>
        <family val="2"/>
      </rPr>
      <t xml:space="preserve">
Adquirir Sistema de Backups
</t>
    </r>
    <r>
      <rPr>
        <sz val="10"/>
        <rFont val="Arial"/>
        <family val="2"/>
      </rPr>
      <t xml:space="preserve">* Se realizan ajustes al anexo técnico y al formato de cotización para iniciar proceso de estudio del sector.  
* Se envía correos para iniciar proceso de cotización 
</t>
    </r>
    <r>
      <rPr>
        <b/>
        <sz val="10"/>
        <rFont val="Arial"/>
        <family val="2"/>
      </rPr>
      <t xml:space="preserve">Renovación del Soporte y Garantía del Sistema de Seguridad Perimetral:
</t>
    </r>
    <r>
      <rPr>
        <sz val="10"/>
        <rFont val="Arial"/>
        <family val="2"/>
      </rPr>
      <t xml:space="preserve">* Se efectuó la designación formal del comité evaluador del proceso SGA-SASI-007-2025, en cumplimiento de los principios de transparencia, mérito y competencia técnica requeridos para este tipo de procedimientos.
* El comité de contratación realizó la revisión integral del proceso y otorgó el aval para la publicación de los pliegos definitivos, conforme a los lineamientos del marco normativo vigente.
*Se realizó la publicación oficial de los estudios previos correspondientes al proceso de selección No. SGA-SASI-007-2025, cumpliendo con los plazos establecidos en el cronograma del proceso.
* No se recibieron observaciones frente a los documentos publicados.
</t>
    </r>
    <r>
      <rPr>
        <b/>
        <sz val="10"/>
        <rFont val="Arial"/>
        <family val="2"/>
      </rPr>
      <t xml:space="preserve">
Proceso de Vulnerabilidades
</t>
    </r>
    <r>
      <rPr>
        <sz val="10"/>
        <rFont val="Arial"/>
        <family val="2"/>
      </rPr>
      <t xml:space="preserve">* Se realizan ajustes al anexo técnico y al formato de cotización para iniciar proceso de estudio del sector.  
* Se realizó publicación del evento de cotización en plataforma Secop II.
 * Se da respuesta a las observaciones enviadas por los interesados. 
* Se remitió justificación para no hacer uso del Acuerdo Marco en la adquisición de Nube Privada - Renovación de herramienta de gestión de vulnerabilidades. 
* Se realiza mesa de trabajo para revisión de estudio previo, matriz de riesgos e inclusión de las clausulas ambientales.  
</t>
    </r>
    <r>
      <rPr>
        <b/>
        <sz val="10"/>
        <rFont val="Arial"/>
        <family val="2"/>
      </rPr>
      <t xml:space="preserve">Proceso de Antivirus
</t>
    </r>
    <r>
      <rPr>
        <sz val="10"/>
        <rFont val="Arial"/>
        <family val="2"/>
      </rPr>
      <t>* Se realiza mesa de trabajo para ajustar anexo técnico.
* Se realizó publicación del evento de cotización en plataforma SECOP II. 
* Se realizó mesa de trabajo para dar respuesta a observaciones del proceso de antivirus.
* Se ajusta anexo técnico de acuerdo con las observaciones aceptadas y se remite justificación de porque se va a realizar cambio de la plataforma de antivirus.</t>
    </r>
  </si>
  <si>
    <r>
      <t>Durante el segundo trimestre de 2025 se logró en forma general lo siguiente,</t>
    </r>
    <r>
      <rPr>
        <u/>
        <sz val="10"/>
        <rFont val="Arial"/>
        <family val="2"/>
      </rPr>
      <t xml:space="preserve"> brindar soporte y mantenimiento</t>
    </r>
    <r>
      <rPr>
        <sz val="10"/>
        <rFont val="Arial"/>
        <family val="2"/>
      </rPr>
      <t xml:space="preserve"> a las siguientes páginas web y sistemas de información de la secretaria general:
PORTALES
- GLOBO (SIBI)
- PORTAL DE SERVICIOS CIUDADANOS (TRAMITES Y SERVICIOS)
SISTEMAS DE INFORMACIÓN
- SISTEMA SIGA - GESTIÓN DOCUMENTAL
- Bogotá Te Escucha - BTE
- SISTEMA SAT WEB
- SISTEMA GESTION CONTRACTUAL
- SISTEMA REGISTRO DISTRITAL
Durante el segundo trimestre se logró en forma general lo siguiente, con la </t>
    </r>
    <r>
      <rPr>
        <u/>
        <sz val="10"/>
        <rFont val="Arial"/>
        <family val="2"/>
      </rPr>
      <t xml:space="preserve">implementación de nuevas funcionalidades </t>
    </r>
    <r>
      <rPr>
        <sz val="10"/>
        <rFont val="Arial"/>
        <family val="2"/>
      </rPr>
      <t>a portales y/o sistemas de información.
PORTALES
- NUEVO PORTAL WEB OFICINA CONSEJERÍA DISTRITAL TIC - Portal Bogotá Capital Digital 
- Mejoras al portal de datos para la transparencia
SISTEMAS DE INFORMACIÓN
- SISTEMA DE ASIGNACIÓN DE TURNOS (Nuevo SAT WEB)
- BTE Bogotá Te Escucha
- Sistema para el seguimiento estratégico al cumplimiento de la normativa archivística en la entidades del Distrito.​
Sistema para el registro y control de iniciativas que adelantan las entidades para la reducción de la brecha digital​</t>
    </r>
  </si>
  <si>
    <r>
      <rPr>
        <b/>
        <sz val="10"/>
        <rFont val="Arial"/>
        <family val="2"/>
      </rPr>
      <t xml:space="preserve">Proceso de Contratación – Contrato No. 697 de 2025:
</t>
    </r>
    <r>
      <rPr>
        <sz val="10"/>
        <rFont val="Arial"/>
        <family val="2"/>
      </rPr>
      <t>* Se envió la solicitud de contratación mediante el memorando No. 3-2025-10355.
* Se realiza la publicación del proceso bajo el número SGA-CM-001-2025.
* Se atendieron y respondieron las observaciones presentadas por los interesados al pliego definitivo.
* Se llevó a cabo la reunión del comité evaluador técnico, en la cual se consolidó la evaluación de las ofertas recibidas. Dicha evaluación fue remitida al área de Contratación.
* Se recibieron observaciones a la evaluación preliminar, las cuales fueron atendidas oportunamente. Una vez finalizado este proceso, se dejó en firme la evaluación definitiva y el proceso fue adjudicado.
* El área de Contratación remitió el memorando No. 3-2025-14815 para la elaboración del acta de inicio. Previo a la firma del acta de inicio, y conforme a lo establecido en los estudios previos, se solicitó la validación de las hojas de vida del equipo de trabajo propuesto por el proveedor. Una vez recibidas, se realizó la respectiva evaluación y se consolidó la evaluación definitiva.
* Se firmó el acta de inicio y se programó la reunión oficial de inicio del contrato No. 697 de 2025. En esta reunión se socializaron los siguientes aspectos clave: Generalidades del contrato: plazo de ejecución y valor, Organización del proyecto: fases, actividades y entregables, Línea de tiempo: cronograma general del proyecto, Distribución del equipo de trabajo: talento humano designado por el proveedor y la entidad.
* Se da inicio a la primera fase del proyecto, correspondiente a la Definición de la Estrategia, durante la cual se recolectan y documentan los insumos necesarios para realizar el análisis de contexto de la entidad y evaluar el nivel de madurez en Arquitectura Empresarial de la Secretaría General.</t>
    </r>
  </si>
  <si>
    <t>La Secretaría General diseña e implementa tableros de control en Power BI, que se conectan a diversas fuentes de información para visualizar datos y monitorear en tiempo real el rendimiento de los procesos internos de la entidad y aquellos de alcance distrital, así mismo, se aplican algoritmos de inteligencia artificial que mejoran la gestión estratégica de estos, facilitando la toma de decisiones basadas en datos. 
Entre los tableros que se han trabajado en el periodo se encuentran los siguientes:
- DATOS POR LA TRANSPARENCIA – SATI 
- TABLERO PARA EL SEGUIMIENTO DE PQRS
- TABLERO DE INFRAESTRUCTURA TRANSPARENTE
- TABLERO DE COST BOGOTÁ
- TABLERO DE GESTIÓN DISTRITAL DE MUJERES EN RIESGO DE FEMINICIDIO
- TABLERO DE LA EJECUCIÓN PRESUPUESTAL
- Tablero para visualizar datos públicos en lo que se refiere a la inversión pública en el desarrollo de los proyectos distritales y locales impulsando así la transparencia en el gasto, las inversiones y las contrataciones públicas.
Adicionalmente, se puso en producción un agente de inteligencia artificial que permite la validación y asignación del 40% de las PQRSD recibidas a través de Bogotá Te escucha.
Por otro parte, se inicia el trabajo para el desarrollando e implementación de un agente conversacional basado en modelos de lenguaje LLM o Modelo de Lenguaje Grande (Large Language Model en inglés), es un tipo de programa de inteligencia artificial (IA) diseñado para entender y generar lenguaje natural, en la nube de Azure, que brinde respuestas contextualizadas sobre el Modelo Integrado de Planeación y Gestión (MIPG) y temas institucionales, apoyado en documentación oficial y fuentes validadas. Este agente estará embebido en el micrositio de la SGAMB y será desarrollado completamente con talento humano e infraestructura tecnológica institucional.</t>
  </si>
  <si>
    <t xml:space="preserve">Durante el Segundo Trimestre se realizaron:
Se realizó la actualización de contenidos conforme a las solicitudes del área funcional. Asimismo, se incluyó una nueva categoría denominada “Desarrollo Económico” y se publicó internamente el reporte de métricas, con el fin de facilitar el control por parte del administrador, el análisis de información por el área funcional y la toma de decisiones orientadas a mejorar el portal de datos para la transparencia.
Adicionalmente, en el marco de la estrategia de Datos para la Transparencia, nos encontramos desarrollando en conjunto con el Banco Interamericano de Desarrollo –BID, una herramienta interactiva para la ciudadanía que integra y visualiza datos públicos en lo que se refiere a la inversión pública en el desarrollo de los proyectos distritales y locales impulsando así la transparencia en el gasto, las inversiones y las contrataciones públicas. </t>
  </si>
  <si>
    <t>Durante el segundo trimestre se adelantaron actividades clave que coadyuvan a la implementación del modelo operativo de gobierno de datos. Estas acciones permitirán establecer una base sólida para la toma de decisiones informadas, promoviendo una gestión institucional eficiente, transparente y centrada en el ciudadano
Una de las actividades más relevantes fue la elaboración del documento de Identificación de Datos Maestros para la Secretaría General de la Alcaldía Mayor de Bogotá. La identificación de datos maestros es un paso fundamental para garantizar la calidad, consistencia e integridad de la información a través de todos los sistemas y procesos institucionales. Esta actividad permite establecer una única fuente confiable de datos, lo que facilita la toma de decisiones, mejora la eficiencia operativa y contribuye a la reducción de errores y duplicidades.</t>
  </si>
  <si>
    <t>* Se realiza la publicación de RFI del proceso de Nube Pública, identificado bajo el numero SGA-SIP-03-OTIC.
* Se da respuesta a las observaciones recibidas por parte de la dirección de contratación, por medio del radicado 3-2025-10109   	
*Se realiza la designación y aval para el comité evaluador técnico del proceso de nube pública
*Se realiza la publicación del evento de cotización RFQ No 21608 del proceso de nube pública con fecha de cierre 05/05/2025
*Se dio cierre al Evento de Cotización No 21608 del proceso, cuyo objeto es: “Adquirir Servicios De Nube Pública En El Segmento Microsoft A Través Del Acuerdo Marco De Precios, Para La Secretaría General De La Alcaldía Mayor De Bogotá D.C.”.  
* Se realiza la evaluación e informe correspondiente a las propuestas recibidas. 
* Se realiza la solicitud garantías para la legalización del contrato 
* Se realiza la suscripción del contrato Microsoft  Enterprise Azure
* Se recibe memorando para elaboración de acta de inicio al contrato 658-2025
* Se firma el documento de acta de requerimiento de entrega - Contrato 4204000-658-2025
* Se firmo en contrato con Microsoft como fabricante,  y se realiza reunión con el administrador de la plataforma de Azure y el proveedor seleccionado COEM para validar la asignación de los créditos adquiridos.</t>
  </si>
  <si>
    <r>
      <t xml:space="preserve">
</t>
    </r>
    <r>
      <rPr>
        <b/>
        <sz val="10"/>
        <rFont val="Arial"/>
        <family val="2"/>
      </rPr>
      <t>Renovación de Equipos:</t>
    </r>
    <r>
      <rPr>
        <sz val="10"/>
        <rFont val="Arial"/>
        <family val="2"/>
      </rPr>
      <t xml:space="preserve">
*Se elaboró el anexo técnico para la adquisición de equipos, estructurado por lotes de la siguiente manera: Lote 1: Equipos de cómputo, Lote 2: Solución de videoconferencia, Lote 3: Monitores industriales y video Wall, Lote 4: Escáneres especializados, Lote 5: Soluciones tecnológicas para puntos de atención presencial
*De manera simultánea, se publicó la solicitud de cotización a través de la plataforma SECOP II y el formato RFI (Request for Information) en la Tienda Virtual del Estado Colombiano – CCE. El objetivo de esta publicación fue consultar las especificaciones técnicas requeridas por la Entidad, debido a que no se encuentran claramente definidas dentro del Acuerdo Marco de Precios (AMP).
*Se recibieron y atendieron las observaciones realizadas por los proveedores a través de la Tienda Virtual del Estado Colombiano – CCE.
*Se llevó a cabo una sesión de trabajo con la Dirección de Contratación, en la que se acordaron las siguientes actividades a desarrollar: Solicitud de cotización en SECOP II, Consulta en la Bolsa Mercantil, Análisis del sector, Elaboración del estudio de mercado
*Se ejecutaron las acciones solicitadas por la Dirección de Contratación. Posteriormente, en una nueva mesa de trabajo, se revisaron recomendaciones relacionadas con el análisis en la Bolsa Mercantil y se indicó el agendamiento de una reunión para definir la modalidad de contratación y continuar con el proceso.</t>
    </r>
  </si>
  <si>
    <t>La Oficina de Tecnologías de la Información y las Comunicaciones (OTIC) llevó a cabo una jornada de sensibilización de gran importancia dirigida a los servidores públicos y contratistas de la Secretaría General de la Alcaldía Mayor de Bogotá. La sesión, titulada “Usemos la IA de manera segura”, tuvo como objetivo brindar recomendaciones clave para el uso seguro y responsable de herramientas basadas en inteligencia artificial.
Adicionalmente, se desarrolló una presentación en la que se consolidó un top de herramientas de inteligencia artificial clasificadas por temáticas, con el fin de orientar a los funcionarios sobre las opciones más pertinentes según sus necesidades y contextos de uso.</t>
  </si>
  <si>
    <t>La Oficina de Tecnologías de la Información y las Comunicaciones (OTIC) llevó a cabo una jornada de sensibilización dirigida a los servidores públicos y contratistas de la Secretaría General de la Alcaldía Mayor de Bogotá, abordando temas fundamentales para el fortalecimiento de la cultura digital institucional. Los temas tratados fueron los siguientes:
* Recordatorio de la Política de Seguridad Digital vigente.
* Socialización de la Ley 1712 de 2014 sobre Transparencia y Acceso a la Información Pública.
* Lineamientos sobre la Protección de Datos Personales.
* Consideraciones sobre el uso de fotografías como datos personales.
* Importancia de proteger nuestros datos durante procesos de apertura de información.
* Principios y beneficios de los Datos Abiertos.
Estas actividades tienen como propósito fomentar el uso responsable de los datos y la información, promover la transparencia institucional y garantizar el cumplimiento del marco normativo vigente.</t>
  </si>
  <si>
    <t>Durante el segundo trimestre de 2025 se brinda soporte y mantenimiento al Sistema SIGA - Gestión Documental de la Secretaria General:
* Se ajustó el módulo de Correspondencia, en la v2.1.0.3 * Se incluyó el cambio solicitado por la Subdirección de  Gestión Documental para que en el llamado al servicio Certimail  de 4/72 se agreguen los correos copiados. 
* Se corrigió la presentación del correo origen, cuando incluía fines de línea no se mostraban los botones del radicado. Con la nueva versión, el envío a los correos copiados será más rápido dado que se incluirán desde el primer intento de envío a Certimail.
* se realiza la corrección correo origen. Antes del cambio no se mostraban los botones para el radicado y generaba error en la consola
* Se corrige el remitente origen con fines de línea para que no genere error, para lo anterior se hicieron cambios y se implementó la v2.1.0.4 del módulo de Correspondencia corrigiendo los siguientes archivos.</t>
  </si>
  <si>
    <t xml:space="preserve">Durante el segundo trimestre de 2025 se brinda soporte, mantenimiento y realizar mejoras al Sistema BOGOTA TE ESCUCHA - BTE de la Secretaria General:
* Se completa el producto mínimo viable para la Dirección de Servicio a la Ciudadanía y se autorizó la actualización del sistema BTE a la v2.1.0.8 incluyendo el proyecto de clasificación automática de peticiones mediante Inteligencia Artificial.
* Se desbloquea peticiones entidad, mostrar Entidad
Se ajusta el menú con fondo blanco quedaba letra blanca y no se veía
En la v2.1.0.9 de BTE se incluyeron las siguientes funcionalidades solicitadas por la Dirección de Servicio a la Ciudadanía:
*Se agregaron bloqueos FOR UPDATE en la transacción de BTE, de tal forma que, aunque el servicio externo llame 3 veces, BTE las encolará y las atenderá en orden, esto evita el problema de concurrencia presentado. 
En la v2.1.1.0 de BTE se incluyeron las siguientes funcionalidades solicitadas por la Dirección de Servicio a la Ciudadanía:
* Ajuste al login para que identifique los usuarios autenticados con Keycloak del portal integrador
* Ajuste a la página de registro de peticionario para que autocomplete los datos recibidos del portal integrador en caso de nuevos usuarios
Adicionalmente, se puso en producción un agente de inteligencia artificial que permite la validación y asignación del 40% de las PQRSD recibidas a través de Bogotá Te escucha.
 </t>
  </si>
  <si>
    <t>Portal Transaccional de Servicio a la Ciudadanía:
* Se desarrolló el producto mínimo viable (MVP) del Portal Transaccional de Servicio a la Ciudadanía de la Alcaldía Mayor de Bogotá, el cual incluye componentes clave de autenticación e interoperabilidad. Este fue lanzado el 18 de junio de 2025 a todas las entidades del Distrito. Dentro de su alcance actual se encuentran los siguientes servicios: Pagos Bogotá, Agendamiento web para atención en la Red CADE, Integración con el sistema BTE para la gestión de PQRSD por parte de la ciudadanía, Uso de tablas maestras para estandarización de datos
* La Oficina TIC adelantó la revisión y actualización de los estudios previos y el análisis del sector como parte del acompañamiento técnico brindado a la Subsecretaría de Servicio a la Ciudadanía en el marco del proyecto.
* Se actualizó la documentación precontractual del portal, incorporando las observaciones emitidas por el Comité de Contratación.</t>
  </si>
  <si>
    <t>Despliegue y mantenimiento al mínimo viable del el Portal transaccional de servicio a la ciudadanía de la Alcaldía Mayor de Bogotá</t>
  </si>
  <si>
    <t>20%
Informe de avance del diseño de la solución y arquitectura del Portal transaccional</t>
  </si>
  <si>
    <t>Fortalecimiento de canales Digitales (Bogotá Te Escucha, Chatico, etc.)</t>
  </si>
  <si>
    <t>ERIKA TATIANA QUINTERO QUINTERO
FANNY GONZÁLEZ RODRÍGUEZ
ALBA LUCÍA CARRILLO SALINAS</t>
  </si>
  <si>
    <t>ARLETH PATRICIA SAURITH CONTRERAS</t>
  </si>
  <si>
    <t>Oficina de Tecnologías de la Información
 y las Comunicaciones</t>
  </si>
  <si>
    <r>
      <rPr>
        <b/>
        <sz val="10"/>
        <rFont val="Arial"/>
        <family val="2"/>
      </rPr>
      <t>Portal Transaccional de Servicio a la Ciudadanía:</t>
    </r>
    <r>
      <rPr>
        <sz val="10"/>
        <rFont val="Arial"/>
        <family val="2"/>
      </rPr>
      <t xml:space="preserve">
* Se desarrolló el producto mínimo viable (MVP) del Portal Transaccional de Servicio a la Ciudadanía de la Alcaldía Mayor de Bogotá, el cual incluye componentes clave de autenticación e interoperabilidad (Bus de Servicios). Este fue lanzado el 18 de junio de 2025 a todas las entidades del Distrito. Dentro de su alcance actual se encuentran los siguientes servicios: Pagos Bogotá, Agendamiento web para atención en la Red CADE, Integración con el sistema BTE para la gestión de PQRSD por parte de la ciudadanía, Uso de tablas maestras para estandarización de datos
* La Oficina TIC adelantó la revisión y actualización de los estudios previos y el análisis del sector como parte del acompañamiento técnico brindado a la Subsecretaría de Servicio a la Ciudadanía en el marco del proyecto.
* Se actualizó la documentación precontractual del portal, incorporando las observaciones emitidas por el Comité de Contratación.</t>
    </r>
  </si>
  <si>
    <t>Implementación del Portal de Datos para la Transparencia y mejoras requeridas</t>
  </si>
  <si>
    <t>En coordinación con la Subdirección de Gestión del Patrimonio Documental del Distrito, se adelantó la elaboración de los anexos técnicos y la atención de observaciones asociadas a los siguientes procesos de contratación, en el marco del proyecto de Fortalecimiento del acceso y difusión de la memoria histórica y del patrimonio documental de Bogotá, D.C.:
* Consultoría especializada para el análisis, evaluación y aplicación de IA en la gestión del patrimonio documental del fondo documental "Concejo de Bogotá"​
* Realizar el diagnóstico de los Fondos y Colecciones Documentales Digitales, y sus medios de almacenamiento en el Archivo General de Bogotá; el diagnóstico de la producción electrónica de documentos históricos en 12 entidades del Distrito, y la definición de la Arquitectura Tecnológica para soportar el proyecto de preservación digital, en el marco del proyecto de Fortalecimiento del acceso y difusión de la memoria histórica y del patrimonio documental de Bogotá, D.C.  
* Consultoría especializada para el diseño, desarrollo, implementación de software que automatice los procesos de 4 líneas de operación de la Subdirección de Sistema Distrital de Archivos de Bogotá –SSDA</t>
  </si>
  <si>
    <t>9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</si>
</sst>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_(* \(#,##0\);_(* &quot;-&quot;??_);_(@_)"/>
    <numFmt numFmtId="165" formatCode="[$$-240A]\ #,##0.00"/>
    <numFmt numFmtId="166" formatCode="[$$-240A]\ #,##0"/>
    <numFmt numFmtId="167" formatCode="_-* #,##0_-;\-* #,##0_-;_-* &quot;-&quot;??_-;_-@_-"/>
  </numFmts>
  <fonts count="26" x14ac:knownFonts="1">
    <font>
      <sz val="11"/>
      <color theme="1"/>
      <name val="Calibri"/>
      <family val="2"/>
      <scheme val="minor"/>
    </font>
    <font>
      <sz val="11"/>
      <color theme="1"/>
      <name val="Calibri"/>
      <family val="2"/>
      <scheme val="minor"/>
    </font>
    <font>
      <b/>
      <sz val="14"/>
      <name val="Arial"/>
      <family val="2"/>
    </font>
    <font>
      <b/>
      <sz val="10"/>
      <name val="Arial"/>
      <family val="2"/>
    </font>
    <font>
      <b/>
      <sz val="9"/>
      <name val="Arial"/>
      <family val="2"/>
    </font>
    <font>
      <b/>
      <sz val="8"/>
      <name val="Arial"/>
      <family val="2"/>
    </font>
    <font>
      <sz val="9"/>
      <name val="Arial"/>
      <family val="2"/>
    </font>
    <font>
      <sz val="10"/>
      <name val="Arial"/>
      <family val="2"/>
    </font>
    <font>
      <sz val="8"/>
      <name val="Arial"/>
      <family val="2"/>
    </font>
    <font>
      <sz val="9"/>
      <color theme="0" tint="-0.34998626667073579"/>
      <name val="Arial"/>
      <family val="2"/>
    </font>
    <font>
      <sz val="10"/>
      <color theme="0" tint="-0.34998626667073579"/>
      <name val="Arial"/>
      <family val="2"/>
    </font>
    <font>
      <sz val="12"/>
      <name val="Arial"/>
      <family val="2"/>
    </font>
    <font>
      <sz val="14"/>
      <name val="Arial"/>
      <family val="2"/>
    </font>
    <font>
      <b/>
      <u/>
      <sz val="10"/>
      <name val="Arial"/>
      <family val="2"/>
    </font>
    <font>
      <b/>
      <u/>
      <sz val="14"/>
      <name val="Arial"/>
      <family val="2"/>
    </font>
    <font>
      <sz val="9"/>
      <color indexed="81"/>
      <name val="Tahoma"/>
      <family val="2"/>
    </font>
    <font>
      <b/>
      <i/>
      <u/>
      <sz val="10"/>
      <name val="Arial"/>
      <family val="2"/>
    </font>
    <font>
      <sz val="11"/>
      <name val="Arial"/>
      <family val="2"/>
    </font>
    <font>
      <b/>
      <sz val="10"/>
      <color theme="1"/>
      <name val="Arial"/>
      <family val="2"/>
    </font>
    <font>
      <sz val="10"/>
      <color rgb="FF00B050"/>
      <name val="Arial"/>
      <family val="2"/>
    </font>
    <font>
      <u/>
      <sz val="10"/>
      <name val="Arial"/>
      <family val="2"/>
    </font>
    <font>
      <sz val="8"/>
      <color theme="0" tint="-0.34998626667073579"/>
      <name val="Arial"/>
      <family val="2"/>
    </font>
    <font>
      <sz val="9"/>
      <name val="Calibri"/>
      <family val="2"/>
      <scheme val="minor"/>
    </font>
    <font>
      <b/>
      <sz val="9"/>
      <name val="Calibri"/>
      <family val="2"/>
      <scheme val="minor"/>
    </font>
    <font>
      <sz val="9"/>
      <color theme="0"/>
      <name val="Arial"/>
      <family val="2"/>
    </font>
    <font>
      <sz val="9"/>
      <color rgb="FF242424"/>
      <name val="Aptos Narrow"/>
      <family val="2"/>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horizontal="center" vertical="center"/>
    </xf>
    <xf numFmtId="0" fontId="6" fillId="0" borderId="0" xfId="0" applyFont="1"/>
    <xf numFmtId="0" fontId="8" fillId="0" borderId="0" xfId="0" applyFont="1"/>
    <xf numFmtId="0" fontId="7" fillId="0" borderId="0" xfId="0" applyFont="1"/>
    <xf numFmtId="0" fontId="4" fillId="0" borderId="0" xfId="0" applyFont="1" applyAlignment="1">
      <alignment horizontal="center"/>
    </xf>
    <xf numFmtId="0" fontId="6" fillId="0" borderId="0" xfId="0" applyFont="1" applyAlignment="1">
      <alignment horizontal="center"/>
    </xf>
    <xf numFmtId="0" fontId="11" fillId="0" borderId="0" xfId="0" applyFont="1"/>
    <xf numFmtId="0" fontId="3" fillId="0" borderId="0" xfId="0" applyFont="1" applyAlignment="1">
      <alignment horizontal="center"/>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xf numFmtId="0" fontId="17" fillId="0" borderId="0" xfId="0" applyFont="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164" fontId="6" fillId="0" borderId="0" xfId="0" applyNumberFormat="1" applyFont="1" applyAlignment="1">
      <alignment horizontal="center" vertical="center" wrapText="1"/>
    </xf>
    <xf numFmtId="9" fontId="6" fillId="0" borderId="0" xfId="0" applyNumberFormat="1" applyFont="1" applyAlignment="1">
      <alignment horizontal="center" vertical="center" wrapText="1"/>
    </xf>
    <xf numFmtId="164" fontId="4" fillId="0" borderId="0" xfId="1" applyNumberFormat="1" applyFont="1" applyFill="1" applyBorder="1" applyAlignment="1">
      <alignment horizontal="left" vertical="center"/>
    </xf>
    <xf numFmtId="165" fontId="4" fillId="0" borderId="0" xfId="0" applyNumberFormat="1" applyFont="1" applyAlignment="1">
      <alignment horizontal="center" vertical="center"/>
    </xf>
    <xf numFmtId="9" fontId="9" fillId="0" borderId="0" xfId="0" applyNumberFormat="1" applyFont="1" applyAlignment="1">
      <alignment horizontal="center" vertical="center" wrapText="1"/>
    </xf>
    <xf numFmtId="0" fontId="8" fillId="0" borderId="0" xfId="0" applyFont="1" applyAlignment="1">
      <alignment horizontal="center" vertical="top" wrapText="1"/>
    </xf>
    <xf numFmtId="0" fontId="6" fillId="2" borderId="0" xfId="0" applyFont="1" applyFill="1" applyAlignment="1">
      <alignment horizontal="center"/>
    </xf>
    <xf numFmtId="0" fontId="7" fillId="2" borderId="1" xfId="0" applyFont="1" applyFill="1" applyBorder="1" applyAlignment="1">
      <alignment horizontal="center" vertical="center" wrapText="1"/>
    </xf>
    <xf numFmtId="0" fontId="18" fillId="0" borderId="1" xfId="0" applyFont="1" applyBorder="1" applyAlignment="1">
      <alignment horizontal="left" vertical="center" wrapText="1"/>
    </xf>
    <xf numFmtId="1"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9" fontId="7" fillId="0" borderId="1" xfId="0" applyNumberFormat="1" applyFont="1" applyBorder="1" applyAlignment="1">
      <alignment horizontal="center" vertical="center" wrapText="1"/>
    </xf>
    <xf numFmtId="9" fontId="10" fillId="0" borderId="1" xfId="0" applyNumberFormat="1" applyFont="1" applyBorder="1" applyAlignment="1">
      <alignment horizontal="center" vertical="center" wrapText="1"/>
    </xf>
    <xf numFmtId="166" fontId="3" fillId="0" borderId="1" xfId="0" applyNumberFormat="1" applyFont="1" applyBorder="1" applyAlignment="1">
      <alignment horizontal="center" vertical="center" wrapText="1"/>
    </xf>
    <xf numFmtId="164" fontId="3" fillId="0" borderId="1" xfId="1" applyNumberFormat="1" applyFont="1" applyFill="1" applyBorder="1" applyAlignment="1">
      <alignment horizontal="left" vertical="center"/>
    </xf>
    <xf numFmtId="165" fontId="3"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7" fillId="0" borderId="0" xfId="0" applyFont="1" applyAlignment="1">
      <alignment horizontal="center"/>
    </xf>
    <xf numFmtId="165" fontId="7" fillId="0" borderId="1" xfId="0" applyNumberFormat="1" applyFont="1" applyBorder="1" applyAlignment="1">
      <alignment horizontal="center" vertical="center"/>
    </xf>
    <xf numFmtId="166" fontId="7"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166" fontId="7" fillId="0" borderId="1" xfId="0" applyNumberFormat="1" applyFont="1" applyBorder="1" applyAlignment="1">
      <alignment horizontal="center" vertical="center"/>
    </xf>
    <xf numFmtId="9" fontId="7" fillId="0" borderId="1" xfId="2" applyFont="1" applyBorder="1" applyAlignment="1">
      <alignment horizontal="center" vertical="center"/>
    </xf>
    <xf numFmtId="167" fontId="7" fillId="0" borderId="1" xfId="1" applyNumberFormat="1" applyFont="1" applyBorder="1" applyAlignment="1">
      <alignment horizontal="center" vertical="center" wrapText="1"/>
    </xf>
    <xf numFmtId="9" fontId="3" fillId="0" borderId="1" xfId="2" applyFont="1" applyBorder="1" applyAlignment="1">
      <alignment horizontal="center" vertical="center"/>
    </xf>
    <xf numFmtId="0" fontId="9" fillId="0" borderId="0" xfId="0" applyFont="1" applyAlignment="1">
      <alignment horizontal="center" vertical="center" wrapText="1"/>
    </xf>
    <xf numFmtId="0" fontId="21" fillId="0" borderId="0" xfId="0" applyFont="1" applyAlignment="1">
      <alignment horizontal="center" vertical="center" wrapText="1"/>
    </xf>
    <xf numFmtId="0" fontId="10" fillId="0" borderId="0" xfId="0" applyFont="1" applyAlignment="1">
      <alignment horizontal="center" vertical="center" wrapText="1"/>
    </xf>
    <xf numFmtId="9" fontId="8" fillId="0" borderId="0" xfId="2" applyFont="1" applyBorder="1" applyAlignment="1">
      <alignment horizontal="center" vertical="center" wrapText="1"/>
    </xf>
    <xf numFmtId="0" fontId="7" fillId="0" borderId="0" xfId="0" applyFont="1" applyAlignment="1">
      <alignment vertical="center"/>
    </xf>
    <xf numFmtId="0" fontId="7" fillId="0" borderId="0" xfId="0" applyFont="1" applyAlignment="1">
      <alignment horizontal="left" vertical="top" wrapText="1"/>
    </xf>
    <xf numFmtId="0" fontId="16" fillId="0" borderId="0" xfId="0" applyFont="1" applyAlignment="1">
      <alignment horizontal="center" vertical="center" wrapText="1"/>
    </xf>
    <xf numFmtId="164" fontId="7" fillId="0" borderId="0" xfId="0" applyNumberFormat="1" applyFont="1" applyAlignment="1">
      <alignment horizontal="center" vertical="center" wrapText="1"/>
    </xf>
    <xf numFmtId="9" fontId="7" fillId="0" borderId="0" xfId="0" applyNumberFormat="1" applyFont="1" applyAlignment="1">
      <alignment horizontal="center" vertical="center" wrapText="1"/>
    </xf>
    <xf numFmtId="164" fontId="3" fillId="0" borderId="0" xfId="1" applyNumberFormat="1" applyFont="1" applyFill="1" applyBorder="1" applyAlignment="1">
      <alignment horizontal="left" vertical="center"/>
    </xf>
    <xf numFmtId="166" fontId="7" fillId="0" borderId="0" xfId="0" applyNumberFormat="1" applyFont="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center" vertical="top" wrapText="1"/>
    </xf>
    <xf numFmtId="166" fontId="3" fillId="0" borderId="0" xfId="0" applyNumberFormat="1" applyFont="1" applyAlignment="1">
      <alignment horizontal="center" vertical="center" wrapText="1"/>
    </xf>
    <xf numFmtId="0" fontId="13" fillId="0" borderId="0" xfId="0" applyFont="1" applyAlignment="1">
      <alignment horizontal="center" vertical="center" wrapText="1"/>
    </xf>
    <xf numFmtId="9" fontId="10" fillId="0" borderId="0" xfId="0" applyNumberFormat="1" applyFont="1" applyAlignment="1">
      <alignment horizontal="center" vertical="center" wrapText="1"/>
    </xf>
    <xf numFmtId="9" fontId="4"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66" fontId="7" fillId="0" borderId="0" xfId="0" applyNumberFormat="1" applyFont="1" applyAlignment="1">
      <alignment horizontal="center" vertical="center"/>
    </xf>
    <xf numFmtId="166" fontId="3" fillId="0" borderId="0" xfId="0" applyNumberFormat="1" applyFont="1" applyAlignment="1">
      <alignment horizontal="center" vertical="center"/>
    </xf>
    <xf numFmtId="0" fontId="4" fillId="0" borderId="0" xfId="0" applyFont="1" applyAlignment="1">
      <alignment vertical="center"/>
    </xf>
    <xf numFmtId="0" fontId="22" fillId="0" borderId="0" xfId="0" applyFont="1"/>
    <xf numFmtId="0" fontId="23" fillId="0" borderId="0" xfId="0" applyFont="1" applyAlignment="1">
      <alignment vertical="center"/>
    </xf>
    <xf numFmtId="0" fontId="24" fillId="0" borderId="0" xfId="0" applyFont="1" applyAlignment="1">
      <alignment horizontal="left" vertical="top" wrapText="1"/>
    </xf>
    <xf numFmtId="0" fontId="4" fillId="0" borderId="0" xfId="0" applyFont="1" applyAlignment="1">
      <alignment horizontal="left"/>
    </xf>
    <xf numFmtId="0" fontId="4" fillId="0" borderId="2" xfId="0" applyFont="1" applyBorder="1"/>
    <xf numFmtId="0" fontId="6" fillId="0" borderId="2" xfId="0" applyFont="1" applyBorder="1"/>
    <xf numFmtId="0" fontId="6" fillId="0" borderId="0" xfId="0" applyFont="1" applyAlignment="1">
      <alignment horizontal="right"/>
    </xf>
    <xf numFmtId="0" fontId="3"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0" fontId="10" fillId="0" borderId="8" xfId="0" applyFont="1" applyBorder="1" applyAlignment="1">
      <alignment horizontal="center" vertical="center" wrapText="1"/>
    </xf>
    <xf numFmtId="0" fontId="7" fillId="0" borderId="1" xfId="0" applyFont="1" applyBorder="1" applyAlignment="1">
      <alignment horizontal="justify" vertical="top" wrapText="1"/>
    </xf>
    <xf numFmtId="0" fontId="10" fillId="0" borderId="1" xfId="0" applyFont="1" applyBorder="1" applyAlignment="1">
      <alignment horizontal="center" vertical="center" wrapText="1"/>
    </xf>
    <xf numFmtId="0" fontId="16" fillId="0" borderId="1" xfId="0" applyFont="1" applyBorder="1" applyAlignment="1">
      <alignment horizontal="center" vertical="center" wrapText="1"/>
    </xf>
    <xf numFmtId="1" fontId="3" fillId="0" borderId="1" xfId="2" applyNumberFormat="1" applyFont="1" applyBorder="1" applyAlignment="1">
      <alignment horizontal="center" vertical="center" wrapText="1"/>
    </xf>
    <xf numFmtId="1" fontId="7" fillId="0" borderId="1" xfId="2" applyNumberFormat="1" applyFont="1" applyBorder="1" applyAlignment="1">
      <alignment horizontal="center" vertical="center" wrapText="1"/>
    </xf>
    <xf numFmtId="0" fontId="7" fillId="0" borderId="1" xfId="0" applyFont="1" applyBorder="1" applyAlignment="1">
      <alignment horizontal="left" vertical="top"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1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0" borderId="8" xfId="0" applyFont="1" applyBorder="1" applyAlignment="1">
      <alignment horizontal="center" vertical="top" wrapText="1"/>
    </xf>
    <xf numFmtId="0" fontId="4" fillId="0" borderId="2" xfId="0" applyFont="1" applyBorder="1" applyAlignment="1">
      <alignment horizontal="center" vertical="center" wrapText="1"/>
    </xf>
    <xf numFmtId="17" fontId="4" fillId="0" borderId="0" xfId="0" applyNumberFormat="1" applyFont="1" applyAlignment="1">
      <alignment horizontal="center" vertical="center" wrapText="1"/>
    </xf>
    <xf numFmtId="17" fontId="4" fillId="0" borderId="0" xfId="0" applyNumberFormat="1"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vertical="center"/>
    </xf>
    <xf numFmtId="9" fontId="3" fillId="0" borderId="1" xfId="2" applyFont="1" applyBorder="1" applyAlignment="1">
      <alignment horizontal="center" vertical="center" wrapText="1"/>
    </xf>
    <xf numFmtId="0" fontId="7"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9" fontId="7" fillId="0" borderId="1" xfId="2" applyFont="1" applyBorder="1" applyAlignment="1">
      <alignment horizontal="center" vertical="center" wrapText="1"/>
    </xf>
    <xf numFmtId="0" fontId="7" fillId="0" borderId="1" xfId="0" applyFont="1" applyBorder="1" applyAlignment="1">
      <alignment horizontal="justify" vertical="center" wrapText="1"/>
    </xf>
    <xf numFmtId="0" fontId="19" fillId="0" borderId="1" xfId="0" applyFont="1" applyBorder="1" applyAlignment="1">
      <alignment horizontal="left" vertical="center" wrapText="1"/>
    </xf>
    <xf numFmtId="14" fontId="7" fillId="0" borderId="3"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5" xfId="0" applyNumberFormat="1" applyFont="1" applyBorder="1" applyAlignment="1">
      <alignment horizontal="center"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9" fontId="3" fillId="0" borderId="1" xfId="2" applyFont="1" applyFill="1" applyBorder="1" applyAlignment="1">
      <alignment horizontal="center" vertical="center" wrapText="1"/>
    </xf>
    <xf numFmtId="0" fontId="7" fillId="0" borderId="0" xfId="0" applyFont="1" applyAlignment="1">
      <alignment horizontal="center" vertical="center" wrapText="1"/>
    </xf>
    <xf numFmtId="0" fontId="25" fillId="0" borderId="0" xfId="0" applyFont="1" applyAlignment="1">
      <alignment horizontal="center"/>
    </xf>
    <xf numFmtId="0" fontId="10" fillId="0" borderId="1" xfId="0" applyFont="1" applyBorder="1" applyAlignment="1">
      <alignment horizontal="left"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4" name="Imagen 3">
          <a:extLst>
            <a:ext uri="{FF2B5EF4-FFF2-40B4-BE49-F238E27FC236}">
              <a16:creationId xmlns:a16="http://schemas.microsoft.com/office/drawing/2014/main" id="{5A16D0B8-9336-4A7D-B65C-34BA6CFC78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86643" cy="1079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3</xdr:row>
      <xdr:rowOff>6244</xdr:rowOff>
    </xdr:to>
    <xdr:pic>
      <xdr:nvPicPr>
        <xdr:cNvPr id="2" name="Imagen 1">
          <a:extLst>
            <a:ext uri="{FF2B5EF4-FFF2-40B4-BE49-F238E27FC236}">
              <a16:creationId xmlns:a16="http://schemas.microsoft.com/office/drawing/2014/main" id="{9629A462-01B4-43E3-B296-1E1F26C2CF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EDEEBF53-6513-4021-BE0B-081A70B20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C2619D21-F3B8-4634-BB99-B74AFBB0A3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41E47B5C-4C01-4A93-BACC-558D2FE5BC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204107</xdr:colOff>
      <xdr:row>0</xdr:row>
      <xdr:rowOff>0</xdr:rowOff>
    </xdr:from>
    <xdr:to>
      <xdr:col>2</xdr:col>
      <xdr:colOff>748393</xdr:colOff>
      <xdr:row>2</xdr:row>
      <xdr:rowOff>344911</xdr:rowOff>
    </xdr:to>
    <xdr:pic>
      <xdr:nvPicPr>
        <xdr:cNvPr id="2" name="Imagen 1">
          <a:extLst>
            <a:ext uri="{FF2B5EF4-FFF2-40B4-BE49-F238E27FC236}">
              <a16:creationId xmlns:a16="http://schemas.microsoft.com/office/drawing/2014/main" id="{EF65AEA8-091A-414B-9AED-EB9723E47F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107" y="0"/>
          <a:ext cx="1992086" cy="1087861"/>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0"/>
  <sheetViews>
    <sheetView tabSelected="1" zoomScale="85" zoomScaleNormal="85" zoomScaleSheetLayoutView="40" workbookViewId="0">
      <selection sqref="A1:C3"/>
    </sheetView>
  </sheetViews>
  <sheetFormatPr baseColWidth="10" defaultColWidth="11.42578125" defaultRowHeight="14.25" x14ac:dyDescent="0.2"/>
  <cols>
    <col min="1" max="1" width="5.7109375" style="5" customWidth="1"/>
    <col min="2" max="2" width="21.7109375" style="6" customWidth="1"/>
    <col min="3" max="3" width="20.28515625" style="7" customWidth="1"/>
    <col min="4" max="4" width="28.42578125" style="8" customWidth="1"/>
    <col min="5" max="5" width="14.28515625" style="8" customWidth="1"/>
    <col min="6" max="6" width="16.140625" style="8" customWidth="1"/>
    <col min="7" max="7" width="14.85546875" style="8" customWidth="1"/>
    <col min="8" max="8" width="13" style="8" customWidth="1"/>
    <col min="9" max="9" width="15.7109375" style="6" customWidth="1"/>
    <col min="10" max="10" width="21" style="9" customWidth="1"/>
    <col min="11" max="12" width="25.5703125" style="10" customWidth="1"/>
    <col min="13" max="14" width="25.5703125" style="28" customWidth="1"/>
    <col min="15" max="16" width="47.7109375" style="28" customWidth="1"/>
    <col min="17" max="17" width="30.140625" style="28" customWidth="1"/>
    <col min="18" max="18" width="30.7109375" style="8" customWidth="1"/>
    <col min="19" max="19" width="13.42578125" style="17" bestFit="1" customWidth="1"/>
    <col min="20" max="16384" width="11.42578125" style="17"/>
  </cols>
  <sheetData>
    <row r="1" spans="1:18" ht="29.25" customHeight="1" x14ac:dyDescent="0.2">
      <c r="A1" s="94"/>
      <c r="B1" s="94"/>
      <c r="C1" s="94"/>
      <c r="D1" s="93" t="s">
        <v>0</v>
      </c>
      <c r="E1" s="93"/>
      <c r="F1" s="93"/>
      <c r="G1" s="99" t="s">
        <v>1</v>
      </c>
      <c r="H1" s="99"/>
      <c r="I1" s="99"/>
      <c r="J1" s="99"/>
      <c r="K1" s="99"/>
      <c r="L1" s="99"/>
      <c r="M1" s="99"/>
      <c r="N1" s="99"/>
      <c r="O1" s="99"/>
      <c r="P1" s="99"/>
      <c r="Q1" s="15" t="s">
        <v>2</v>
      </c>
      <c r="R1" s="13" t="s">
        <v>3</v>
      </c>
    </row>
    <row r="2" spans="1:18" ht="29.25" customHeight="1" x14ac:dyDescent="0.2">
      <c r="A2" s="94"/>
      <c r="B2" s="94"/>
      <c r="C2" s="94"/>
      <c r="D2" s="93" t="s">
        <v>4</v>
      </c>
      <c r="E2" s="93"/>
      <c r="F2" s="93"/>
      <c r="G2" s="99" t="s">
        <v>5</v>
      </c>
      <c r="H2" s="99"/>
      <c r="I2" s="99"/>
      <c r="J2" s="99"/>
      <c r="K2" s="99"/>
      <c r="L2" s="99"/>
      <c r="M2" s="99"/>
      <c r="N2" s="99"/>
      <c r="O2" s="99"/>
      <c r="P2" s="99"/>
      <c r="Q2" s="100" t="s">
        <v>6</v>
      </c>
      <c r="R2" s="102" t="s">
        <v>141</v>
      </c>
    </row>
    <row r="3" spans="1:18" ht="29.2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137</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x14ac:dyDescent="0.2">
      <c r="A9" s="98"/>
      <c r="B9" s="98"/>
      <c r="C9" s="98"/>
      <c r="D9" s="98"/>
      <c r="E9" s="98"/>
      <c r="F9" s="98"/>
      <c r="G9" s="98"/>
      <c r="H9" s="98"/>
      <c r="I9" s="98"/>
      <c r="J9" s="98"/>
      <c r="K9" s="98"/>
      <c r="L9" s="98"/>
      <c r="M9" s="98"/>
      <c r="N9" s="98"/>
      <c r="O9" s="98"/>
      <c r="P9" s="98"/>
      <c r="Q9" s="98"/>
      <c r="R9" s="98"/>
    </row>
    <row r="10" spans="1:18" s="5" customFormat="1" ht="25.5"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12.75"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s="5" customFormat="1" ht="29.25" hidden="1" customHeight="1" x14ac:dyDescent="0.25">
      <c r="A12" s="14"/>
      <c r="B12" s="14"/>
      <c r="C12" s="14"/>
      <c r="D12" s="14"/>
      <c r="E12" s="14"/>
      <c r="F12" s="14"/>
      <c r="G12" s="14"/>
      <c r="H12" s="14"/>
      <c r="I12" s="14"/>
      <c r="J12" s="14"/>
      <c r="K12" s="16"/>
      <c r="L12" s="16"/>
      <c r="M12" s="29"/>
      <c r="N12" s="29"/>
      <c r="O12" s="29"/>
      <c r="P12" s="29"/>
      <c r="Q12" s="29"/>
      <c r="R12" s="14"/>
    </row>
    <row r="13" spans="1:18" s="8" customFormat="1" ht="29.25" customHeight="1" x14ac:dyDescent="0.2">
      <c r="A13" s="83" t="s">
        <v>18</v>
      </c>
      <c r="B13" s="83"/>
      <c r="C13" s="83"/>
      <c r="D13" s="83"/>
      <c r="E13" s="83"/>
      <c r="F13" s="83"/>
      <c r="G13" s="83"/>
      <c r="H13" s="83"/>
      <c r="I13" s="83"/>
      <c r="J13" s="83"/>
      <c r="K13" s="83"/>
      <c r="L13" s="83"/>
      <c r="M13" s="83"/>
      <c r="N13" s="83"/>
      <c r="O13" s="83"/>
      <c r="P13" s="83"/>
      <c r="Q13" s="83"/>
      <c r="R13" s="84"/>
    </row>
    <row r="14" spans="1:18" s="8" customFormat="1" ht="81" customHeight="1" x14ac:dyDescent="0.2">
      <c r="A14" s="79">
        <v>1</v>
      </c>
      <c r="B14" s="79" t="s">
        <v>19</v>
      </c>
      <c r="C14" s="79" t="s">
        <v>20</v>
      </c>
      <c r="D14" s="89" t="s">
        <v>21</v>
      </c>
      <c r="E14" s="90" t="s">
        <v>22</v>
      </c>
      <c r="F14" s="91">
        <v>0</v>
      </c>
      <c r="G14" s="77">
        <v>45688</v>
      </c>
      <c r="H14" s="77">
        <v>46752</v>
      </c>
      <c r="I14" s="30" t="s">
        <v>23</v>
      </c>
      <c r="J14" s="31" t="s">
        <v>24</v>
      </c>
      <c r="K14" s="64" t="s">
        <v>25</v>
      </c>
      <c r="L14" s="64" t="s">
        <v>25</v>
      </c>
      <c r="M14" s="64" t="s">
        <v>25</v>
      </c>
      <c r="N14" s="64" t="s">
        <v>25</v>
      </c>
      <c r="O14" s="92" t="s">
        <v>26</v>
      </c>
      <c r="P14" s="87" t="s">
        <v>156</v>
      </c>
      <c r="Q14" s="88"/>
      <c r="R14" s="86"/>
    </row>
    <row r="15" spans="1:18" s="8" customFormat="1" ht="39.950000000000003" customHeight="1" x14ac:dyDescent="0.2">
      <c r="A15" s="79"/>
      <c r="B15" s="79"/>
      <c r="C15" s="79"/>
      <c r="D15" s="89"/>
      <c r="E15" s="90"/>
      <c r="F15" s="91"/>
      <c r="G15" s="78"/>
      <c r="H15" s="78"/>
      <c r="I15" s="30" t="s">
        <v>27</v>
      </c>
      <c r="J15" s="33">
        <f>K15+L15+M15+N15</f>
        <v>0.5</v>
      </c>
      <c r="K15" s="34">
        <v>0.25</v>
      </c>
      <c r="L15" s="34">
        <v>0.25</v>
      </c>
      <c r="M15" s="34"/>
      <c r="N15" s="35"/>
      <c r="O15" s="92"/>
      <c r="P15" s="87"/>
      <c r="Q15" s="88"/>
      <c r="R15" s="86"/>
    </row>
    <row r="16" spans="1:18" s="8" customFormat="1" ht="39.950000000000003" customHeight="1" x14ac:dyDescent="0.2">
      <c r="A16" s="79"/>
      <c r="B16" s="79"/>
      <c r="C16" s="79"/>
      <c r="D16" s="89"/>
      <c r="E16" s="85" t="s">
        <v>28</v>
      </c>
      <c r="F16" s="85"/>
      <c r="G16" s="78"/>
      <c r="H16" s="78"/>
      <c r="I16" s="30" t="s">
        <v>29</v>
      </c>
      <c r="J16" s="36">
        <v>939987993</v>
      </c>
      <c r="K16" s="41"/>
      <c r="L16" s="41"/>
      <c r="M16" s="41"/>
      <c r="N16" s="41"/>
      <c r="O16" s="92"/>
      <c r="P16" s="87"/>
      <c r="Q16" s="88"/>
      <c r="R16" s="86"/>
    </row>
    <row r="17" spans="1:18" s="8" customFormat="1" ht="39.950000000000003" customHeight="1" x14ac:dyDescent="0.2">
      <c r="A17" s="79"/>
      <c r="B17" s="79"/>
      <c r="C17" s="79"/>
      <c r="D17" s="89"/>
      <c r="E17" s="85"/>
      <c r="F17" s="85"/>
      <c r="G17" s="78"/>
      <c r="H17" s="78"/>
      <c r="I17" s="30" t="s">
        <v>30</v>
      </c>
      <c r="J17" s="36">
        <f>L17</f>
        <v>938723223</v>
      </c>
      <c r="K17" s="42">
        <v>939987993</v>
      </c>
      <c r="L17" s="41">
        <v>938723223</v>
      </c>
      <c r="M17" s="41"/>
      <c r="N17" s="41"/>
      <c r="O17" s="92"/>
      <c r="P17" s="87"/>
      <c r="Q17" s="88"/>
      <c r="R17" s="86"/>
    </row>
    <row r="18" spans="1:18" s="8" customFormat="1" ht="39.950000000000003" customHeight="1" x14ac:dyDescent="0.2">
      <c r="A18" s="79"/>
      <c r="B18" s="79"/>
      <c r="C18" s="79"/>
      <c r="D18" s="89"/>
      <c r="E18" s="85"/>
      <c r="F18" s="85"/>
      <c r="G18" s="78"/>
      <c r="H18" s="78"/>
      <c r="I18" s="30" t="s">
        <v>31</v>
      </c>
      <c r="J18" s="36">
        <f>K18+L18+M18+N18</f>
        <v>692840218</v>
      </c>
      <c r="K18" s="42">
        <v>686896028</v>
      </c>
      <c r="L18" s="41">
        <f>5944190</f>
        <v>5944190</v>
      </c>
      <c r="M18" s="41"/>
      <c r="N18" s="41"/>
      <c r="O18" s="92"/>
      <c r="P18" s="87"/>
      <c r="Q18" s="88"/>
      <c r="R18" s="86"/>
    </row>
    <row r="19" spans="1:18" s="8" customFormat="1" ht="39.950000000000003" customHeight="1" x14ac:dyDescent="0.2">
      <c r="A19" s="79"/>
      <c r="B19" s="79"/>
      <c r="C19" s="79"/>
      <c r="D19" s="89"/>
      <c r="E19" s="85"/>
      <c r="F19" s="85"/>
      <c r="G19" s="78"/>
      <c r="H19" s="78"/>
      <c r="I19" s="37" t="s">
        <v>32</v>
      </c>
      <c r="J19" s="38">
        <f>K19+L19+M19+N19</f>
        <v>276909031</v>
      </c>
      <c r="K19" s="41">
        <v>67550244</v>
      </c>
      <c r="L19" s="41">
        <v>209358787</v>
      </c>
      <c r="M19" s="41"/>
      <c r="N19" s="41"/>
      <c r="O19" s="92"/>
      <c r="P19" s="87"/>
      <c r="Q19" s="88"/>
      <c r="R19" s="86"/>
    </row>
    <row r="20" spans="1:18" s="8" customFormat="1" ht="67.5" customHeight="1" x14ac:dyDescent="0.2">
      <c r="A20" s="79">
        <v>2</v>
      </c>
      <c r="B20" s="79"/>
      <c r="C20" s="79" t="s">
        <v>33</v>
      </c>
      <c r="D20" s="89" t="s">
        <v>34</v>
      </c>
      <c r="E20" s="112" t="s">
        <v>35</v>
      </c>
      <c r="F20" s="91">
        <v>0</v>
      </c>
      <c r="G20" s="77">
        <v>45688</v>
      </c>
      <c r="H20" s="77">
        <v>46752</v>
      </c>
      <c r="I20" s="30" t="s">
        <v>23</v>
      </c>
      <c r="J20" s="32" t="s">
        <v>36</v>
      </c>
      <c r="K20" s="64" t="s">
        <v>37</v>
      </c>
      <c r="L20" s="64" t="s">
        <v>38</v>
      </c>
      <c r="M20" s="64" t="s">
        <v>39</v>
      </c>
      <c r="N20" s="64" t="s">
        <v>40</v>
      </c>
      <c r="O20" s="113" t="s">
        <v>41</v>
      </c>
      <c r="P20" s="87" t="s">
        <v>157</v>
      </c>
      <c r="Q20" s="105"/>
      <c r="R20" s="106"/>
    </row>
    <row r="21" spans="1:18" s="8" customFormat="1" ht="39.950000000000003" customHeight="1" x14ac:dyDescent="0.2">
      <c r="A21" s="79"/>
      <c r="B21" s="79"/>
      <c r="C21" s="79"/>
      <c r="D21" s="89"/>
      <c r="E21" s="112"/>
      <c r="F21" s="91"/>
      <c r="G21" s="78"/>
      <c r="H21" s="78"/>
      <c r="I21" s="30" t="s">
        <v>27</v>
      </c>
      <c r="J21" s="33">
        <f>K21+L21+M21+N21</f>
        <v>0.4</v>
      </c>
      <c r="K21" s="39">
        <v>0.2</v>
      </c>
      <c r="L21" s="39">
        <v>0.2</v>
      </c>
      <c r="M21" s="39"/>
      <c r="N21" s="39"/>
      <c r="O21" s="113"/>
      <c r="P21" s="87"/>
      <c r="Q21" s="105"/>
      <c r="R21" s="106"/>
    </row>
    <row r="22" spans="1:18" s="8" customFormat="1" ht="39.950000000000003" customHeight="1" x14ac:dyDescent="0.2">
      <c r="A22" s="79"/>
      <c r="B22" s="79"/>
      <c r="C22" s="79"/>
      <c r="D22" s="89"/>
      <c r="E22" s="85" t="s">
        <v>28</v>
      </c>
      <c r="F22" s="85"/>
      <c r="G22" s="78"/>
      <c r="H22" s="78"/>
      <c r="I22" s="30" t="s">
        <v>29</v>
      </c>
      <c r="J22" s="36">
        <v>2328054296</v>
      </c>
      <c r="K22" s="41"/>
      <c r="L22" s="41"/>
      <c r="M22" s="41"/>
      <c r="N22" s="41"/>
      <c r="O22" s="113"/>
      <c r="P22" s="87"/>
      <c r="Q22" s="105"/>
      <c r="R22" s="106"/>
    </row>
    <row r="23" spans="1:18" s="8" customFormat="1" ht="39.950000000000003" customHeight="1" x14ac:dyDescent="0.2">
      <c r="A23" s="79"/>
      <c r="B23" s="79"/>
      <c r="C23" s="79"/>
      <c r="D23" s="89"/>
      <c r="E23" s="85"/>
      <c r="F23" s="85"/>
      <c r="G23" s="78"/>
      <c r="H23" s="78"/>
      <c r="I23" s="30" t="s">
        <v>30</v>
      </c>
      <c r="J23" s="36">
        <f>L23</f>
        <v>2183088196</v>
      </c>
      <c r="K23" s="42">
        <v>2328054296</v>
      </c>
      <c r="L23" s="41">
        <v>2183088196</v>
      </c>
      <c r="M23" s="41"/>
      <c r="N23" s="41"/>
      <c r="O23" s="113"/>
      <c r="P23" s="87"/>
      <c r="Q23" s="105"/>
      <c r="R23" s="106"/>
    </row>
    <row r="24" spans="1:18" s="8" customFormat="1" ht="39.950000000000003" customHeight="1" x14ac:dyDescent="0.2">
      <c r="A24" s="79"/>
      <c r="B24" s="79"/>
      <c r="C24" s="79"/>
      <c r="D24" s="89"/>
      <c r="E24" s="85"/>
      <c r="F24" s="85"/>
      <c r="G24" s="78"/>
      <c r="H24" s="78"/>
      <c r="I24" s="30" t="s">
        <v>31</v>
      </c>
      <c r="J24" s="36">
        <f>K24+L24+N24</f>
        <v>2079342829</v>
      </c>
      <c r="K24" s="42">
        <v>312877056</v>
      </c>
      <c r="L24" s="41">
        <f>1766465773</f>
        <v>1766465773</v>
      </c>
      <c r="M24" s="41"/>
      <c r="N24" s="41"/>
      <c r="O24" s="113"/>
      <c r="P24" s="87"/>
      <c r="Q24" s="105"/>
      <c r="R24" s="106"/>
    </row>
    <row r="25" spans="1:18" s="8" customFormat="1" ht="39.950000000000003" customHeight="1" x14ac:dyDescent="0.2">
      <c r="A25" s="79"/>
      <c r="B25" s="79"/>
      <c r="C25" s="79"/>
      <c r="D25" s="89"/>
      <c r="E25" s="85"/>
      <c r="F25" s="85"/>
      <c r="G25" s="78"/>
      <c r="H25" s="78"/>
      <c r="I25" s="37" t="s">
        <v>32</v>
      </c>
      <c r="J25" s="36">
        <f>K25+L25+M25+N25</f>
        <v>113407710</v>
      </c>
      <c r="K25" s="42">
        <v>29679936</v>
      </c>
      <c r="L25" s="42">
        <v>83727774</v>
      </c>
      <c r="M25" s="42"/>
      <c r="N25" s="42"/>
      <c r="O25" s="113"/>
      <c r="P25" s="87"/>
      <c r="Q25" s="105"/>
      <c r="R25" s="106"/>
    </row>
    <row r="26" spans="1:18" s="8" customFormat="1" ht="12.75" x14ac:dyDescent="0.2">
      <c r="A26" s="19"/>
      <c r="B26" s="19"/>
      <c r="C26" s="19"/>
      <c r="D26" s="54"/>
      <c r="E26" s="55"/>
      <c r="F26" s="55"/>
      <c r="G26" s="56"/>
      <c r="H26" s="56"/>
      <c r="I26" s="57"/>
      <c r="J26" s="61"/>
      <c r="K26" s="58"/>
      <c r="L26" s="58"/>
      <c r="M26" s="58"/>
      <c r="N26" s="58"/>
      <c r="O26" s="59"/>
      <c r="P26" s="60"/>
      <c r="Q26" s="60"/>
      <c r="R26" s="60"/>
    </row>
    <row r="27" spans="1:18" s="8" customFormat="1" ht="12.75" x14ac:dyDescent="0.2">
      <c r="A27" s="19"/>
      <c r="B27" s="19"/>
      <c r="C27" s="19"/>
      <c r="D27" s="54"/>
      <c r="E27" s="55"/>
      <c r="F27" s="55"/>
      <c r="G27" s="56"/>
      <c r="H27" s="56"/>
      <c r="I27" s="57"/>
      <c r="J27" s="61"/>
      <c r="K27" s="58"/>
      <c r="L27" s="58"/>
      <c r="M27" s="58"/>
      <c r="N27" s="58"/>
      <c r="O27" s="59"/>
      <c r="P27" s="60"/>
      <c r="Q27" s="60"/>
      <c r="R27" s="60"/>
    </row>
    <row r="28" spans="1:18" s="8" customFormat="1" ht="12.75" x14ac:dyDescent="0.2">
      <c r="A28" s="19"/>
      <c r="B28" s="19"/>
      <c r="C28" s="19"/>
      <c r="D28" s="54"/>
      <c r="E28" s="55"/>
      <c r="F28" s="55"/>
      <c r="G28" s="56"/>
      <c r="H28" s="56"/>
      <c r="I28" s="57"/>
      <c r="J28" s="61"/>
      <c r="K28" s="58"/>
      <c r="L28" s="58"/>
      <c r="M28" s="58"/>
      <c r="N28" s="58"/>
      <c r="O28" s="59"/>
      <c r="P28" s="60"/>
      <c r="Q28" s="60"/>
      <c r="R28" s="60"/>
    </row>
    <row r="29" spans="1:18" s="8" customFormat="1" ht="12.75" x14ac:dyDescent="0.2">
      <c r="A29" s="19"/>
      <c r="B29" s="19"/>
      <c r="C29" s="19"/>
      <c r="D29" s="54"/>
      <c r="E29" s="55"/>
      <c r="F29" s="55"/>
      <c r="G29" s="56"/>
      <c r="H29" s="56"/>
      <c r="I29" s="57"/>
      <c r="J29" s="61"/>
      <c r="K29" s="58"/>
      <c r="L29" s="58"/>
      <c r="M29" s="58"/>
      <c r="N29" s="58"/>
      <c r="O29" s="59"/>
      <c r="P29" s="60"/>
      <c r="Q29" s="60"/>
      <c r="R29" s="60"/>
    </row>
    <row r="30" spans="1:18" s="8" customFormat="1" ht="12.75" x14ac:dyDescent="0.2">
      <c r="A30" s="5"/>
      <c r="J30" s="12"/>
      <c r="K30" s="40"/>
      <c r="L30" s="40"/>
      <c r="M30" s="40"/>
      <c r="N30" s="40"/>
      <c r="O30" s="40"/>
      <c r="P30" s="40"/>
      <c r="Q30" s="40"/>
    </row>
    <row r="31" spans="1:18" s="8" customFormat="1" ht="12.75" x14ac:dyDescent="0.2">
      <c r="A31" s="5"/>
      <c r="J31" s="12"/>
      <c r="K31" s="40"/>
      <c r="L31" s="40"/>
      <c r="M31" s="40"/>
      <c r="N31" s="40"/>
      <c r="O31" s="40"/>
      <c r="P31" s="40"/>
      <c r="Q31" s="40"/>
    </row>
    <row r="32" spans="1:18" x14ac:dyDescent="0.2">
      <c r="C32" s="6"/>
      <c r="D32" s="6"/>
      <c r="E32" s="6"/>
      <c r="F32" s="6"/>
      <c r="G32" s="6"/>
      <c r="H32" s="6"/>
      <c r="M32" s="10"/>
      <c r="N32" s="10"/>
      <c r="O32" s="10"/>
      <c r="P32" s="10"/>
      <c r="Q32" s="10"/>
    </row>
    <row r="33" spans="2:18" ht="57.75" customHeight="1" x14ac:dyDescent="0.2">
      <c r="B33" s="68" t="s">
        <v>42</v>
      </c>
      <c r="C33" s="107" t="s">
        <v>171</v>
      </c>
      <c r="D33" s="107"/>
      <c r="E33" s="69"/>
      <c r="F33" s="70" t="s">
        <v>142</v>
      </c>
      <c r="G33" s="108" t="s">
        <v>173</v>
      </c>
      <c r="H33" s="109"/>
      <c r="I33" s="109"/>
      <c r="J33" s="109"/>
      <c r="K33" s="110" t="s">
        <v>143</v>
      </c>
      <c r="L33" s="110"/>
      <c r="M33" s="111" t="s">
        <v>172</v>
      </c>
      <c r="N33" s="111"/>
      <c r="O33" s="111"/>
      <c r="P33" s="10"/>
      <c r="Q33" s="10"/>
    </row>
    <row r="34" spans="2:18" ht="15" x14ac:dyDescent="0.2">
      <c r="C34" s="6"/>
      <c r="D34" s="6"/>
      <c r="E34" s="6"/>
      <c r="F34" s="6"/>
      <c r="G34" s="6"/>
      <c r="H34" s="6"/>
      <c r="J34" s="71"/>
      <c r="K34" s="69"/>
      <c r="L34" s="69"/>
      <c r="M34" s="69"/>
      <c r="N34" s="69"/>
      <c r="O34" s="69"/>
      <c r="P34" s="11"/>
      <c r="Q34" s="11"/>
      <c r="R34" s="11"/>
    </row>
    <row r="35" spans="2:18" ht="15" x14ac:dyDescent="0.2">
      <c r="B35" s="72" t="s">
        <v>43</v>
      </c>
      <c r="C35" s="73" t="s">
        <v>177</v>
      </c>
      <c r="D35" s="74"/>
      <c r="E35" s="69"/>
      <c r="F35" s="69"/>
      <c r="G35" s="69"/>
      <c r="H35" s="69"/>
      <c r="I35" s="69"/>
      <c r="J35" s="6"/>
      <c r="K35" s="6"/>
      <c r="L35" s="6"/>
      <c r="M35" s="6"/>
      <c r="N35" s="6"/>
      <c r="O35" s="6"/>
      <c r="P35" s="11"/>
      <c r="Q35" s="11"/>
      <c r="R35" s="11"/>
    </row>
    <row r="36" spans="2:18" ht="15" x14ac:dyDescent="0.2">
      <c r="C36" s="6"/>
      <c r="D36" s="6"/>
      <c r="E36" s="6"/>
      <c r="F36" s="6"/>
      <c r="G36" s="6"/>
      <c r="H36" s="6"/>
      <c r="K36" s="6"/>
      <c r="L36" s="6"/>
      <c r="M36" s="6"/>
      <c r="N36" s="6"/>
      <c r="O36" s="6"/>
      <c r="P36" s="11"/>
      <c r="Q36" s="11"/>
      <c r="R36" s="11"/>
    </row>
    <row r="37" spans="2:18" x14ac:dyDescent="0.2">
      <c r="C37" s="6"/>
      <c r="D37" s="6"/>
      <c r="E37" s="6"/>
      <c r="F37" s="6"/>
      <c r="G37" s="6"/>
      <c r="H37" s="6"/>
      <c r="K37" s="6"/>
      <c r="L37" s="6"/>
      <c r="M37" s="6"/>
      <c r="N37" s="6"/>
      <c r="O37" s="6"/>
      <c r="P37" s="6"/>
      <c r="Q37" s="6"/>
      <c r="R37" s="6"/>
    </row>
    <row r="38" spans="2:18" x14ac:dyDescent="0.2">
      <c r="C38" s="6"/>
      <c r="D38" s="6"/>
      <c r="E38" s="6"/>
      <c r="F38" s="6"/>
      <c r="G38" s="6"/>
      <c r="H38" s="6"/>
      <c r="K38" s="6"/>
      <c r="L38" s="6"/>
      <c r="M38" s="6"/>
      <c r="N38" s="6"/>
      <c r="O38" s="6"/>
      <c r="P38" s="6"/>
      <c r="Q38" s="6"/>
      <c r="R38" s="6"/>
    </row>
    <row r="39" spans="2:18" x14ac:dyDescent="0.2">
      <c r="C39" s="6"/>
      <c r="D39" s="6"/>
      <c r="E39" s="6"/>
      <c r="F39" s="6"/>
      <c r="G39" s="6"/>
      <c r="H39" s="6"/>
      <c r="K39" s="6"/>
      <c r="L39" s="6"/>
      <c r="M39" s="6"/>
      <c r="N39" s="6"/>
      <c r="O39" s="6"/>
      <c r="P39" s="6"/>
      <c r="Q39" s="6"/>
      <c r="R39" s="6"/>
    </row>
    <row r="40" spans="2:18" x14ac:dyDescent="0.2">
      <c r="C40" s="6"/>
      <c r="D40" s="6"/>
      <c r="E40" s="6"/>
      <c r="F40" s="6"/>
      <c r="G40" s="6"/>
      <c r="H40" s="6"/>
      <c r="M40" s="10"/>
      <c r="N40" s="10"/>
      <c r="O40" s="10"/>
      <c r="P40" s="10"/>
      <c r="Q40" s="10"/>
    </row>
    <row r="41" spans="2:18" x14ac:dyDescent="0.2">
      <c r="M41" s="10"/>
      <c r="N41" s="10"/>
      <c r="O41" s="10"/>
      <c r="P41" s="10"/>
      <c r="Q41" s="10"/>
    </row>
    <row r="42" spans="2:18" x14ac:dyDescent="0.2">
      <c r="M42" s="10"/>
      <c r="N42" s="10"/>
      <c r="O42" s="10"/>
      <c r="P42" s="10"/>
      <c r="Q42" s="10"/>
    </row>
    <row r="43" spans="2:18" x14ac:dyDescent="0.2">
      <c r="M43" s="10"/>
      <c r="N43" s="10"/>
      <c r="O43" s="10"/>
      <c r="P43" s="10"/>
      <c r="Q43" s="10"/>
    </row>
    <row r="44" spans="2:18" x14ac:dyDescent="0.2">
      <c r="M44" s="10"/>
      <c r="N44" s="10"/>
      <c r="O44" s="10"/>
      <c r="P44" s="10"/>
      <c r="Q44" s="10"/>
    </row>
    <row r="45" spans="2:18" x14ac:dyDescent="0.2">
      <c r="M45" s="10"/>
      <c r="N45" s="10"/>
      <c r="O45" s="10"/>
      <c r="P45" s="10"/>
      <c r="Q45" s="10"/>
    </row>
    <row r="46" spans="2:18" x14ac:dyDescent="0.2">
      <c r="M46" s="10"/>
      <c r="N46" s="10"/>
      <c r="O46" s="10"/>
      <c r="P46" s="10"/>
      <c r="Q46" s="10"/>
    </row>
    <row r="47" spans="2:18" x14ac:dyDescent="0.2">
      <c r="M47" s="10"/>
      <c r="N47" s="10"/>
      <c r="O47" s="10"/>
      <c r="P47" s="10"/>
      <c r="Q47" s="10"/>
    </row>
    <row r="48" spans="2:18" x14ac:dyDescent="0.2">
      <c r="M48" s="10"/>
      <c r="N48" s="10"/>
      <c r="O48" s="10"/>
      <c r="P48" s="10"/>
      <c r="Q48" s="10"/>
    </row>
    <row r="49" spans="13:17" x14ac:dyDescent="0.2">
      <c r="M49" s="10"/>
      <c r="N49" s="10"/>
      <c r="O49" s="10"/>
      <c r="P49" s="10"/>
      <c r="Q49" s="10"/>
    </row>
    <row r="50" spans="13:17" x14ac:dyDescent="0.2">
      <c r="M50" s="10"/>
      <c r="N50" s="10"/>
      <c r="O50" s="10"/>
      <c r="P50" s="10"/>
      <c r="Q50" s="10"/>
    </row>
    <row r="51" spans="13:17" x14ac:dyDescent="0.2">
      <c r="M51" s="10"/>
      <c r="N51" s="10"/>
      <c r="O51" s="10"/>
      <c r="P51" s="10"/>
      <c r="Q51" s="10"/>
    </row>
    <row r="52" spans="13:17" x14ac:dyDescent="0.2">
      <c r="M52" s="10"/>
      <c r="N52" s="10"/>
      <c r="O52" s="10"/>
      <c r="P52" s="10"/>
      <c r="Q52" s="10"/>
    </row>
    <row r="53" spans="13:17" x14ac:dyDescent="0.2">
      <c r="M53" s="10"/>
      <c r="N53" s="10"/>
      <c r="O53" s="10"/>
      <c r="P53" s="10"/>
      <c r="Q53" s="10"/>
    </row>
    <row r="54" spans="13:17" x14ac:dyDescent="0.2">
      <c r="M54" s="10"/>
      <c r="N54" s="10"/>
      <c r="O54" s="10"/>
      <c r="P54" s="10"/>
      <c r="Q54" s="10"/>
    </row>
    <row r="55" spans="13:17" x14ac:dyDescent="0.2">
      <c r="M55" s="10"/>
      <c r="N55" s="10"/>
      <c r="O55" s="10"/>
      <c r="P55" s="10"/>
      <c r="Q55" s="10"/>
    </row>
    <row r="56" spans="13:17" x14ac:dyDescent="0.2">
      <c r="M56" s="10"/>
      <c r="N56" s="10"/>
      <c r="O56" s="10"/>
      <c r="P56" s="10"/>
      <c r="Q56" s="10"/>
    </row>
    <row r="57" spans="13:17" x14ac:dyDescent="0.2">
      <c r="M57" s="10"/>
      <c r="N57" s="10"/>
      <c r="O57" s="10"/>
      <c r="P57" s="10"/>
      <c r="Q57" s="10"/>
    </row>
    <row r="58" spans="13:17" x14ac:dyDescent="0.2">
      <c r="M58" s="10"/>
      <c r="N58" s="10"/>
      <c r="O58" s="10"/>
      <c r="P58" s="10"/>
      <c r="Q58" s="10"/>
    </row>
    <row r="59" spans="13:17" x14ac:dyDescent="0.2">
      <c r="M59" s="10"/>
      <c r="N59" s="10"/>
      <c r="O59" s="10"/>
      <c r="P59" s="10"/>
      <c r="Q59" s="10"/>
    </row>
    <row r="60" spans="13:17" x14ac:dyDescent="0.2">
      <c r="M60" s="10"/>
      <c r="N60" s="10"/>
      <c r="O60" s="10"/>
      <c r="P60" s="10"/>
      <c r="Q60" s="10"/>
    </row>
  </sheetData>
  <mergeCells count="48">
    <mergeCell ref="C33:D33"/>
    <mergeCell ref="G33:J33"/>
    <mergeCell ref="K33:L33"/>
    <mergeCell ref="M33:O33"/>
    <mergeCell ref="A20:A25"/>
    <mergeCell ref="E20:E21"/>
    <mergeCell ref="F20:F21"/>
    <mergeCell ref="O20:O25"/>
    <mergeCell ref="P20:P25"/>
    <mergeCell ref="D1:F1"/>
    <mergeCell ref="D2:F2"/>
    <mergeCell ref="D3:F3"/>
    <mergeCell ref="A1:C3"/>
    <mergeCell ref="A4:R9"/>
    <mergeCell ref="G1:P1"/>
    <mergeCell ref="G2:P2"/>
    <mergeCell ref="G3:P3"/>
    <mergeCell ref="Q2:Q3"/>
    <mergeCell ref="R2:R3"/>
    <mergeCell ref="C20:C25"/>
    <mergeCell ref="D20:D25"/>
    <mergeCell ref="I11:J11"/>
    <mergeCell ref="Q20:Q25"/>
    <mergeCell ref="R20:R25"/>
    <mergeCell ref="R14:R19"/>
    <mergeCell ref="P14:P19"/>
    <mergeCell ref="Q14:Q19"/>
    <mergeCell ref="D14:D19"/>
    <mergeCell ref="E14:E15"/>
    <mergeCell ref="F14:F15"/>
    <mergeCell ref="E16:F19"/>
    <mergeCell ref="O14:O19"/>
    <mergeCell ref="A10:A11"/>
    <mergeCell ref="B10:B11"/>
    <mergeCell ref="C10:C11"/>
    <mergeCell ref="G14:G19"/>
    <mergeCell ref="H14:H19"/>
    <mergeCell ref="F10:F11"/>
    <mergeCell ref="A14:A19"/>
    <mergeCell ref="C14:C19"/>
    <mergeCell ref="D10:D11"/>
    <mergeCell ref="E10:E11"/>
    <mergeCell ref="G10:N10"/>
    <mergeCell ref="A13:R13"/>
    <mergeCell ref="B14:B25"/>
    <mergeCell ref="E22:F25"/>
    <mergeCell ref="G20:G25"/>
    <mergeCell ref="H20:H25"/>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3" max="17" man="1"/>
  </rowBreaks>
  <ignoredErrors>
    <ignoredError sqref="R2"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4921-A78A-48D0-A0E6-C52272C61902}">
  <dimension ref="A1:S100"/>
  <sheetViews>
    <sheetView zoomScaleNormal="100" zoomScaleSheetLayoutView="40" workbookViewId="0">
      <selection activeCell="A62" sqref="A62"/>
    </sheetView>
  </sheetViews>
  <sheetFormatPr baseColWidth="10" defaultColWidth="11.42578125" defaultRowHeight="14.25" x14ac:dyDescent="0.2"/>
  <cols>
    <col min="1" max="1" width="5.7109375" style="5" customWidth="1"/>
    <col min="2" max="2" width="21.7109375" style="6" customWidth="1"/>
    <col min="3" max="3" width="19.7109375" style="7" bestFit="1" customWidth="1"/>
    <col min="4" max="4" width="33.5703125" style="8" customWidth="1"/>
    <col min="5" max="5" width="15.85546875" style="8" customWidth="1"/>
    <col min="6" max="6" width="14.7109375" style="8" customWidth="1"/>
    <col min="7" max="7" width="11.5703125" style="8" bestFit="1" customWidth="1"/>
    <col min="8" max="8" width="14.42578125" style="8" customWidth="1"/>
    <col min="9" max="9" width="16.7109375" style="6" customWidth="1"/>
    <col min="10" max="10" width="20.42578125" style="9" customWidth="1"/>
    <col min="11" max="11" width="21" style="10" customWidth="1"/>
    <col min="12" max="12" width="16" style="10" customWidth="1"/>
    <col min="13" max="13" width="16.5703125" style="28" customWidth="1"/>
    <col min="14" max="14" width="18.7109375" style="28" customWidth="1"/>
    <col min="15" max="15" width="59.28515625" style="28" customWidth="1"/>
    <col min="16" max="16" width="90" style="28" customWidth="1"/>
    <col min="17" max="17" width="30.140625" style="28" customWidth="1"/>
    <col min="18" max="18" width="30.7109375" style="8" customWidth="1"/>
    <col min="19" max="19" width="13.42578125" style="17" bestFit="1" customWidth="1"/>
    <col min="20" max="16384" width="11.42578125" style="17"/>
  </cols>
  <sheetData>
    <row r="1" spans="1:18" ht="28.5" customHeight="1" x14ac:dyDescent="0.2">
      <c r="A1" s="94"/>
      <c r="B1" s="94"/>
      <c r="C1" s="94"/>
      <c r="D1" s="93" t="s">
        <v>0</v>
      </c>
      <c r="E1" s="93"/>
      <c r="F1" s="93"/>
      <c r="G1" s="99" t="s">
        <v>1</v>
      </c>
      <c r="H1" s="99"/>
      <c r="I1" s="99"/>
      <c r="J1" s="99"/>
      <c r="K1" s="99"/>
      <c r="L1" s="99"/>
      <c r="M1" s="99"/>
      <c r="N1" s="99"/>
      <c r="O1" s="99"/>
      <c r="P1" s="99"/>
      <c r="Q1" s="15" t="s">
        <v>2</v>
      </c>
      <c r="R1" s="13" t="s">
        <v>3</v>
      </c>
    </row>
    <row r="2" spans="1:18" ht="28.5" customHeight="1" x14ac:dyDescent="0.2">
      <c r="A2" s="94"/>
      <c r="B2" s="94"/>
      <c r="C2" s="94"/>
      <c r="D2" s="93" t="s">
        <v>4</v>
      </c>
      <c r="E2" s="93"/>
      <c r="F2" s="93"/>
      <c r="G2" s="99" t="s">
        <v>5</v>
      </c>
      <c r="H2" s="99"/>
      <c r="I2" s="99"/>
      <c r="J2" s="99"/>
      <c r="K2" s="99"/>
      <c r="L2" s="99"/>
      <c r="M2" s="99"/>
      <c r="N2" s="99"/>
      <c r="O2" s="99"/>
      <c r="P2" s="99"/>
      <c r="Q2" s="100" t="s">
        <v>6</v>
      </c>
      <c r="R2" s="102" t="s">
        <v>141</v>
      </c>
    </row>
    <row r="3" spans="1:18" ht="28.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146</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ht="15.75" customHeight="1" x14ac:dyDescent="0.2">
      <c r="A9" s="98"/>
      <c r="B9" s="98"/>
      <c r="C9" s="98"/>
      <c r="D9" s="98"/>
      <c r="E9" s="98"/>
      <c r="F9" s="98"/>
      <c r="G9" s="98"/>
      <c r="H9" s="98"/>
      <c r="I9" s="98"/>
      <c r="J9" s="98"/>
      <c r="K9" s="98"/>
      <c r="L9" s="98"/>
      <c r="M9" s="98"/>
      <c r="N9" s="98"/>
      <c r="O9" s="98"/>
      <c r="P9" s="98"/>
      <c r="Q9" s="98"/>
      <c r="R9" s="98"/>
    </row>
    <row r="10" spans="1:18" s="5" customFormat="1" ht="25.5"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25.5"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s="18" customFormat="1" ht="29.25" hidden="1" customHeight="1" x14ac:dyDescent="0.25">
      <c r="A12" s="14"/>
      <c r="B12" s="2"/>
      <c r="C12" s="3"/>
      <c r="D12" s="14"/>
      <c r="E12" s="2"/>
      <c r="F12" s="2"/>
      <c r="G12" s="2"/>
      <c r="H12" s="2"/>
      <c r="I12" s="2"/>
      <c r="J12" s="2"/>
      <c r="K12" s="1"/>
      <c r="L12" s="1"/>
      <c r="M12" s="4"/>
      <c r="N12" s="4"/>
      <c r="O12" s="4"/>
      <c r="P12" s="4"/>
      <c r="Q12" s="4"/>
      <c r="R12" s="14"/>
    </row>
    <row r="13" spans="1:18" ht="24" customHeight="1" x14ac:dyDescent="0.2">
      <c r="A13" s="84" t="s">
        <v>44</v>
      </c>
      <c r="B13" s="84"/>
      <c r="C13" s="84"/>
      <c r="D13" s="84"/>
      <c r="E13" s="84"/>
      <c r="F13" s="84"/>
      <c r="G13" s="84"/>
      <c r="H13" s="84"/>
      <c r="I13" s="84"/>
      <c r="J13" s="84"/>
      <c r="K13" s="84"/>
      <c r="L13" s="84"/>
      <c r="M13" s="84"/>
      <c r="N13" s="84"/>
      <c r="O13" s="84"/>
      <c r="P13" s="84"/>
      <c r="Q13" s="84"/>
      <c r="R13" s="84"/>
    </row>
    <row r="14" spans="1:18" s="8" customFormat="1" ht="94.5" customHeight="1" x14ac:dyDescent="0.2">
      <c r="A14" s="114">
        <v>1</v>
      </c>
      <c r="B14" s="79" t="s">
        <v>19</v>
      </c>
      <c r="C14" s="79" t="s">
        <v>20</v>
      </c>
      <c r="D14" s="89" t="s">
        <v>45</v>
      </c>
      <c r="E14" s="90" t="s">
        <v>46</v>
      </c>
      <c r="F14" s="91">
        <v>0</v>
      </c>
      <c r="G14" s="77">
        <v>45688</v>
      </c>
      <c r="H14" s="77">
        <v>46752</v>
      </c>
      <c r="I14" s="43" t="s">
        <v>23</v>
      </c>
      <c r="J14" s="31" t="s">
        <v>47</v>
      </c>
      <c r="K14" s="32" t="s">
        <v>48</v>
      </c>
      <c r="L14" s="64" t="s">
        <v>49</v>
      </c>
      <c r="M14" s="64" t="s">
        <v>50</v>
      </c>
      <c r="N14" s="64" t="s">
        <v>51</v>
      </c>
      <c r="O14" s="113" t="s">
        <v>52</v>
      </c>
      <c r="P14" s="118" t="s">
        <v>153</v>
      </c>
      <c r="Q14" s="88"/>
      <c r="R14" s="88"/>
    </row>
    <row r="15" spans="1:18" s="8" customFormat="1" ht="39.950000000000003" customHeight="1" x14ac:dyDescent="0.2">
      <c r="A15" s="115"/>
      <c r="B15" s="79"/>
      <c r="C15" s="79"/>
      <c r="D15" s="89"/>
      <c r="E15" s="90"/>
      <c r="F15" s="91"/>
      <c r="G15" s="78"/>
      <c r="H15" s="78"/>
      <c r="I15" s="43" t="s">
        <v>27</v>
      </c>
      <c r="J15" s="33">
        <f>K15+L15+M15+N15</f>
        <v>0.2</v>
      </c>
      <c r="K15" s="34">
        <v>0</v>
      </c>
      <c r="L15" s="34">
        <v>0.2</v>
      </c>
      <c r="M15" s="34"/>
      <c r="N15" s="34"/>
      <c r="O15" s="113"/>
      <c r="P15" s="118"/>
      <c r="Q15" s="88"/>
      <c r="R15" s="88"/>
    </row>
    <row r="16" spans="1:18" s="8" customFormat="1" ht="39.950000000000003" customHeight="1" x14ac:dyDescent="0.2">
      <c r="A16" s="115"/>
      <c r="B16" s="79"/>
      <c r="C16" s="79"/>
      <c r="D16" s="89"/>
      <c r="E16" s="85" t="s">
        <v>28</v>
      </c>
      <c r="F16" s="85"/>
      <c r="G16" s="78"/>
      <c r="H16" s="78"/>
      <c r="I16" s="43" t="s">
        <v>29</v>
      </c>
      <c r="J16" s="42">
        <v>1300000000</v>
      </c>
      <c r="K16" s="42"/>
      <c r="L16" s="42"/>
      <c r="M16" s="42"/>
      <c r="N16" s="42"/>
      <c r="O16" s="113"/>
      <c r="P16" s="118"/>
      <c r="Q16" s="88"/>
      <c r="R16" s="88"/>
    </row>
    <row r="17" spans="1:18" s="8" customFormat="1" ht="39.950000000000003" customHeight="1" x14ac:dyDescent="0.2">
      <c r="A17" s="115"/>
      <c r="B17" s="79"/>
      <c r="C17" s="79"/>
      <c r="D17" s="89"/>
      <c r="E17" s="85"/>
      <c r="F17" s="85"/>
      <c r="G17" s="78"/>
      <c r="H17" s="78"/>
      <c r="I17" s="43" t="s">
        <v>30</v>
      </c>
      <c r="J17" s="42">
        <f>L17</f>
        <v>881530000</v>
      </c>
      <c r="K17" s="42">
        <v>1300000000</v>
      </c>
      <c r="L17" s="42">
        <v>881530000</v>
      </c>
      <c r="M17" s="42"/>
      <c r="N17" s="42"/>
      <c r="O17" s="113"/>
      <c r="P17" s="118"/>
      <c r="Q17" s="88"/>
      <c r="R17" s="88"/>
    </row>
    <row r="18" spans="1:18" s="8" customFormat="1" ht="39.950000000000003" customHeight="1" x14ac:dyDescent="0.2">
      <c r="A18" s="115"/>
      <c r="B18" s="79"/>
      <c r="C18" s="79"/>
      <c r="D18" s="89"/>
      <c r="E18" s="85"/>
      <c r="F18" s="85"/>
      <c r="G18" s="78"/>
      <c r="H18" s="78"/>
      <c r="I18" s="43" t="s">
        <v>31</v>
      </c>
      <c r="J18" s="44">
        <v>0</v>
      </c>
      <c r="K18" s="42">
        <v>0</v>
      </c>
      <c r="L18" s="42">
        <v>0</v>
      </c>
      <c r="M18" s="42"/>
      <c r="N18" s="42"/>
      <c r="O18" s="113"/>
      <c r="P18" s="118"/>
      <c r="Q18" s="88"/>
      <c r="R18" s="88"/>
    </row>
    <row r="19" spans="1:18" s="8" customFormat="1" ht="39.950000000000003" customHeight="1" x14ac:dyDescent="0.2">
      <c r="A19" s="116"/>
      <c r="B19" s="79"/>
      <c r="C19" s="79"/>
      <c r="D19" s="89"/>
      <c r="E19" s="85"/>
      <c r="F19" s="85"/>
      <c r="G19" s="78"/>
      <c r="H19" s="78"/>
      <c r="I19" s="37" t="s">
        <v>32</v>
      </c>
      <c r="J19" s="44">
        <f>K19+L19+M19+N19</f>
        <v>0</v>
      </c>
      <c r="K19" s="44">
        <v>0</v>
      </c>
      <c r="L19" s="44">
        <v>0</v>
      </c>
      <c r="M19" s="44"/>
      <c r="N19" s="44"/>
      <c r="O19" s="113"/>
      <c r="P19" s="118"/>
      <c r="Q19" s="88"/>
      <c r="R19" s="88"/>
    </row>
    <row r="20" spans="1:18" s="8" customFormat="1" ht="65.099999999999994" customHeight="1" x14ac:dyDescent="0.2">
      <c r="A20" s="114">
        <v>2</v>
      </c>
      <c r="B20" s="79"/>
      <c r="C20" s="79"/>
      <c r="D20" s="89" t="s">
        <v>53</v>
      </c>
      <c r="E20" s="112" t="s">
        <v>54</v>
      </c>
      <c r="F20" s="91" t="s">
        <v>55</v>
      </c>
      <c r="G20" s="77">
        <v>45688</v>
      </c>
      <c r="H20" s="77">
        <v>46752</v>
      </c>
      <c r="I20" s="30" t="s">
        <v>23</v>
      </c>
      <c r="J20" s="32" t="s">
        <v>56</v>
      </c>
      <c r="K20" s="64" t="s">
        <v>57</v>
      </c>
      <c r="L20" s="64" t="s">
        <v>58</v>
      </c>
      <c r="M20" s="64" t="s">
        <v>59</v>
      </c>
      <c r="N20" s="65"/>
      <c r="O20" s="113" t="s">
        <v>151</v>
      </c>
      <c r="P20" s="118" t="s">
        <v>161</v>
      </c>
      <c r="Q20" s="105"/>
      <c r="R20" s="105"/>
    </row>
    <row r="21" spans="1:18" s="8" customFormat="1" ht="51" customHeight="1" x14ac:dyDescent="0.2">
      <c r="A21" s="115"/>
      <c r="B21" s="79"/>
      <c r="C21" s="79"/>
      <c r="D21" s="89"/>
      <c r="E21" s="112"/>
      <c r="F21" s="91"/>
      <c r="G21" s="78"/>
      <c r="H21" s="78"/>
      <c r="I21" s="30" t="s">
        <v>27</v>
      </c>
      <c r="J21" s="39">
        <f>K21+L21+M21+N21</f>
        <v>0.4</v>
      </c>
      <c r="K21" s="39">
        <v>0.2</v>
      </c>
      <c r="L21" s="39">
        <v>0.2</v>
      </c>
      <c r="M21" s="39"/>
      <c r="N21" s="39"/>
      <c r="O21" s="113"/>
      <c r="P21" s="118"/>
      <c r="Q21" s="105"/>
      <c r="R21" s="105"/>
    </row>
    <row r="22" spans="1:18" s="8" customFormat="1" ht="51" customHeight="1" x14ac:dyDescent="0.2">
      <c r="A22" s="115"/>
      <c r="B22" s="79"/>
      <c r="C22" s="79"/>
      <c r="D22" s="89"/>
      <c r="E22" s="85" t="s">
        <v>28</v>
      </c>
      <c r="F22" s="85"/>
      <c r="G22" s="78"/>
      <c r="H22" s="78"/>
      <c r="I22" s="30" t="s">
        <v>29</v>
      </c>
      <c r="J22" s="42">
        <v>826928099</v>
      </c>
      <c r="K22" s="34"/>
      <c r="L22" s="34"/>
      <c r="M22" s="34"/>
      <c r="N22" s="34"/>
      <c r="O22" s="113"/>
      <c r="P22" s="118"/>
      <c r="Q22" s="105"/>
      <c r="R22" s="105"/>
    </row>
    <row r="23" spans="1:18" s="8" customFormat="1" ht="51" customHeight="1" x14ac:dyDescent="0.2">
      <c r="A23" s="115"/>
      <c r="B23" s="79"/>
      <c r="C23" s="79"/>
      <c r="D23" s="89"/>
      <c r="E23" s="85"/>
      <c r="F23" s="85"/>
      <c r="G23" s="78"/>
      <c r="H23" s="78"/>
      <c r="I23" s="30" t="s">
        <v>30</v>
      </c>
      <c r="J23" s="42">
        <f>L23</f>
        <v>906928099</v>
      </c>
      <c r="K23" s="42">
        <v>906928099</v>
      </c>
      <c r="L23" s="42">
        <v>906928099</v>
      </c>
      <c r="M23" s="34"/>
      <c r="N23" s="34"/>
      <c r="O23" s="113"/>
      <c r="P23" s="118"/>
      <c r="Q23" s="105"/>
      <c r="R23" s="105"/>
    </row>
    <row r="24" spans="1:18" s="8" customFormat="1" ht="51" customHeight="1" x14ac:dyDescent="0.2">
      <c r="A24" s="115"/>
      <c r="B24" s="79"/>
      <c r="C24" s="79"/>
      <c r="D24" s="89"/>
      <c r="E24" s="85"/>
      <c r="F24" s="85"/>
      <c r="G24" s="78"/>
      <c r="H24" s="78"/>
      <c r="I24" s="30" t="s">
        <v>31</v>
      </c>
      <c r="J24" s="42">
        <f>K24+L24+M24+N24</f>
        <v>906877921</v>
      </c>
      <c r="K24" s="42">
        <v>126928099</v>
      </c>
      <c r="L24" s="42">
        <f>779949822</f>
        <v>779949822</v>
      </c>
      <c r="M24" s="42"/>
      <c r="N24" s="42"/>
      <c r="O24" s="113"/>
      <c r="P24" s="118"/>
      <c r="Q24" s="105"/>
      <c r="R24" s="105"/>
    </row>
    <row r="25" spans="1:18" s="8" customFormat="1" ht="51" customHeight="1" x14ac:dyDescent="0.2">
      <c r="A25" s="116"/>
      <c r="B25" s="79"/>
      <c r="C25" s="79"/>
      <c r="D25" s="89"/>
      <c r="E25" s="85"/>
      <c r="F25" s="85"/>
      <c r="G25" s="78"/>
      <c r="H25" s="78"/>
      <c r="I25" s="37" t="s">
        <v>32</v>
      </c>
      <c r="J25" s="42">
        <f>K25+L25+M25+N25</f>
        <v>47827979</v>
      </c>
      <c r="K25" s="42">
        <v>14716301</v>
      </c>
      <c r="L25" s="42">
        <v>33111678</v>
      </c>
      <c r="M25" s="42"/>
      <c r="N25" s="42"/>
      <c r="O25" s="113"/>
      <c r="P25" s="118"/>
      <c r="Q25" s="105"/>
      <c r="R25" s="105"/>
    </row>
    <row r="26" spans="1:18" s="8" customFormat="1" ht="72.75" customHeight="1" x14ac:dyDescent="0.2">
      <c r="A26" s="114">
        <v>3</v>
      </c>
      <c r="B26" s="79"/>
      <c r="C26" s="79"/>
      <c r="D26" s="89" t="s">
        <v>60</v>
      </c>
      <c r="E26" s="112" t="s">
        <v>61</v>
      </c>
      <c r="F26" s="117"/>
      <c r="G26" s="77">
        <v>45688</v>
      </c>
      <c r="H26" s="78" t="s">
        <v>62</v>
      </c>
      <c r="I26" s="30" t="s">
        <v>23</v>
      </c>
      <c r="J26" s="32" t="s">
        <v>63</v>
      </c>
      <c r="K26" s="64" t="s">
        <v>64</v>
      </c>
      <c r="L26" s="64" t="s">
        <v>64</v>
      </c>
      <c r="M26" s="64" t="s">
        <v>64</v>
      </c>
      <c r="N26" s="64" t="s">
        <v>64</v>
      </c>
      <c r="O26" s="113" t="s">
        <v>65</v>
      </c>
      <c r="P26" s="118" t="s">
        <v>154</v>
      </c>
      <c r="Q26" s="105"/>
      <c r="R26" s="105"/>
    </row>
    <row r="27" spans="1:18" s="8" customFormat="1" ht="73.5" customHeight="1" x14ac:dyDescent="0.2">
      <c r="A27" s="115"/>
      <c r="B27" s="79"/>
      <c r="C27" s="79"/>
      <c r="D27" s="89"/>
      <c r="E27" s="112"/>
      <c r="F27" s="117"/>
      <c r="G27" s="78"/>
      <c r="H27" s="78"/>
      <c r="I27" s="30" t="s">
        <v>27</v>
      </c>
      <c r="J27" s="33">
        <f>K27+L27+M27+N27</f>
        <v>0.5</v>
      </c>
      <c r="K27" s="34">
        <v>0.25</v>
      </c>
      <c r="L27" s="39">
        <v>0.25</v>
      </c>
      <c r="M27" s="39"/>
      <c r="N27" s="39"/>
      <c r="O27" s="113"/>
      <c r="P27" s="118"/>
      <c r="Q27" s="105"/>
      <c r="R27" s="105"/>
    </row>
    <row r="28" spans="1:18" s="8" customFormat="1" ht="73.5" customHeight="1" x14ac:dyDescent="0.2">
      <c r="A28" s="115"/>
      <c r="B28" s="79"/>
      <c r="C28" s="79"/>
      <c r="D28" s="89"/>
      <c r="E28" s="85" t="s">
        <v>28</v>
      </c>
      <c r="F28" s="85"/>
      <c r="G28" s="78"/>
      <c r="H28" s="78"/>
      <c r="I28" s="30" t="s">
        <v>29</v>
      </c>
      <c r="J28" s="42">
        <v>3347365915</v>
      </c>
      <c r="K28" s="42"/>
      <c r="L28" s="42"/>
      <c r="M28" s="42"/>
      <c r="N28" s="42"/>
      <c r="O28" s="113"/>
      <c r="P28" s="118"/>
      <c r="Q28" s="105"/>
      <c r="R28" s="105"/>
    </row>
    <row r="29" spans="1:18" s="8" customFormat="1" ht="73.5" customHeight="1" x14ac:dyDescent="0.2">
      <c r="A29" s="115"/>
      <c r="B29" s="79"/>
      <c r="C29" s="79"/>
      <c r="D29" s="89"/>
      <c r="E29" s="85"/>
      <c r="F29" s="85"/>
      <c r="G29" s="78"/>
      <c r="H29" s="78"/>
      <c r="I29" s="30" t="s">
        <v>30</v>
      </c>
      <c r="J29" s="42">
        <f>L29</f>
        <v>3921889609</v>
      </c>
      <c r="K29" s="42">
        <v>3347365915</v>
      </c>
      <c r="L29" s="42">
        <v>3921889609</v>
      </c>
      <c r="M29" s="42"/>
      <c r="N29" s="42"/>
      <c r="O29" s="113"/>
      <c r="P29" s="118"/>
      <c r="Q29" s="105"/>
      <c r="R29" s="105"/>
    </row>
    <row r="30" spans="1:18" s="8" customFormat="1" ht="73.5" customHeight="1" x14ac:dyDescent="0.2">
      <c r="A30" s="115"/>
      <c r="B30" s="79"/>
      <c r="C30" s="79"/>
      <c r="D30" s="89"/>
      <c r="E30" s="85"/>
      <c r="F30" s="85"/>
      <c r="G30" s="78"/>
      <c r="H30" s="78"/>
      <c r="I30" s="30" t="s">
        <v>31</v>
      </c>
      <c r="J30" s="44">
        <f>K30+L30+M30+N30</f>
        <v>2425490982</v>
      </c>
      <c r="K30" s="44">
        <v>883149539</v>
      </c>
      <c r="L30" s="42">
        <f>1542341443</f>
        <v>1542341443</v>
      </c>
      <c r="M30" s="42"/>
      <c r="N30" s="42"/>
      <c r="O30" s="113"/>
      <c r="P30" s="118"/>
      <c r="Q30" s="105"/>
      <c r="R30" s="105"/>
    </row>
    <row r="31" spans="1:18" s="8" customFormat="1" ht="73.5" customHeight="1" x14ac:dyDescent="0.2">
      <c r="A31" s="115"/>
      <c r="B31" s="79"/>
      <c r="C31" s="79"/>
      <c r="D31" s="89"/>
      <c r="E31" s="85"/>
      <c r="F31" s="85"/>
      <c r="G31" s="78"/>
      <c r="H31" s="78"/>
      <c r="I31" s="37" t="s">
        <v>32</v>
      </c>
      <c r="J31" s="44">
        <f>K31+L31+M31+N31</f>
        <v>556253432</v>
      </c>
      <c r="K31" s="42">
        <v>404253374</v>
      </c>
      <c r="L31" s="42">
        <v>152000058</v>
      </c>
      <c r="M31" s="42"/>
      <c r="N31" s="42"/>
      <c r="O31" s="113"/>
      <c r="P31" s="118"/>
      <c r="Q31" s="105"/>
      <c r="R31" s="105"/>
    </row>
    <row r="32" spans="1:18" s="8" customFormat="1" ht="49.5" customHeight="1" x14ac:dyDescent="0.2">
      <c r="A32" s="115"/>
      <c r="B32" s="79"/>
      <c r="C32" s="79"/>
      <c r="D32" s="89"/>
      <c r="E32" s="112" t="s">
        <v>66</v>
      </c>
      <c r="F32" s="117" t="s">
        <v>67</v>
      </c>
      <c r="G32" s="77">
        <v>45688</v>
      </c>
      <c r="H32" s="77">
        <v>46752</v>
      </c>
      <c r="I32" s="30" t="s">
        <v>23</v>
      </c>
      <c r="J32" s="32" t="s">
        <v>68</v>
      </c>
      <c r="K32" s="47" t="s">
        <v>52</v>
      </c>
      <c r="L32" s="47" t="s">
        <v>52</v>
      </c>
      <c r="M32" s="64" t="s">
        <v>69</v>
      </c>
      <c r="N32" s="64" t="s">
        <v>70</v>
      </c>
      <c r="O32" s="113" t="s">
        <v>52</v>
      </c>
      <c r="P32" s="118" t="s">
        <v>162</v>
      </c>
      <c r="Q32" s="105"/>
      <c r="R32" s="105"/>
    </row>
    <row r="33" spans="1:18" s="8" customFormat="1" ht="39.950000000000003" customHeight="1" x14ac:dyDescent="0.2">
      <c r="A33" s="115"/>
      <c r="B33" s="79"/>
      <c r="C33" s="79"/>
      <c r="D33" s="89"/>
      <c r="E33" s="112"/>
      <c r="F33" s="117"/>
      <c r="G33" s="78"/>
      <c r="H33" s="78"/>
      <c r="I33" s="30" t="s">
        <v>27</v>
      </c>
      <c r="J33" s="39">
        <f>K33+L33+M33+N33</f>
        <v>0</v>
      </c>
      <c r="K33" s="45">
        <v>0</v>
      </c>
      <c r="L33" s="45">
        <v>0</v>
      </c>
      <c r="M33" s="45"/>
      <c r="N33" s="45"/>
      <c r="O33" s="113"/>
      <c r="P33" s="118"/>
      <c r="Q33" s="105"/>
      <c r="R33" s="105"/>
    </row>
    <row r="34" spans="1:18" s="8" customFormat="1" ht="39.950000000000003" customHeight="1" x14ac:dyDescent="0.2">
      <c r="A34" s="115"/>
      <c r="B34" s="79"/>
      <c r="C34" s="79"/>
      <c r="D34" s="89"/>
      <c r="E34" s="85" t="s">
        <v>28</v>
      </c>
      <c r="F34" s="85"/>
      <c r="G34" s="78"/>
      <c r="H34" s="78"/>
      <c r="I34" s="30" t="s">
        <v>29</v>
      </c>
      <c r="J34" s="42">
        <v>1500000000</v>
      </c>
      <c r="K34" s="42"/>
      <c r="L34" s="42"/>
      <c r="M34" s="42"/>
      <c r="N34" s="42"/>
      <c r="O34" s="113"/>
      <c r="P34" s="118"/>
      <c r="Q34" s="105"/>
      <c r="R34" s="105"/>
    </row>
    <row r="35" spans="1:18" s="8" customFormat="1" ht="39.950000000000003" customHeight="1" x14ac:dyDescent="0.2">
      <c r="A35" s="115"/>
      <c r="B35" s="79"/>
      <c r="C35" s="79"/>
      <c r="D35" s="89"/>
      <c r="E35" s="85"/>
      <c r="F35" s="85"/>
      <c r="G35" s="78"/>
      <c r="H35" s="78"/>
      <c r="I35" s="30" t="s">
        <v>30</v>
      </c>
      <c r="J35" s="42">
        <v>1500000000</v>
      </c>
      <c r="K35" s="42">
        <v>1500000000</v>
      </c>
      <c r="L35" s="42">
        <v>1500000000</v>
      </c>
      <c r="M35" s="42"/>
      <c r="N35" s="42"/>
      <c r="O35" s="113"/>
      <c r="P35" s="118"/>
      <c r="Q35" s="105"/>
      <c r="R35" s="105"/>
    </row>
    <row r="36" spans="1:18" s="8" customFormat="1" ht="39.950000000000003" customHeight="1" x14ac:dyDescent="0.2">
      <c r="A36" s="115"/>
      <c r="B36" s="79"/>
      <c r="C36" s="79"/>
      <c r="D36" s="89"/>
      <c r="E36" s="85"/>
      <c r="F36" s="85"/>
      <c r="G36" s="78"/>
      <c r="H36" s="78"/>
      <c r="I36" s="30" t="s">
        <v>31</v>
      </c>
      <c r="J36" s="42">
        <v>0</v>
      </c>
      <c r="K36" s="42"/>
      <c r="L36" s="42">
        <v>0</v>
      </c>
      <c r="M36" s="42"/>
      <c r="N36" s="42"/>
      <c r="O36" s="113"/>
      <c r="P36" s="118"/>
      <c r="Q36" s="105"/>
      <c r="R36" s="105"/>
    </row>
    <row r="37" spans="1:18" s="8" customFormat="1" ht="39.950000000000003" customHeight="1" x14ac:dyDescent="0.2">
      <c r="A37" s="116"/>
      <c r="B37" s="79"/>
      <c r="C37" s="79"/>
      <c r="D37" s="89"/>
      <c r="E37" s="85"/>
      <c r="F37" s="85"/>
      <c r="G37" s="78"/>
      <c r="H37" s="78"/>
      <c r="I37" s="37" t="s">
        <v>32</v>
      </c>
      <c r="J37" s="42">
        <f>K37+L37+M37+N37</f>
        <v>0</v>
      </c>
      <c r="K37" s="42">
        <v>0</v>
      </c>
      <c r="L37" s="42">
        <v>0</v>
      </c>
      <c r="M37" s="42"/>
      <c r="N37" s="42"/>
      <c r="O37" s="113"/>
      <c r="P37" s="118"/>
      <c r="Q37" s="105"/>
      <c r="R37" s="105"/>
    </row>
    <row r="38" spans="1:18" s="8" customFormat="1" ht="67.5" customHeight="1" x14ac:dyDescent="0.2">
      <c r="A38" s="114">
        <v>4</v>
      </c>
      <c r="B38" s="79"/>
      <c r="C38" s="79"/>
      <c r="D38" s="89" t="s">
        <v>71</v>
      </c>
      <c r="E38" s="112" t="s">
        <v>72</v>
      </c>
      <c r="F38" s="91">
        <v>0</v>
      </c>
      <c r="G38" s="77">
        <v>45688</v>
      </c>
      <c r="H38" s="77">
        <v>46752</v>
      </c>
      <c r="I38" s="30" t="s">
        <v>23</v>
      </c>
      <c r="J38" s="32" t="s">
        <v>63</v>
      </c>
      <c r="K38" s="64" t="s">
        <v>64</v>
      </c>
      <c r="L38" s="64" t="s">
        <v>64</v>
      </c>
      <c r="M38" s="64" t="s">
        <v>64</v>
      </c>
      <c r="N38" s="64" t="s">
        <v>64</v>
      </c>
      <c r="O38" s="113" t="s">
        <v>152</v>
      </c>
      <c r="P38" s="118" t="s">
        <v>155</v>
      </c>
      <c r="Q38" s="88"/>
      <c r="R38" s="88"/>
    </row>
    <row r="39" spans="1:18" s="8" customFormat="1" ht="67.5" customHeight="1" x14ac:dyDescent="0.2">
      <c r="A39" s="115"/>
      <c r="B39" s="79"/>
      <c r="C39" s="79"/>
      <c r="D39" s="89"/>
      <c r="E39" s="112"/>
      <c r="F39" s="91"/>
      <c r="G39" s="78"/>
      <c r="H39" s="78"/>
      <c r="I39" s="30" t="s">
        <v>27</v>
      </c>
      <c r="J39" s="39">
        <f>K39+L39+M39+N39</f>
        <v>0.5</v>
      </c>
      <c r="K39" s="34">
        <v>0.25</v>
      </c>
      <c r="L39" s="34">
        <v>0.25</v>
      </c>
      <c r="M39" s="34"/>
      <c r="N39" s="35"/>
      <c r="O39" s="119"/>
      <c r="P39" s="118"/>
      <c r="Q39" s="88"/>
      <c r="R39" s="88"/>
    </row>
    <row r="40" spans="1:18" s="8" customFormat="1" ht="67.5" customHeight="1" x14ac:dyDescent="0.2">
      <c r="A40" s="115"/>
      <c r="B40" s="79"/>
      <c r="C40" s="79"/>
      <c r="D40" s="89"/>
      <c r="E40" s="85" t="s">
        <v>28</v>
      </c>
      <c r="F40" s="85"/>
      <c r="G40" s="78"/>
      <c r="H40" s="78"/>
      <c r="I40" s="30" t="s">
        <v>29</v>
      </c>
      <c r="J40" s="42">
        <v>1723207260</v>
      </c>
      <c r="K40" s="42"/>
      <c r="L40" s="42"/>
      <c r="M40" s="42"/>
      <c r="N40" s="42"/>
      <c r="O40" s="119"/>
      <c r="P40" s="118"/>
      <c r="Q40" s="88"/>
      <c r="R40" s="88"/>
    </row>
    <row r="41" spans="1:18" s="8" customFormat="1" ht="67.5" customHeight="1" x14ac:dyDescent="0.2">
      <c r="A41" s="115"/>
      <c r="B41" s="79"/>
      <c r="C41" s="79"/>
      <c r="D41" s="89"/>
      <c r="E41" s="85"/>
      <c r="F41" s="85"/>
      <c r="G41" s="78"/>
      <c r="H41" s="78"/>
      <c r="I41" s="30" t="s">
        <v>30</v>
      </c>
      <c r="J41" s="42">
        <f>L41</f>
        <v>1934818363</v>
      </c>
      <c r="K41" s="42">
        <v>1723207260</v>
      </c>
      <c r="L41" s="42">
        <v>1934818363</v>
      </c>
      <c r="M41" s="42"/>
      <c r="N41" s="42"/>
      <c r="O41" s="119"/>
      <c r="P41" s="118"/>
      <c r="Q41" s="88"/>
      <c r="R41" s="88"/>
    </row>
    <row r="42" spans="1:18" s="8" customFormat="1" ht="67.5" customHeight="1" x14ac:dyDescent="0.2">
      <c r="A42" s="115"/>
      <c r="B42" s="79"/>
      <c r="C42" s="79"/>
      <c r="D42" s="89"/>
      <c r="E42" s="85"/>
      <c r="F42" s="85"/>
      <c r="G42" s="78"/>
      <c r="H42" s="78"/>
      <c r="I42" s="30" t="s">
        <v>31</v>
      </c>
      <c r="J42" s="42">
        <f>K42+L42+M42+N42</f>
        <v>173342650</v>
      </c>
      <c r="K42" s="42">
        <v>162060260</v>
      </c>
      <c r="L42" s="42">
        <f>11282390</f>
        <v>11282390</v>
      </c>
      <c r="M42" s="42"/>
      <c r="N42" s="42"/>
      <c r="O42" s="119"/>
      <c r="P42" s="118"/>
      <c r="Q42" s="88"/>
      <c r="R42" s="88"/>
    </row>
    <row r="43" spans="1:18" s="8" customFormat="1" ht="67.5" customHeight="1" x14ac:dyDescent="0.2">
      <c r="A43" s="116"/>
      <c r="B43" s="79"/>
      <c r="C43" s="79"/>
      <c r="D43" s="89"/>
      <c r="E43" s="85"/>
      <c r="F43" s="85"/>
      <c r="G43" s="78"/>
      <c r="H43" s="78"/>
      <c r="I43" s="37" t="s">
        <v>32</v>
      </c>
      <c r="J43" s="42">
        <f>K43+L43+M43+N43</f>
        <v>62001836</v>
      </c>
      <c r="K43" s="42">
        <v>18999656</v>
      </c>
      <c r="L43" s="42">
        <v>43002180</v>
      </c>
      <c r="M43" s="42"/>
      <c r="N43" s="42"/>
      <c r="O43" s="119"/>
      <c r="P43" s="118"/>
      <c r="Q43" s="88"/>
      <c r="R43" s="88"/>
    </row>
    <row r="44" spans="1:18" s="8" customFormat="1" ht="69" customHeight="1" x14ac:dyDescent="0.2">
      <c r="A44" s="114">
        <v>5</v>
      </c>
      <c r="B44" s="79"/>
      <c r="C44" s="79"/>
      <c r="D44" s="89" t="s">
        <v>73</v>
      </c>
      <c r="E44" s="112" t="s">
        <v>74</v>
      </c>
      <c r="F44" s="91">
        <v>0</v>
      </c>
      <c r="G44" s="77">
        <v>45688</v>
      </c>
      <c r="H44" s="77">
        <v>46752</v>
      </c>
      <c r="I44" s="30" t="s">
        <v>23</v>
      </c>
      <c r="J44" s="32" t="s">
        <v>75</v>
      </c>
      <c r="K44" s="64" t="s">
        <v>76</v>
      </c>
      <c r="L44" s="64" t="s">
        <v>77</v>
      </c>
      <c r="M44" s="64" t="s">
        <v>78</v>
      </c>
      <c r="N44" s="64" t="s">
        <v>78</v>
      </c>
      <c r="O44" s="113" t="s">
        <v>79</v>
      </c>
      <c r="P44" s="118" t="s">
        <v>174</v>
      </c>
      <c r="Q44" s="105"/>
      <c r="R44" s="105"/>
    </row>
    <row r="45" spans="1:18" s="8" customFormat="1" ht="49.5" customHeight="1" x14ac:dyDescent="0.2">
      <c r="A45" s="115"/>
      <c r="B45" s="79"/>
      <c r="C45" s="79"/>
      <c r="D45" s="89"/>
      <c r="E45" s="112"/>
      <c r="F45" s="91"/>
      <c r="G45" s="78"/>
      <c r="H45" s="78"/>
      <c r="I45" s="30" t="s">
        <v>27</v>
      </c>
      <c r="J45" s="39">
        <f>K45+L45+M45+N45</f>
        <v>0.8</v>
      </c>
      <c r="K45" s="39">
        <v>0.2</v>
      </c>
      <c r="L45" s="39">
        <v>0.6</v>
      </c>
      <c r="M45" s="39"/>
      <c r="N45" s="39"/>
      <c r="O45" s="113"/>
      <c r="P45" s="118"/>
      <c r="Q45" s="105"/>
      <c r="R45" s="105"/>
    </row>
    <row r="46" spans="1:18" s="8" customFormat="1" ht="49.5" customHeight="1" x14ac:dyDescent="0.2">
      <c r="A46" s="115"/>
      <c r="B46" s="79"/>
      <c r="C46" s="79"/>
      <c r="D46" s="89"/>
      <c r="E46" s="85" t="s">
        <v>28</v>
      </c>
      <c r="F46" s="85"/>
      <c r="G46" s="78"/>
      <c r="H46" s="78"/>
      <c r="I46" s="30" t="s">
        <v>29</v>
      </c>
      <c r="J46" s="42">
        <v>125465184</v>
      </c>
      <c r="K46" s="35"/>
      <c r="L46" s="35"/>
      <c r="M46" s="35"/>
      <c r="N46" s="35"/>
      <c r="O46" s="113"/>
      <c r="P46" s="118"/>
      <c r="Q46" s="105"/>
      <c r="R46" s="105"/>
    </row>
    <row r="47" spans="1:18" s="8" customFormat="1" ht="49.5" customHeight="1" x14ac:dyDescent="0.2">
      <c r="A47" s="115"/>
      <c r="B47" s="79"/>
      <c r="C47" s="79"/>
      <c r="D47" s="89"/>
      <c r="E47" s="85"/>
      <c r="F47" s="85"/>
      <c r="G47" s="78"/>
      <c r="H47" s="78"/>
      <c r="I47" s="30" t="s">
        <v>30</v>
      </c>
      <c r="J47" s="42">
        <v>125465184</v>
      </c>
      <c r="K47" s="42">
        <v>125465184</v>
      </c>
      <c r="L47" s="42">
        <v>125465184</v>
      </c>
      <c r="M47" s="35"/>
      <c r="N47" s="35"/>
      <c r="O47" s="113"/>
      <c r="P47" s="118"/>
      <c r="Q47" s="105"/>
      <c r="R47" s="105"/>
    </row>
    <row r="48" spans="1:18" s="8" customFormat="1" ht="49.5" customHeight="1" x14ac:dyDescent="0.2">
      <c r="A48" s="115"/>
      <c r="B48" s="79"/>
      <c r="C48" s="79"/>
      <c r="D48" s="89"/>
      <c r="E48" s="85"/>
      <c r="F48" s="85"/>
      <c r="G48" s="78"/>
      <c r="H48" s="78"/>
      <c r="I48" s="30" t="s">
        <v>31</v>
      </c>
      <c r="J48" s="42">
        <f>K48+L48+M48+N48</f>
        <v>125465184</v>
      </c>
      <c r="K48" s="42">
        <v>125465184</v>
      </c>
      <c r="L48" s="42">
        <v>0</v>
      </c>
      <c r="M48" s="42"/>
      <c r="N48" s="42"/>
      <c r="O48" s="113"/>
      <c r="P48" s="118"/>
      <c r="Q48" s="105"/>
      <c r="R48" s="105"/>
    </row>
    <row r="49" spans="1:18" s="8" customFormat="1" ht="49.5" customHeight="1" x14ac:dyDescent="0.2">
      <c r="A49" s="116"/>
      <c r="B49" s="79"/>
      <c r="C49" s="79"/>
      <c r="D49" s="89"/>
      <c r="E49" s="85"/>
      <c r="F49" s="85"/>
      <c r="G49" s="78"/>
      <c r="H49" s="78"/>
      <c r="I49" s="37" t="s">
        <v>32</v>
      </c>
      <c r="J49" s="42">
        <f>K49+L49+M49+N49</f>
        <v>16650224</v>
      </c>
      <c r="K49" s="42">
        <v>6914076</v>
      </c>
      <c r="L49" s="42">
        <v>9736148</v>
      </c>
      <c r="M49" s="42"/>
      <c r="N49" s="42"/>
      <c r="O49" s="113"/>
      <c r="P49" s="118"/>
      <c r="Q49" s="105"/>
      <c r="R49" s="105"/>
    </row>
    <row r="50" spans="1:18" s="8" customFormat="1" ht="12.75" x14ac:dyDescent="0.2">
      <c r="A50" s="19"/>
      <c r="B50" s="19"/>
      <c r="C50" s="19"/>
      <c r="D50" s="54"/>
      <c r="E50" s="55"/>
      <c r="F50" s="55"/>
      <c r="G50" s="56"/>
      <c r="H50" s="56"/>
      <c r="I50" s="57"/>
      <c r="J50" s="58"/>
      <c r="K50" s="58"/>
      <c r="L50" s="58"/>
      <c r="M50" s="58"/>
      <c r="N50" s="58"/>
      <c r="O50" s="59"/>
      <c r="P50" s="60"/>
      <c r="Q50" s="60"/>
      <c r="R50" s="60"/>
    </row>
    <row r="51" spans="1:18" s="8" customFormat="1" ht="12.75" x14ac:dyDescent="0.2">
      <c r="A51" s="19"/>
      <c r="B51" s="19"/>
      <c r="C51" s="19"/>
      <c r="D51" s="54"/>
      <c r="E51" s="55"/>
      <c r="F51" s="55"/>
      <c r="G51" s="56"/>
      <c r="H51" s="56"/>
      <c r="I51" s="57"/>
      <c r="J51" s="58"/>
      <c r="K51" s="58"/>
      <c r="L51" s="58"/>
      <c r="M51" s="58"/>
      <c r="N51" s="58"/>
      <c r="O51" s="59"/>
      <c r="P51" s="60"/>
      <c r="Q51" s="60"/>
      <c r="R51" s="60"/>
    </row>
    <row r="52" spans="1:18" s="8" customFormat="1" ht="12.75" x14ac:dyDescent="0.2">
      <c r="A52" s="19"/>
      <c r="B52" s="19"/>
      <c r="C52" s="19"/>
      <c r="D52" s="54"/>
      <c r="E52" s="55"/>
      <c r="F52" s="55"/>
      <c r="G52" s="56"/>
      <c r="H52" s="56"/>
      <c r="I52" s="57"/>
      <c r="J52" s="58"/>
      <c r="K52" s="58"/>
      <c r="L52" s="58"/>
      <c r="M52" s="58"/>
      <c r="N52" s="58"/>
      <c r="O52" s="59"/>
      <c r="P52" s="60"/>
      <c r="Q52" s="60"/>
      <c r="R52" s="60"/>
    </row>
    <row r="53" spans="1:18" s="8" customFormat="1" ht="12.75" x14ac:dyDescent="0.2">
      <c r="A53" s="19"/>
      <c r="B53" s="19"/>
      <c r="C53" s="19"/>
      <c r="D53" s="54"/>
      <c r="E53" s="55"/>
      <c r="F53" s="55"/>
      <c r="G53" s="56"/>
      <c r="H53" s="56"/>
      <c r="I53" s="57"/>
      <c r="J53" s="58"/>
      <c r="K53" s="58"/>
      <c r="L53" s="58"/>
      <c r="M53" s="58"/>
      <c r="N53" s="58"/>
      <c r="O53" s="59"/>
      <c r="P53" s="60"/>
      <c r="Q53" s="60"/>
      <c r="R53" s="60"/>
    </row>
    <row r="54" spans="1:18" s="8" customFormat="1" ht="12.75" x14ac:dyDescent="0.2">
      <c r="A54" s="19"/>
      <c r="B54" s="19"/>
      <c r="C54" s="19"/>
      <c r="D54" s="54"/>
      <c r="E54" s="55"/>
      <c r="F54" s="55"/>
      <c r="G54" s="56"/>
      <c r="H54" s="56"/>
      <c r="I54" s="57"/>
      <c r="J54" s="58"/>
      <c r="K54" s="58"/>
      <c r="L54" s="58"/>
      <c r="M54" s="58"/>
      <c r="N54" s="58"/>
      <c r="O54" s="59"/>
      <c r="P54" s="60"/>
      <c r="Q54" s="60"/>
      <c r="R54" s="60"/>
    </row>
    <row r="55" spans="1:18" s="8" customFormat="1" ht="12.75" x14ac:dyDescent="0.2">
      <c r="A55" s="19"/>
      <c r="B55" s="19"/>
      <c r="C55" s="19"/>
      <c r="D55" s="54"/>
      <c r="E55" s="55"/>
      <c r="F55" s="55"/>
      <c r="G55" s="56"/>
      <c r="H55" s="56"/>
      <c r="I55" s="57"/>
      <c r="J55" s="58"/>
      <c r="K55" s="58"/>
      <c r="L55" s="58"/>
      <c r="M55" s="58"/>
      <c r="N55" s="58"/>
      <c r="O55" s="59"/>
      <c r="P55" s="60"/>
      <c r="Q55" s="60"/>
      <c r="R55" s="60"/>
    </row>
    <row r="56" spans="1:18" x14ac:dyDescent="0.2">
      <c r="A56" s="19"/>
      <c r="B56" s="48"/>
      <c r="C56" s="49"/>
      <c r="D56" s="50"/>
      <c r="E56" s="22"/>
      <c r="F56" s="51"/>
      <c r="G56" s="22"/>
      <c r="H56" s="22"/>
      <c r="I56" s="24"/>
      <c r="J56" s="25"/>
      <c r="K56" s="26"/>
      <c r="L56" s="26"/>
      <c r="M56" s="26"/>
      <c r="N56" s="26"/>
      <c r="O56" s="27"/>
      <c r="P56" s="27"/>
      <c r="Q56" s="27"/>
      <c r="R56" s="27"/>
    </row>
    <row r="57" spans="1:18" ht="45.75" customHeight="1" x14ac:dyDescent="0.2">
      <c r="A57" s="19"/>
      <c r="B57" s="68" t="s">
        <v>42</v>
      </c>
      <c r="C57" s="107" t="s">
        <v>171</v>
      </c>
      <c r="D57" s="107"/>
      <c r="E57" s="69"/>
      <c r="F57" s="70" t="s">
        <v>142</v>
      </c>
      <c r="G57" s="108" t="s">
        <v>173</v>
      </c>
      <c r="H57" s="109"/>
      <c r="I57" s="109"/>
      <c r="J57" s="109"/>
      <c r="K57" s="110" t="s">
        <v>143</v>
      </c>
      <c r="L57" s="110"/>
      <c r="M57" s="111" t="s">
        <v>172</v>
      </c>
      <c r="N57" s="111"/>
      <c r="O57" s="111"/>
      <c r="P57" s="10"/>
      <c r="Q57" s="10"/>
      <c r="R57" s="6"/>
    </row>
    <row r="58" spans="1:18" x14ac:dyDescent="0.2">
      <c r="C58" s="6"/>
      <c r="D58" s="6"/>
      <c r="E58" s="6"/>
      <c r="F58" s="6"/>
      <c r="G58" s="6"/>
      <c r="H58" s="6"/>
      <c r="J58" s="71"/>
      <c r="K58" s="69"/>
      <c r="L58" s="69"/>
      <c r="M58" s="69"/>
      <c r="N58" s="69"/>
      <c r="O58" s="69"/>
      <c r="P58" s="6"/>
      <c r="Q58" s="6"/>
      <c r="R58" s="6"/>
    </row>
    <row r="59" spans="1:18" x14ac:dyDescent="0.2">
      <c r="B59" s="72" t="s">
        <v>43</v>
      </c>
      <c r="C59" s="73" t="s">
        <v>177</v>
      </c>
      <c r="D59" s="74"/>
      <c r="E59" s="69"/>
      <c r="F59" s="69"/>
      <c r="G59" s="69"/>
      <c r="H59" s="69"/>
      <c r="I59" s="69"/>
      <c r="J59" s="6"/>
      <c r="K59" s="6"/>
      <c r="L59" s="6"/>
      <c r="M59" s="6"/>
      <c r="N59" s="6"/>
      <c r="O59" s="6"/>
      <c r="P59" s="6"/>
      <c r="Q59" s="6"/>
      <c r="R59" s="6"/>
    </row>
    <row r="60" spans="1:18" ht="49.5" customHeight="1" x14ac:dyDescent="0.2">
      <c r="C60" s="6"/>
      <c r="D60" s="6"/>
      <c r="E60" s="6"/>
      <c r="F60" s="6"/>
      <c r="G60" s="6"/>
      <c r="H60" s="6"/>
      <c r="K60" s="6"/>
      <c r="L60" s="6"/>
      <c r="M60" s="6"/>
      <c r="N60" s="6"/>
      <c r="O60" s="6"/>
      <c r="P60" s="6"/>
      <c r="Q60" s="6"/>
      <c r="R60" s="6"/>
    </row>
    <row r="61" spans="1:18" ht="49.5" customHeight="1" x14ac:dyDescent="0.2">
      <c r="B61" s="11"/>
      <c r="I61" s="8"/>
      <c r="J61" s="12"/>
      <c r="K61" s="6"/>
      <c r="L61" s="6"/>
      <c r="M61" s="6"/>
      <c r="N61" s="6"/>
      <c r="O61" s="6"/>
      <c r="P61" s="6"/>
      <c r="Q61" s="6"/>
      <c r="R61" s="6"/>
    </row>
    <row r="62" spans="1:18" ht="49.5" customHeight="1" x14ac:dyDescent="0.2">
      <c r="K62" s="6"/>
      <c r="L62" s="6"/>
      <c r="M62" s="6"/>
      <c r="N62" s="6"/>
      <c r="O62" s="6"/>
      <c r="P62" s="6"/>
      <c r="Q62" s="6"/>
      <c r="R62" s="6"/>
    </row>
    <row r="63" spans="1:18" ht="49.5" customHeight="1" x14ac:dyDescent="0.2">
      <c r="K63" s="6"/>
      <c r="L63" s="6"/>
      <c r="M63" s="6"/>
      <c r="N63" s="6"/>
      <c r="O63" s="6"/>
      <c r="P63" s="6"/>
      <c r="Q63" s="6"/>
      <c r="R63" s="6"/>
    </row>
    <row r="64" spans="1:18" ht="49.5" customHeight="1" x14ac:dyDescent="0.2">
      <c r="B64" s="20"/>
      <c r="C64" s="21"/>
      <c r="D64" s="19"/>
      <c r="E64" s="22"/>
      <c r="F64" s="22"/>
      <c r="G64" s="23"/>
      <c r="H64" s="23"/>
      <c r="I64" s="24"/>
      <c r="J64" s="25"/>
      <c r="K64" s="26"/>
      <c r="L64" s="26"/>
      <c r="M64" s="26"/>
      <c r="N64" s="26"/>
      <c r="O64" s="27"/>
      <c r="P64" s="27"/>
      <c r="Q64" s="27"/>
      <c r="R64" s="27"/>
    </row>
    <row r="65" spans="1:19" ht="49.5" customHeight="1" x14ac:dyDescent="0.2">
      <c r="A65" s="19"/>
      <c r="B65" s="20"/>
      <c r="C65" s="21"/>
      <c r="D65" s="19"/>
      <c r="E65" s="22"/>
      <c r="F65" s="22"/>
      <c r="G65" s="23"/>
      <c r="H65" s="23"/>
      <c r="I65" s="24"/>
      <c r="J65" s="25"/>
      <c r="K65" s="26"/>
      <c r="L65" s="26"/>
      <c r="M65" s="26"/>
      <c r="N65" s="26"/>
      <c r="O65" s="27"/>
      <c r="P65" s="27"/>
      <c r="Q65" s="27"/>
      <c r="R65" s="27"/>
    </row>
    <row r="66" spans="1:19" ht="49.5" customHeight="1" x14ac:dyDescent="0.2">
      <c r="A66" s="19"/>
      <c r="B66" s="20"/>
      <c r="C66" s="21"/>
      <c r="D66" s="19"/>
      <c r="E66" s="22"/>
      <c r="F66" s="22"/>
      <c r="G66" s="23"/>
      <c r="H66" s="23"/>
      <c r="I66" s="24"/>
      <c r="J66" s="25"/>
      <c r="K66" s="26"/>
      <c r="L66" s="26"/>
      <c r="M66" s="26"/>
      <c r="N66" s="26"/>
      <c r="O66" s="27"/>
      <c r="P66" s="27"/>
      <c r="Q66" s="27"/>
      <c r="R66" s="27"/>
    </row>
    <row r="67" spans="1:19" ht="67.5" customHeight="1" x14ac:dyDescent="0.2">
      <c r="A67" s="19"/>
      <c r="M67" s="10"/>
      <c r="N67" s="10"/>
      <c r="O67" s="10"/>
      <c r="P67" s="10"/>
      <c r="Q67" s="10"/>
    </row>
    <row r="68" spans="1:19" x14ac:dyDescent="0.2">
      <c r="M68" s="10"/>
      <c r="N68" s="10"/>
      <c r="O68" s="10"/>
      <c r="P68" s="10"/>
      <c r="Q68" s="10"/>
    </row>
    <row r="69" spans="1:19" ht="15" customHeight="1" x14ac:dyDescent="0.2">
      <c r="H69" s="7"/>
      <c r="I69" s="8"/>
      <c r="J69" s="8"/>
      <c r="K69" s="8"/>
      <c r="L69" s="8"/>
      <c r="M69" s="7"/>
      <c r="N69" s="8"/>
      <c r="O69" s="8"/>
      <c r="P69" s="8"/>
      <c r="Q69" s="8"/>
      <c r="R69" s="7"/>
      <c r="S69" s="8"/>
    </row>
    <row r="70" spans="1:19" ht="21.75" customHeight="1" x14ac:dyDescent="0.2">
      <c r="B70" s="11"/>
      <c r="H70" s="7"/>
      <c r="I70" s="8"/>
      <c r="J70" s="8"/>
      <c r="K70" s="8"/>
      <c r="L70" s="8"/>
      <c r="M70" s="7"/>
      <c r="N70" s="8"/>
      <c r="O70" s="8"/>
      <c r="P70" s="8"/>
      <c r="Q70" s="8"/>
      <c r="R70" s="7"/>
      <c r="S70" s="8"/>
    </row>
    <row r="71" spans="1:19" ht="84" customHeight="1" x14ac:dyDescent="0.2">
      <c r="B71" s="11"/>
      <c r="H71" s="7"/>
      <c r="I71" s="8"/>
      <c r="J71" s="8"/>
      <c r="K71" s="8"/>
      <c r="L71" s="8"/>
      <c r="M71" s="7"/>
      <c r="N71" s="8"/>
      <c r="O71" s="8"/>
      <c r="P71" s="8"/>
      <c r="Q71" s="8"/>
      <c r="R71" s="7"/>
      <c r="S71" s="8"/>
    </row>
    <row r="72" spans="1:19" ht="15" x14ac:dyDescent="0.2">
      <c r="B72" s="11"/>
      <c r="H72" s="7"/>
      <c r="I72" s="8"/>
      <c r="J72" s="8"/>
      <c r="K72" s="8"/>
      <c r="L72" s="8"/>
      <c r="M72" s="7"/>
      <c r="N72" s="8"/>
      <c r="O72" s="8"/>
      <c r="P72" s="8"/>
      <c r="Q72" s="8"/>
      <c r="R72" s="7"/>
      <c r="S72" s="8"/>
    </row>
    <row r="73" spans="1:19" x14ac:dyDescent="0.2">
      <c r="H73" s="7"/>
      <c r="I73" s="8"/>
      <c r="J73" s="8"/>
      <c r="K73" s="8"/>
      <c r="L73" s="8"/>
      <c r="M73" s="7"/>
      <c r="N73" s="8"/>
      <c r="O73" s="8"/>
      <c r="P73" s="8"/>
      <c r="Q73" s="8"/>
      <c r="R73" s="7"/>
      <c r="S73" s="8"/>
    </row>
    <row r="74" spans="1:19" x14ac:dyDescent="0.2">
      <c r="H74" s="7"/>
      <c r="I74" s="8"/>
      <c r="J74" s="8"/>
      <c r="K74" s="8"/>
      <c r="L74" s="8"/>
      <c r="M74" s="7"/>
      <c r="N74" s="8"/>
      <c r="O74" s="8"/>
      <c r="P74" s="8"/>
      <c r="Q74" s="8"/>
      <c r="R74" s="7"/>
      <c r="S74" s="8"/>
    </row>
    <row r="75" spans="1:19" x14ac:dyDescent="0.2">
      <c r="K75" s="6"/>
      <c r="L75" s="6"/>
      <c r="M75" s="6"/>
      <c r="N75" s="6"/>
      <c r="O75" s="6"/>
      <c r="P75" s="6"/>
      <c r="Q75" s="6"/>
      <c r="R75" s="6"/>
    </row>
    <row r="76" spans="1:19" x14ac:dyDescent="0.2">
      <c r="M76" s="10"/>
      <c r="N76" s="10"/>
      <c r="O76" s="10"/>
      <c r="P76" s="10"/>
      <c r="Q76" s="10"/>
    </row>
    <row r="77" spans="1:19" x14ac:dyDescent="0.2">
      <c r="M77" s="10"/>
      <c r="N77" s="10"/>
      <c r="O77" s="10"/>
      <c r="P77" s="10"/>
      <c r="Q77" s="10"/>
    </row>
    <row r="78" spans="1:19" s="8" customFormat="1" ht="12.75" x14ac:dyDescent="0.2">
      <c r="A78" s="5"/>
      <c r="B78" s="6"/>
      <c r="C78" s="7"/>
      <c r="I78" s="6"/>
      <c r="J78" s="9"/>
      <c r="K78" s="10"/>
      <c r="L78" s="10"/>
      <c r="M78" s="10"/>
      <c r="N78" s="10"/>
      <c r="O78" s="10"/>
      <c r="P78" s="10"/>
      <c r="Q78" s="10"/>
    </row>
    <row r="79" spans="1:19" s="8" customFormat="1" ht="12.75" x14ac:dyDescent="0.2">
      <c r="A79" s="5"/>
      <c r="B79" s="6"/>
      <c r="C79" s="7"/>
      <c r="I79" s="6"/>
      <c r="J79" s="9"/>
      <c r="K79" s="10"/>
      <c r="L79" s="10"/>
      <c r="M79" s="10"/>
      <c r="N79" s="10"/>
      <c r="O79" s="10"/>
      <c r="P79" s="10"/>
      <c r="Q79" s="10"/>
    </row>
    <row r="80" spans="1:19" s="8" customFormat="1" ht="12.75" x14ac:dyDescent="0.2">
      <c r="A80" s="5"/>
      <c r="B80" s="6"/>
      <c r="C80" s="7"/>
      <c r="I80" s="6"/>
      <c r="J80" s="9"/>
      <c r="K80" s="10"/>
      <c r="L80" s="10"/>
      <c r="M80" s="10"/>
      <c r="N80" s="10"/>
      <c r="O80" s="10"/>
      <c r="P80" s="10"/>
      <c r="Q80" s="10"/>
    </row>
    <row r="81" spans="1:17" s="8" customFormat="1" ht="12.75" x14ac:dyDescent="0.2">
      <c r="A81" s="5"/>
      <c r="B81" s="6"/>
      <c r="C81" s="7"/>
      <c r="I81" s="6"/>
      <c r="J81" s="9"/>
      <c r="K81" s="10"/>
      <c r="L81" s="10"/>
      <c r="M81" s="10"/>
      <c r="N81" s="10"/>
      <c r="O81" s="10"/>
      <c r="P81" s="10"/>
      <c r="Q81" s="10"/>
    </row>
    <row r="82" spans="1:17" s="8" customFormat="1" ht="12.75" x14ac:dyDescent="0.2">
      <c r="A82" s="5"/>
      <c r="B82" s="6"/>
      <c r="C82" s="7"/>
      <c r="I82" s="6"/>
      <c r="J82" s="9"/>
      <c r="K82" s="10"/>
      <c r="L82" s="10"/>
      <c r="M82" s="10"/>
      <c r="N82" s="10"/>
      <c r="O82" s="10"/>
      <c r="P82" s="10"/>
      <c r="Q82" s="10"/>
    </row>
    <row r="83" spans="1:17" s="8" customFormat="1" ht="12.75" x14ac:dyDescent="0.2">
      <c r="A83" s="5"/>
      <c r="B83" s="6"/>
      <c r="C83" s="7"/>
      <c r="I83" s="6"/>
      <c r="J83" s="9"/>
      <c r="K83" s="10"/>
      <c r="L83" s="10"/>
      <c r="M83" s="10"/>
      <c r="N83" s="10"/>
      <c r="O83" s="10"/>
      <c r="P83" s="10"/>
      <c r="Q83" s="10"/>
    </row>
    <row r="84" spans="1:17" s="8" customFormat="1" ht="12.75" x14ac:dyDescent="0.2">
      <c r="A84" s="5"/>
      <c r="B84" s="6"/>
      <c r="C84" s="7"/>
      <c r="I84" s="6"/>
      <c r="J84" s="9"/>
      <c r="K84" s="10"/>
      <c r="L84" s="10"/>
      <c r="M84" s="10"/>
      <c r="N84" s="10"/>
      <c r="O84" s="10"/>
      <c r="P84" s="10"/>
      <c r="Q84" s="10"/>
    </row>
    <row r="85" spans="1:17" s="8" customFormat="1" ht="12.75" x14ac:dyDescent="0.2">
      <c r="A85" s="5"/>
      <c r="B85" s="6"/>
      <c r="C85" s="7"/>
      <c r="I85" s="6"/>
      <c r="J85" s="9"/>
      <c r="K85" s="10"/>
      <c r="L85" s="10"/>
      <c r="M85" s="10"/>
      <c r="N85" s="10"/>
      <c r="O85" s="10"/>
      <c r="P85" s="10"/>
      <c r="Q85" s="10"/>
    </row>
    <row r="86" spans="1:17" s="8" customFormat="1" ht="12.75" x14ac:dyDescent="0.2">
      <c r="A86" s="5"/>
      <c r="B86" s="6"/>
      <c r="C86" s="7"/>
      <c r="I86" s="6"/>
      <c r="J86" s="9"/>
      <c r="K86" s="10"/>
      <c r="L86" s="10"/>
      <c r="M86" s="10"/>
      <c r="N86" s="10"/>
      <c r="O86" s="10"/>
      <c r="P86" s="10"/>
      <c r="Q86" s="10"/>
    </row>
    <row r="87" spans="1:17" s="8" customFormat="1" ht="12.75" x14ac:dyDescent="0.2">
      <c r="A87" s="5"/>
      <c r="B87" s="6"/>
      <c r="C87" s="7"/>
      <c r="I87" s="6"/>
      <c r="J87" s="9"/>
      <c r="K87" s="10"/>
      <c r="L87" s="10"/>
      <c r="M87" s="10"/>
      <c r="N87" s="10"/>
      <c r="O87" s="10"/>
      <c r="P87" s="10"/>
      <c r="Q87" s="10"/>
    </row>
    <row r="88" spans="1:17" s="8" customFormat="1" ht="12.75" x14ac:dyDescent="0.2">
      <c r="A88" s="5"/>
      <c r="B88" s="6"/>
      <c r="C88" s="7"/>
      <c r="I88" s="6"/>
      <c r="J88" s="9"/>
      <c r="K88" s="10"/>
      <c r="L88" s="10"/>
      <c r="M88" s="10"/>
      <c r="N88" s="10"/>
      <c r="O88" s="10"/>
      <c r="P88" s="10"/>
      <c r="Q88" s="10"/>
    </row>
    <row r="89" spans="1:17" s="8" customFormat="1" ht="12.75" x14ac:dyDescent="0.2">
      <c r="A89" s="5"/>
      <c r="B89" s="6"/>
      <c r="C89" s="7"/>
      <c r="I89" s="6"/>
      <c r="J89" s="9"/>
      <c r="K89" s="10"/>
      <c r="L89" s="10"/>
      <c r="M89" s="10"/>
      <c r="N89" s="10"/>
      <c r="O89" s="10"/>
      <c r="P89" s="10"/>
      <c r="Q89" s="10"/>
    </row>
    <row r="90" spans="1:17" s="8" customFormat="1" ht="12.75" x14ac:dyDescent="0.2">
      <c r="A90" s="5"/>
      <c r="B90" s="6"/>
      <c r="C90" s="7"/>
      <c r="I90" s="6"/>
      <c r="J90" s="9"/>
      <c r="K90" s="10"/>
      <c r="L90" s="10"/>
      <c r="M90" s="10"/>
      <c r="N90" s="10"/>
      <c r="O90" s="10"/>
      <c r="P90" s="10"/>
      <c r="Q90" s="10"/>
    </row>
    <row r="91" spans="1:17" s="8" customFormat="1" ht="12.75" x14ac:dyDescent="0.2">
      <c r="A91" s="5"/>
      <c r="B91" s="6"/>
      <c r="C91" s="7"/>
      <c r="I91" s="6"/>
      <c r="J91" s="9"/>
      <c r="K91" s="10"/>
      <c r="L91" s="10"/>
      <c r="M91" s="10"/>
      <c r="N91" s="10"/>
      <c r="O91" s="10"/>
      <c r="P91" s="10"/>
      <c r="Q91" s="10"/>
    </row>
    <row r="92" spans="1:17" s="8" customFormat="1" ht="12.75" x14ac:dyDescent="0.2">
      <c r="A92" s="5"/>
      <c r="B92" s="6"/>
      <c r="C92" s="7"/>
      <c r="I92" s="6"/>
      <c r="J92" s="9"/>
      <c r="K92" s="10"/>
      <c r="L92" s="10"/>
      <c r="M92" s="10"/>
      <c r="N92" s="10"/>
      <c r="O92" s="10"/>
      <c r="P92" s="10"/>
      <c r="Q92" s="10"/>
    </row>
    <row r="93" spans="1:17" s="8" customFormat="1" ht="12.75" x14ac:dyDescent="0.2">
      <c r="A93" s="5"/>
      <c r="B93" s="6"/>
      <c r="C93" s="7"/>
      <c r="I93" s="6"/>
      <c r="J93" s="9"/>
      <c r="K93" s="10"/>
      <c r="L93" s="10"/>
      <c r="M93" s="10"/>
      <c r="N93" s="10"/>
      <c r="O93" s="10"/>
      <c r="P93" s="10"/>
      <c r="Q93" s="10"/>
    </row>
    <row r="94" spans="1:17" s="8" customFormat="1" ht="12.75" x14ac:dyDescent="0.2">
      <c r="A94" s="5"/>
      <c r="B94" s="6"/>
      <c r="C94" s="7"/>
      <c r="I94" s="6"/>
      <c r="J94" s="9"/>
      <c r="K94" s="10"/>
      <c r="L94" s="10"/>
      <c r="M94" s="10"/>
      <c r="N94" s="10"/>
      <c r="O94" s="10"/>
      <c r="P94" s="10"/>
      <c r="Q94" s="10"/>
    </row>
    <row r="95" spans="1:17" s="8" customFormat="1" ht="12.75" x14ac:dyDescent="0.2">
      <c r="A95" s="5"/>
      <c r="B95" s="6"/>
      <c r="C95" s="7"/>
      <c r="I95" s="6"/>
      <c r="J95" s="9"/>
      <c r="K95" s="10"/>
      <c r="L95" s="10"/>
      <c r="M95" s="10"/>
      <c r="N95" s="10"/>
      <c r="O95" s="10"/>
      <c r="P95" s="10"/>
      <c r="Q95" s="10"/>
    </row>
    <row r="96" spans="1:17" s="8" customFormat="1" ht="12.75" x14ac:dyDescent="0.2">
      <c r="A96" s="5"/>
      <c r="B96" s="6"/>
      <c r="C96" s="7"/>
      <c r="I96" s="6"/>
      <c r="J96" s="9"/>
      <c r="K96" s="10"/>
      <c r="L96" s="10"/>
      <c r="M96" s="10"/>
      <c r="N96" s="10"/>
      <c r="O96" s="10"/>
      <c r="P96" s="10"/>
      <c r="Q96" s="10"/>
    </row>
    <row r="97" spans="1:17" s="8" customFormat="1" ht="12.75" x14ac:dyDescent="0.2">
      <c r="A97" s="5"/>
      <c r="B97" s="6"/>
      <c r="C97" s="7"/>
      <c r="I97" s="6"/>
      <c r="J97" s="9"/>
      <c r="K97" s="10"/>
      <c r="L97" s="10"/>
      <c r="M97" s="10"/>
      <c r="N97" s="10"/>
      <c r="O97" s="10"/>
      <c r="P97" s="10"/>
      <c r="Q97" s="10"/>
    </row>
    <row r="98" spans="1:17" s="8" customFormat="1" ht="12.75" x14ac:dyDescent="0.2">
      <c r="A98" s="5"/>
      <c r="B98" s="6"/>
      <c r="C98" s="7"/>
      <c r="I98" s="6"/>
      <c r="J98" s="9"/>
      <c r="K98" s="10"/>
      <c r="L98" s="10"/>
      <c r="M98" s="10"/>
      <c r="N98" s="10"/>
      <c r="O98" s="10"/>
      <c r="P98" s="10"/>
      <c r="Q98" s="10"/>
    </row>
    <row r="99" spans="1:17" s="8" customFormat="1" ht="12.75" x14ac:dyDescent="0.2">
      <c r="A99" s="5"/>
      <c r="B99" s="6"/>
      <c r="C99" s="7"/>
      <c r="I99" s="6"/>
      <c r="J99" s="9"/>
      <c r="K99" s="10"/>
      <c r="L99" s="10"/>
      <c r="M99" s="10"/>
      <c r="N99" s="10"/>
      <c r="O99" s="10"/>
      <c r="P99" s="10"/>
      <c r="Q99" s="10"/>
    </row>
    <row r="100" spans="1:17" s="8" customFormat="1" ht="12.75" x14ac:dyDescent="0.2">
      <c r="A100" s="5"/>
      <c r="B100" s="6"/>
      <c r="C100" s="7"/>
      <c r="I100" s="6"/>
      <c r="J100" s="9"/>
      <c r="K100" s="10"/>
      <c r="L100" s="10"/>
      <c r="M100" s="10"/>
      <c r="N100" s="10"/>
      <c r="O100" s="10"/>
      <c r="P100" s="10"/>
      <c r="Q100" s="10"/>
    </row>
  </sheetData>
  <mergeCells count="89">
    <mergeCell ref="C57:D57"/>
    <mergeCell ref="G57:J57"/>
    <mergeCell ref="K57:L57"/>
    <mergeCell ref="M57:O57"/>
    <mergeCell ref="Q38:Q43"/>
    <mergeCell ref="P44:P49"/>
    <mergeCell ref="G44:G49"/>
    <mergeCell ref="G38:G43"/>
    <mergeCell ref="R44:R49"/>
    <mergeCell ref="Q44:Q49"/>
    <mergeCell ref="O44:O49"/>
    <mergeCell ref="H44:H49"/>
    <mergeCell ref="H32:H37"/>
    <mergeCell ref="H38:H43"/>
    <mergeCell ref="O38:O43"/>
    <mergeCell ref="P38:P43"/>
    <mergeCell ref="H26:H31"/>
    <mergeCell ref="O26:O31"/>
    <mergeCell ref="R38:R43"/>
    <mergeCell ref="E40:F43"/>
    <mergeCell ref="D38:D43"/>
    <mergeCell ref="P32:P37"/>
    <mergeCell ref="Q32:Q37"/>
    <mergeCell ref="R32:R37"/>
    <mergeCell ref="E34:F37"/>
    <mergeCell ref="D26:D37"/>
    <mergeCell ref="P26:P31"/>
    <mergeCell ref="Q26:Q31"/>
    <mergeCell ref="R26:R31"/>
    <mergeCell ref="E28:F31"/>
    <mergeCell ref="E32:E33"/>
    <mergeCell ref="F32:F33"/>
    <mergeCell ref="O20:O25"/>
    <mergeCell ref="O32:O37"/>
    <mergeCell ref="P20:P25"/>
    <mergeCell ref="Q20:Q25"/>
    <mergeCell ref="R20:R25"/>
    <mergeCell ref="A13:R13"/>
    <mergeCell ref="D14:D19"/>
    <mergeCell ref="E14:E15"/>
    <mergeCell ref="F14:F15"/>
    <mergeCell ref="G14:G19"/>
    <mergeCell ref="H14:H19"/>
    <mergeCell ref="O14:O19"/>
    <mergeCell ref="P14:P19"/>
    <mergeCell ref="Q14:Q19"/>
    <mergeCell ref="R14:R19"/>
    <mergeCell ref="E16:F19"/>
    <mergeCell ref="B14:B49"/>
    <mergeCell ref="C14:C49"/>
    <mergeCell ref="E38:E39"/>
    <mergeCell ref="F38:F39"/>
    <mergeCell ref="D20:D25"/>
    <mergeCell ref="C10:C11"/>
    <mergeCell ref="D10:D11"/>
    <mergeCell ref="E10:E11"/>
    <mergeCell ref="F10:F11"/>
    <mergeCell ref="G10:N10"/>
    <mergeCell ref="I11:J11"/>
    <mergeCell ref="A38:A43"/>
    <mergeCell ref="A44:A49"/>
    <mergeCell ref="E20:E21"/>
    <mergeCell ref="F20:F21"/>
    <mergeCell ref="G20:G25"/>
    <mergeCell ref="E22:F25"/>
    <mergeCell ref="E26:E27"/>
    <mergeCell ref="F26:F27"/>
    <mergeCell ref="G26:G31"/>
    <mergeCell ref="G32:G37"/>
    <mergeCell ref="E46:F49"/>
    <mergeCell ref="D44:D49"/>
    <mergeCell ref="E44:E45"/>
    <mergeCell ref="F44:F45"/>
    <mergeCell ref="Q2:Q3"/>
    <mergeCell ref="R2:R3"/>
    <mergeCell ref="A14:A19"/>
    <mergeCell ref="A20:A25"/>
    <mergeCell ref="A26:A37"/>
    <mergeCell ref="H20:H25"/>
    <mergeCell ref="A1:C3"/>
    <mergeCell ref="D1:F1"/>
    <mergeCell ref="G1:P1"/>
    <mergeCell ref="D2:F2"/>
    <mergeCell ref="G2:P2"/>
    <mergeCell ref="D3:F3"/>
    <mergeCell ref="G3:P3"/>
    <mergeCell ref="A4:R9"/>
    <mergeCell ref="A10:A11"/>
    <mergeCell ref="B10:B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73" max="17" man="1"/>
  </rowBreaks>
  <ignoredErrors>
    <ignoredError sqref="R2" numberStoredAsText="1"/>
  </ignoredErrors>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5DA3-473D-46C5-8B78-2B9128FAF6A6}">
  <dimension ref="A1:T69"/>
  <sheetViews>
    <sheetView topLeftCell="A22" zoomScale="85" zoomScaleNormal="85" zoomScaleSheetLayoutView="40" workbookViewId="0">
      <selection activeCell="A13" sqref="A13:A18"/>
    </sheetView>
  </sheetViews>
  <sheetFormatPr baseColWidth="10" defaultColWidth="11.42578125" defaultRowHeight="14.25" x14ac:dyDescent="0.2"/>
  <cols>
    <col min="1" max="1" width="5.7109375" style="5" customWidth="1"/>
    <col min="2" max="2" width="21.7109375" style="6" customWidth="1"/>
    <col min="3" max="3" width="20.28515625" style="7" customWidth="1"/>
    <col min="4" max="4" width="38" style="8" customWidth="1"/>
    <col min="5" max="5" width="16.85546875" style="8" customWidth="1"/>
    <col min="6" max="6" width="16.140625" style="8" customWidth="1"/>
    <col min="7" max="7" width="11.42578125" style="8" bestFit="1" customWidth="1"/>
    <col min="8" max="8" width="10.85546875" style="8" customWidth="1"/>
    <col min="9" max="9" width="16.7109375" style="6" customWidth="1"/>
    <col min="10" max="10" width="20.42578125" style="9" customWidth="1"/>
    <col min="11" max="11" width="21" style="10" customWidth="1"/>
    <col min="12" max="12" width="16" style="10" customWidth="1"/>
    <col min="13" max="13" width="17.5703125" style="28" customWidth="1"/>
    <col min="14" max="14" width="19.42578125" style="28" customWidth="1"/>
    <col min="15" max="15" width="47.7109375" style="28" customWidth="1"/>
    <col min="16" max="16" width="55.5703125" style="28" customWidth="1"/>
    <col min="17" max="17" width="30.140625" style="28" customWidth="1"/>
    <col min="18" max="18" width="30.7109375" style="8" customWidth="1"/>
    <col min="19" max="19" width="13.42578125" style="17" bestFit="1" customWidth="1"/>
    <col min="20" max="16384" width="11.42578125" style="17"/>
  </cols>
  <sheetData>
    <row r="1" spans="1:18" ht="29.25" customHeight="1" x14ac:dyDescent="0.2">
      <c r="A1" s="94"/>
      <c r="B1" s="94"/>
      <c r="C1" s="94"/>
      <c r="D1" s="93" t="s">
        <v>0</v>
      </c>
      <c r="E1" s="93"/>
      <c r="F1" s="93"/>
      <c r="G1" s="99" t="s">
        <v>1</v>
      </c>
      <c r="H1" s="99"/>
      <c r="I1" s="99"/>
      <c r="J1" s="99"/>
      <c r="K1" s="99"/>
      <c r="L1" s="99"/>
      <c r="M1" s="99"/>
      <c r="N1" s="99"/>
      <c r="O1" s="99"/>
      <c r="P1" s="99"/>
      <c r="Q1" s="15" t="s">
        <v>2</v>
      </c>
      <c r="R1" s="13" t="s">
        <v>3</v>
      </c>
    </row>
    <row r="2" spans="1:18" ht="29.25" customHeight="1" x14ac:dyDescent="0.2">
      <c r="A2" s="94"/>
      <c r="B2" s="94"/>
      <c r="C2" s="94"/>
      <c r="D2" s="93" t="s">
        <v>4</v>
      </c>
      <c r="E2" s="93"/>
      <c r="F2" s="93"/>
      <c r="G2" s="99" t="s">
        <v>5</v>
      </c>
      <c r="H2" s="99"/>
      <c r="I2" s="99"/>
      <c r="J2" s="99"/>
      <c r="K2" s="99"/>
      <c r="L2" s="99"/>
      <c r="M2" s="99"/>
      <c r="N2" s="99"/>
      <c r="O2" s="99"/>
      <c r="P2" s="99"/>
      <c r="Q2" s="100" t="s">
        <v>6</v>
      </c>
      <c r="R2" s="102" t="s">
        <v>141</v>
      </c>
    </row>
    <row r="3" spans="1:18" ht="29.2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147</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ht="15.75" customHeight="1" x14ac:dyDescent="0.2">
      <c r="A9" s="98"/>
      <c r="B9" s="98"/>
      <c r="C9" s="98"/>
      <c r="D9" s="98"/>
      <c r="E9" s="98"/>
      <c r="F9" s="98"/>
      <c r="G9" s="98"/>
      <c r="H9" s="98"/>
      <c r="I9" s="98"/>
      <c r="J9" s="98"/>
      <c r="K9" s="98"/>
      <c r="L9" s="98"/>
      <c r="M9" s="98"/>
      <c r="N9" s="98"/>
      <c r="O9" s="98"/>
      <c r="P9" s="98"/>
      <c r="Q9" s="98"/>
      <c r="R9" s="98"/>
    </row>
    <row r="10" spans="1:18" s="5" customFormat="1" ht="25.5"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25.5"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ht="22.5" customHeight="1" x14ac:dyDescent="0.2">
      <c r="A12" s="84" t="s">
        <v>80</v>
      </c>
      <c r="B12" s="84"/>
      <c r="C12" s="84"/>
      <c r="D12" s="84"/>
      <c r="E12" s="84"/>
      <c r="F12" s="84"/>
      <c r="G12" s="84"/>
      <c r="H12" s="84"/>
      <c r="I12" s="84"/>
      <c r="J12" s="84"/>
      <c r="K12" s="84"/>
      <c r="L12" s="84"/>
      <c r="M12" s="84"/>
      <c r="N12" s="84"/>
      <c r="O12" s="84"/>
      <c r="P12" s="84"/>
      <c r="Q12" s="84"/>
      <c r="R12" s="84"/>
    </row>
    <row r="13" spans="1:18" s="8" customFormat="1" ht="56.1" customHeight="1" x14ac:dyDescent="0.2">
      <c r="A13" s="79">
        <v>1</v>
      </c>
      <c r="B13" s="79" t="s">
        <v>19</v>
      </c>
      <c r="C13" s="79" t="s">
        <v>33</v>
      </c>
      <c r="D13" s="89" t="s">
        <v>81</v>
      </c>
      <c r="E13" s="90" t="s">
        <v>175</v>
      </c>
      <c r="F13" s="91">
        <v>0</v>
      </c>
      <c r="G13" s="77">
        <v>45688</v>
      </c>
      <c r="H13" s="120">
        <v>46752</v>
      </c>
      <c r="I13" s="30" t="s">
        <v>23</v>
      </c>
      <c r="J13" s="31" t="s">
        <v>82</v>
      </c>
      <c r="K13" s="32" t="s">
        <v>83</v>
      </c>
      <c r="L13" s="32" t="s">
        <v>84</v>
      </c>
      <c r="M13" s="32" t="s">
        <v>84</v>
      </c>
      <c r="N13" s="32" t="s">
        <v>84</v>
      </c>
      <c r="O13" s="113" t="s">
        <v>85</v>
      </c>
      <c r="P13" s="118" t="s">
        <v>159</v>
      </c>
      <c r="Q13" s="88"/>
      <c r="R13" s="88"/>
    </row>
    <row r="14" spans="1:18" s="8" customFormat="1" ht="56.1" customHeight="1" x14ac:dyDescent="0.2">
      <c r="A14" s="79"/>
      <c r="B14" s="79"/>
      <c r="C14" s="79"/>
      <c r="D14" s="89"/>
      <c r="E14" s="90"/>
      <c r="F14" s="91"/>
      <c r="G14" s="78"/>
      <c r="H14" s="121"/>
      <c r="I14" s="43" t="s">
        <v>27</v>
      </c>
      <c r="J14" s="33">
        <f>K14+L14+M14+N14</f>
        <v>0.79999999999999993</v>
      </c>
      <c r="K14" s="34">
        <v>0.7</v>
      </c>
      <c r="L14" s="34">
        <v>0.1</v>
      </c>
      <c r="M14" s="34"/>
      <c r="N14" s="34"/>
      <c r="O14" s="113"/>
      <c r="P14" s="118"/>
      <c r="Q14" s="88"/>
      <c r="R14" s="88"/>
    </row>
    <row r="15" spans="1:18" s="8" customFormat="1" ht="56.1" customHeight="1" x14ac:dyDescent="0.2">
      <c r="A15" s="79"/>
      <c r="B15" s="79"/>
      <c r="C15" s="79"/>
      <c r="D15" s="89"/>
      <c r="E15" s="85" t="s">
        <v>86</v>
      </c>
      <c r="F15" s="85"/>
      <c r="G15" s="78"/>
      <c r="H15" s="121"/>
      <c r="I15" s="43" t="s">
        <v>29</v>
      </c>
      <c r="J15" s="42">
        <f>254050134</f>
        <v>254050134</v>
      </c>
      <c r="K15" s="34"/>
      <c r="L15" s="34"/>
      <c r="M15" s="34"/>
      <c r="N15" s="34"/>
      <c r="O15" s="113"/>
      <c r="P15" s="118"/>
      <c r="Q15" s="88"/>
      <c r="R15" s="88"/>
    </row>
    <row r="16" spans="1:18" s="8" customFormat="1" ht="56.1" customHeight="1" x14ac:dyDescent="0.2">
      <c r="A16" s="79"/>
      <c r="B16" s="79"/>
      <c r="C16" s="79"/>
      <c r="D16" s="89"/>
      <c r="E16" s="85"/>
      <c r="F16" s="85"/>
      <c r="G16" s="78"/>
      <c r="H16" s="121"/>
      <c r="I16" s="43" t="s">
        <v>30</v>
      </c>
      <c r="J16" s="42">
        <f t="shared" ref="J16:L17" si="0">254050134</f>
        <v>254050134</v>
      </c>
      <c r="K16" s="42">
        <f t="shared" si="0"/>
        <v>254050134</v>
      </c>
      <c r="L16" s="42">
        <f t="shared" si="0"/>
        <v>254050134</v>
      </c>
      <c r="M16" s="34"/>
      <c r="N16" s="34"/>
      <c r="O16" s="113"/>
      <c r="P16" s="118"/>
      <c r="Q16" s="88"/>
      <c r="R16" s="88"/>
    </row>
    <row r="17" spans="1:18" s="8" customFormat="1" ht="56.1" customHeight="1" x14ac:dyDescent="0.2">
      <c r="A17" s="79"/>
      <c r="B17" s="79"/>
      <c r="C17" s="79"/>
      <c r="D17" s="89"/>
      <c r="E17" s="85"/>
      <c r="F17" s="85"/>
      <c r="G17" s="78"/>
      <c r="H17" s="121"/>
      <c r="I17" s="43" t="s">
        <v>31</v>
      </c>
      <c r="J17" s="66">
        <f>K17+L17+M17+N17</f>
        <v>254050134</v>
      </c>
      <c r="K17" s="42">
        <f t="shared" si="0"/>
        <v>254050134</v>
      </c>
      <c r="L17" s="42">
        <v>0</v>
      </c>
      <c r="M17" s="42"/>
      <c r="N17" s="42"/>
      <c r="O17" s="113"/>
      <c r="P17" s="118"/>
      <c r="Q17" s="88"/>
      <c r="R17" s="88"/>
    </row>
    <row r="18" spans="1:18" s="8" customFormat="1" ht="56.1" customHeight="1" x14ac:dyDescent="0.2">
      <c r="A18" s="79"/>
      <c r="B18" s="79"/>
      <c r="C18" s="79"/>
      <c r="D18" s="89"/>
      <c r="E18" s="85"/>
      <c r="F18" s="85"/>
      <c r="G18" s="78"/>
      <c r="H18" s="122"/>
      <c r="I18" s="37" t="s">
        <v>32</v>
      </c>
      <c r="J18" s="42">
        <f>K18+L18+M18+N18</f>
        <v>96887003</v>
      </c>
      <c r="K18" s="42">
        <v>21028909</v>
      </c>
      <c r="L18" s="42">
        <v>75858094</v>
      </c>
      <c r="M18" s="42"/>
      <c r="N18" s="42"/>
      <c r="O18" s="113"/>
      <c r="P18" s="118"/>
      <c r="Q18" s="88"/>
      <c r="R18" s="88"/>
    </row>
    <row r="19" spans="1:18" s="8" customFormat="1" ht="113.25" customHeight="1" x14ac:dyDescent="0.2">
      <c r="A19" s="79">
        <v>2</v>
      </c>
      <c r="B19" s="79"/>
      <c r="C19" s="79" t="s">
        <v>20</v>
      </c>
      <c r="D19" s="89" t="s">
        <v>87</v>
      </c>
      <c r="E19" s="112" t="s">
        <v>88</v>
      </c>
      <c r="F19" s="91">
        <v>0</v>
      </c>
      <c r="G19" s="77">
        <v>45688</v>
      </c>
      <c r="H19" s="120">
        <v>46752</v>
      </c>
      <c r="I19" s="43" t="s">
        <v>23</v>
      </c>
      <c r="J19" s="32" t="s">
        <v>89</v>
      </c>
      <c r="K19" s="32" t="s">
        <v>90</v>
      </c>
      <c r="L19" s="32" t="s">
        <v>91</v>
      </c>
      <c r="M19" s="32" t="s">
        <v>92</v>
      </c>
      <c r="N19" s="32" t="s">
        <v>93</v>
      </c>
      <c r="O19" s="113" t="s">
        <v>94</v>
      </c>
      <c r="P19" s="118" t="s">
        <v>160</v>
      </c>
      <c r="Q19" s="105"/>
      <c r="R19" s="105"/>
    </row>
    <row r="20" spans="1:18" s="8" customFormat="1" ht="39.950000000000003" customHeight="1" x14ac:dyDescent="0.2">
      <c r="A20" s="79"/>
      <c r="B20" s="79"/>
      <c r="C20" s="79"/>
      <c r="D20" s="89"/>
      <c r="E20" s="112"/>
      <c r="F20" s="91"/>
      <c r="G20" s="78"/>
      <c r="H20" s="121"/>
      <c r="I20" s="43" t="s">
        <v>27</v>
      </c>
      <c r="J20" s="33">
        <f>K20+L20+M20+N20</f>
        <v>0.6</v>
      </c>
      <c r="K20" s="39">
        <v>0.3</v>
      </c>
      <c r="L20" s="39">
        <v>0.3</v>
      </c>
      <c r="M20" s="39"/>
      <c r="N20" s="39"/>
      <c r="O20" s="113"/>
      <c r="P20" s="118"/>
      <c r="Q20" s="105"/>
      <c r="R20" s="105"/>
    </row>
    <row r="21" spans="1:18" s="8" customFormat="1" ht="39.950000000000003" customHeight="1" x14ac:dyDescent="0.2">
      <c r="A21" s="79"/>
      <c r="B21" s="79"/>
      <c r="C21" s="79"/>
      <c r="D21" s="89"/>
      <c r="E21" s="85" t="s">
        <v>28</v>
      </c>
      <c r="F21" s="85"/>
      <c r="G21" s="78"/>
      <c r="H21" s="121"/>
      <c r="I21" s="43" t="s">
        <v>29</v>
      </c>
      <c r="J21" s="42">
        <v>168367850</v>
      </c>
      <c r="K21" s="34"/>
      <c r="L21" s="34"/>
      <c r="M21" s="34"/>
      <c r="N21" s="34"/>
      <c r="O21" s="113"/>
      <c r="P21" s="118"/>
      <c r="Q21" s="105"/>
      <c r="R21" s="105"/>
    </row>
    <row r="22" spans="1:18" s="8" customFormat="1" ht="39.950000000000003" customHeight="1" x14ac:dyDescent="0.2">
      <c r="A22" s="79"/>
      <c r="B22" s="79"/>
      <c r="C22" s="79"/>
      <c r="D22" s="89"/>
      <c r="E22" s="85"/>
      <c r="F22" s="85"/>
      <c r="G22" s="78"/>
      <c r="H22" s="121"/>
      <c r="I22" s="43" t="s">
        <v>30</v>
      </c>
      <c r="J22" s="42">
        <f>L22</f>
        <v>168367850</v>
      </c>
      <c r="K22" s="42">
        <v>168367850</v>
      </c>
      <c r="L22" s="42">
        <v>168367850</v>
      </c>
      <c r="M22" s="34"/>
      <c r="N22" s="34"/>
      <c r="O22" s="113"/>
      <c r="P22" s="118"/>
      <c r="Q22" s="105"/>
      <c r="R22" s="105"/>
    </row>
    <row r="23" spans="1:18" s="8" customFormat="1" ht="39.950000000000003" customHeight="1" x14ac:dyDescent="0.2">
      <c r="A23" s="79"/>
      <c r="B23" s="79"/>
      <c r="C23" s="79"/>
      <c r="D23" s="89"/>
      <c r="E23" s="85"/>
      <c r="F23" s="85"/>
      <c r="G23" s="78"/>
      <c r="H23" s="121"/>
      <c r="I23" s="43" t="s">
        <v>31</v>
      </c>
      <c r="J23" s="42">
        <f>K23+L23+M23+N23</f>
        <v>108517226</v>
      </c>
      <c r="K23" s="42">
        <v>108517226</v>
      </c>
      <c r="L23" s="42">
        <v>0</v>
      </c>
      <c r="M23" s="42"/>
      <c r="N23" s="42"/>
      <c r="O23" s="113"/>
      <c r="P23" s="118"/>
      <c r="Q23" s="105"/>
      <c r="R23" s="105"/>
    </row>
    <row r="24" spans="1:18" s="8" customFormat="1" ht="39.950000000000003" customHeight="1" x14ac:dyDescent="0.2">
      <c r="A24" s="79"/>
      <c r="B24" s="79"/>
      <c r="C24" s="79"/>
      <c r="D24" s="89"/>
      <c r="E24" s="85"/>
      <c r="F24" s="85"/>
      <c r="G24" s="78"/>
      <c r="H24" s="122"/>
      <c r="I24" s="37" t="s">
        <v>32</v>
      </c>
      <c r="J24" s="42">
        <f>K24+L24+M24+N24</f>
        <v>44949926</v>
      </c>
      <c r="K24" s="42">
        <v>12318860</v>
      </c>
      <c r="L24" s="42">
        <v>32631066</v>
      </c>
      <c r="M24" s="42"/>
      <c r="N24" s="42"/>
      <c r="O24" s="113"/>
      <c r="P24" s="118"/>
      <c r="Q24" s="105"/>
      <c r="R24" s="105"/>
    </row>
    <row r="25" spans="1:18" s="8" customFormat="1" ht="80.45" customHeight="1" x14ac:dyDescent="0.2">
      <c r="A25" s="79">
        <v>3</v>
      </c>
      <c r="B25" s="79"/>
      <c r="C25" s="79"/>
      <c r="D25" s="89" t="s">
        <v>95</v>
      </c>
      <c r="E25" s="112" t="s">
        <v>96</v>
      </c>
      <c r="F25" s="91">
        <v>0</v>
      </c>
      <c r="G25" s="77">
        <v>45688</v>
      </c>
      <c r="H25" s="120">
        <v>46752</v>
      </c>
      <c r="I25" s="43" t="s">
        <v>23</v>
      </c>
      <c r="J25" s="32" t="s">
        <v>97</v>
      </c>
      <c r="K25" s="32" t="s">
        <v>98</v>
      </c>
      <c r="L25" s="32" t="s">
        <v>98</v>
      </c>
      <c r="M25" s="32" t="s">
        <v>98</v>
      </c>
      <c r="N25" s="32" t="s">
        <v>98</v>
      </c>
      <c r="O25" s="113" t="s">
        <v>99</v>
      </c>
      <c r="P25" s="118" t="s">
        <v>158</v>
      </c>
      <c r="Q25" s="105"/>
      <c r="R25" s="105"/>
    </row>
    <row r="26" spans="1:18" s="8" customFormat="1" ht="56.1" customHeight="1" x14ac:dyDescent="0.2">
      <c r="A26" s="79"/>
      <c r="B26" s="79"/>
      <c r="C26" s="79"/>
      <c r="D26" s="89"/>
      <c r="E26" s="112"/>
      <c r="F26" s="91"/>
      <c r="G26" s="78"/>
      <c r="H26" s="121"/>
      <c r="I26" s="43" t="s">
        <v>27</v>
      </c>
      <c r="J26" s="33">
        <f>K26+L26+M26+N26</f>
        <v>0.5</v>
      </c>
      <c r="K26" s="39">
        <v>0.25</v>
      </c>
      <c r="L26" s="39">
        <v>0.25</v>
      </c>
      <c r="M26" s="39"/>
      <c r="N26" s="39"/>
      <c r="O26" s="113"/>
      <c r="P26" s="118"/>
      <c r="Q26" s="105"/>
      <c r="R26" s="105"/>
    </row>
    <row r="27" spans="1:18" s="8" customFormat="1" ht="56.1" customHeight="1" x14ac:dyDescent="0.2">
      <c r="A27" s="79"/>
      <c r="B27" s="79"/>
      <c r="C27" s="79"/>
      <c r="D27" s="89"/>
      <c r="E27" s="85" t="s">
        <v>28</v>
      </c>
      <c r="F27" s="85"/>
      <c r="G27" s="78"/>
      <c r="H27" s="121"/>
      <c r="I27" s="43" t="s">
        <v>29</v>
      </c>
      <c r="J27" s="42">
        <v>72091890</v>
      </c>
      <c r="K27" s="42"/>
      <c r="L27" s="46"/>
      <c r="M27" s="46"/>
      <c r="N27" s="46"/>
      <c r="O27" s="113"/>
      <c r="P27" s="118"/>
      <c r="Q27" s="105"/>
      <c r="R27" s="105"/>
    </row>
    <row r="28" spans="1:18" s="8" customFormat="1" ht="56.1" customHeight="1" x14ac:dyDescent="0.2">
      <c r="A28" s="79"/>
      <c r="B28" s="79"/>
      <c r="C28" s="79"/>
      <c r="D28" s="89"/>
      <c r="E28" s="85"/>
      <c r="F28" s="85"/>
      <c r="G28" s="78"/>
      <c r="H28" s="121"/>
      <c r="I28" s="43" t="s">
        <v>30</v>
      </c>
      <c r="J28" s="42">
        <f>L28</f>
        <v>72091890</v>
      </c>
      <c r="K28" s="42">
        <v>72091890</v>
      </c>
      <c r="L28" s="42">
        <v>72091890</v>
      </c>
      <c r="M28" s="46"/>
      <c r="N28" s="46"/>
      <c r="O28" s="113"/>
      <c r="P28" s="118"/>
      <c r="Q28" s="105"/>
      <c r="R28" s="105"/>
    </row>
    <row r="29" spans="1:18" s="8" customFormat="1" ht="56.1" customHeight="1" x14ac:dyDescent="0.2">
      <c r="A29" s="79"/>
      <c r="B29" s="79"/>
      <c r="C29" s="79"/>
      <c r="D29" s="89"/>
      <c r="E29" s="85"/>
      <c r="F29" s="85"/>
      <c r="G29" s="78"/>
      <c r="H29" s="121"/>
      <c r="I29" s="43" t="s">
        <v>31</v>
      </c>
      <c r="J29" s="66">
        <f>K29+L29+M29+N29</f>
        <v>72091890</v>
      </c>
      <c r="K29" s="42">
        <v>72091890</v>
      </c>
      <c r="L29" s="42">
        <v>0</v>
      </c>
      <c r="M29" s="46"/>
      <c r="N29" s="46"/>
      <c r="O29" s="113"/>
      <c r="P29" s="118"/>
      <c r="Q29" s="105"/>
      <c r="R29" s="105"/>
    </row>
    <row r="30" spans="1:18" s="8" customFormat="1" ht="108" customHeight="1" x14ac:dyDescent="0.2">
      <c r="A30" s="79"/>
      <c r="B30" s="79"/>
      <c r="C30" s="79"/>
      <c r="D30" s="89"/>
      <c r="E30" s="85"/>
      <c r="F30" s="85"/>
      <c r="G30" s="78"/>
      <c r="H30" s="122"/>
      <c r="I30" s="37" t="s">
        <v>32</v>
      </c>
      <c r="J30" s="42">
        <f>K30+L30+M30+N30</f>
        <v>27192555</v>
      </c>
      <c r="K30" s="42">
        <v>8221005</v>
      </c>
      <c r="L30" s="42">
        <v>18971550</v>
      </c>
      <c r="M30" s="42"/>
      <c r="N30" s="42"/>
      <c r="O30" s="113"/>
      <c r="P30" s="118"/>
      <c r="Q30" s="105"/>
      <c r="R30" s="105"/>
    </row>
    <row r="31" spans="1:18" s="8" customFormat="1" ht="12.75" x14ac:dyDescent="0.2">
      <c r="A31" s="5"/>
      <c r="J31" s="12"/>
      <c r="K31" s="40"/>
      <c r="L31" s="40"/>
      <c r="M31" s="40"/>
      <c r="N31" s="40"/>
      <c r="O31" s="40"/>
      <c r="P31" s="40"/>
      <c r="Q31" s="40"/>
    </row>
    <row r="32" spans="1:18" s="8" customFormat="1" ht="12.75" x14ac:dyDescent="0.2">
      <c r="A32" s="5"/>
      <c r="J32" s="12"/>
      <c r="K32" s="40"/>
      <c r="L32" s="40"/>
      <c r="M32" s="40"/>
      <c r="N32" s="40"/>
      <c r="O32" s="40"/>
      <c r="P32" s="40"/>
      <c r="Q32" s="40"/>
    </row>
    <row r="33" spans="1:20" s="8" customFormat="1" ht="12.75" x14ac:dyDescent="0.2">
      <c r="A33" s="5"/>
      <c r="J33" s="12"/>
      <c r="K33" s="40"/>
      <c r="L33" s="40"/>
      <c r="M33" s="40"/>
      <c r="N33" s="40"/>
      <c r="O33" s="40"/>
      <c r="P33" s="40"/>
      <c r="Q33" s="40"/>
    </row>
    <row r="34" spans="1:20" s="8" customFormat="1" ht="12.75" x14ac:dyDescent="0.2">
      <c r="A34" s="5"/>
      <c r="J34" s="12"/>
      <c r="K34" s="40"/>
      <c r="L34" s="40"/>
      <c r="M34" s="40"/>
      <c r="N34" s="40"/>
      <c r="O34" s="40"/>
      <c r="P34" s="40"/>
      <c r="Q34" s="40"/>
    </row>
    <row r="35" spans="1:20" s="8" customFormat="1" ht="12.75" x14ac:dyDescent="0.2">
      <c r="A35" s="5"/>
      <c r="J35" s="12"/>
      <c r="K35" s="40"/>
      <c r="L35" s="40"/>
      <c r="M35" s="40"/>
      <c r="N35" s="40"/>
      <c r="O35" s="40"/>
      <c r="P35" s="40"/>
      <c r="Q35" s="40"/>
    </row>
    <row r="36" spans="1:20" s="8" customFormat="1" ht="12.75" x14ac:dyDescent="0.2">
      <c r="A36" s="5"/>
      <c r="B36" s="6"/>
      <c r="C36" s="6"/>
      <c r="D36" s="6"/>
      <c r="E36" s="6"/>
      <c r="F36" s="6"/>
      <c r="G36" s="6"/>
      <c r="H36" s="6"/>
      <c r="I36" s="6"/>
      <c r="J36" s="9"/>
      <c r="K36" s="10"/>
      <c r="L36" s="10"/>
      <c r="M36" s="10"/>
      <c r="N36" s="10"/>
      <c r="O36" s="10"/>
      <c r="P36" s="40"/>
      <c r="Q36" s="40"/>
    </row>
    <row r="37" spans="1:20" s="8" customFormat="1" ht="12.75" x14ac:dyDescent="0.2">
      <c r="A37" s="5"/>
      <c r="B37" s="6"/>
      <c r="C37" s="6"/>
      <c r="D37" s="6"/>
      <c r="E37" s="6"/>
      <c r="F37" s="6"/>
      <c r="G37" s="6"/>
      <c r="H37" s="6"/>
      <c r="I37" s="6"/>
      <c r="J37" s="9"/>
      <c r="K37" s="10"/>
      <c r="L37" s="10"/>
      <c r="M37" s="10"/>
      <c r="N37" s="10"/>
      <c r="O37" s="10"/>
      <c r="P37" s="40"/>
      <c r="Q37" s="40"/>
    </row>
    <row r="38" spans="1:20" s="8" customFormat="1" ht="57" customHeight="1" x14ac:dyDescent="0.2">
      <c r="A38" s="5"/>
      <c r="B38" s="68" t="s">
        <v>42</v>
      </c>
      <c r="C38" s="107" t="s">
        <v>171</v>
      </c>
      <c r="D38" s="107"/>
      <c r="E38" s="69"/>
      <c r="F38" s="70" t="s">
        <v>142</v>
      </c>
      <c r="G38" s="108" t="s">
        <v>173</v>
      </c>
      <c r="H38" s="109"/>
      <c r="I38" s="109"/>
      <c r="J38" s="109"/>
      <c r="K38" s="110" t="s">
        <v>143</v>
      </c>
      <c r="L38" s="110"/>
      <c r="M38" s="111" t="s">
        <v>172</v>
      </c>
      <c r="N38" s="111"/>
      <c r="O38" s="111"/>
      <c r="P38" s="10"/>
      <c r="Q38" s="10"/>
      <c r="S38" s="17"/>
      <c r="T38" s="17"/>
    </row>
    <row r="39" spans="1:20" s="8" customFormat="1" ht="15" x14ac:dyDescent="0.2">
      <c r="A39" s="5"/>
      <c r="B39" s="6"/>
      <c r="C39" s="6"/>
      <c r="D39" s="6"/>
      <c r="E39" s="6"/>
      <c r="F39" s="6"/>
      <c r="G39" s="6"/>
      <c r="H39" s="6"/>
      <c r="I39" s="6"/>
      <c r="J39" s="71"/>
      <c r="K39" s="69"/>
      <c r="L39" s="69"/>
      <c r="M39" s="69"/>
      <c r="N39" s="69"/>
      <c r="O39" s="69"/>
      <c r="P39" s="11"/>
      <c r="Q39" s="11"/>
      <c r="R39" s="11"/>
      <c r="S39" s="17"/>
      <c r="T39" s="17"/>
    </row>
    <row r="40" spans="1:20" s="8" customFormat="1" ht="15" x14ac:dyDescent="0.2">
      <c r="A40" s="5"/>
      <c r="B40" s="72" t="s">
        <v>43</v>
      </c>
      <c r="C40" s="73" t="s">
        <v>177</v>
      </c>
      <c r="D40" s="74"/>
      <c r="E40" s="69"/>
      <c r="F40" s="69"/>
      <c r="G40" s="69"/>
      <c r="H40" s="69"/>
      <c r="I40" s="69"/>
      <c r="J40" s="6"/>
      <c r="K40" s="6"/>
      <c r="L40" s="6"/>
      <c r="M40" s="6"/>
      <c r="N40" s="6"/>
      <c r="O40" s="6"/>
      <c r="P40" s="11"/>
      <c r="Q40" s="11"/>
      <c r="R40" s="11"/>
      <c r="S40" s="17"/>
      <c r="T40" s="17"/>
    </row>
    <row r="41" spans="1:20" ht="15" x14ac:dyDescent="0.2">
      <c r="C41" s="6"/>
      <c r="D41" s="6"/>
      <c r="E41" s="6"/>
      <c r="F41" s="6"/>
      <c r="G41" s="6"/>
      <c r="H41" s="6"/>
      <c r="K41" s="6"/>
      <c r="L41" s="6"/>
      <c r="M41" s="6"/>
      <c r="N41" s="6"/>
      <c r="O41" s="6"/>
      <c r="P41" s="11"/>
      <c r="Q41" s="11"/>
      <c r="R41" s="11"/>
    </row>
    <row r="42" spans="1:20" x14ac:dyDescent="0.2">
      <c r="C42" s="6"/>
      <c r="D42" s="6"/>
      <c r="E42" s="6"/>
      <c r="F42" s="6"/>
      <c r="G42" s="6"/>
      <c r="H42" s="6"/>
      <c r="K42" s="6"/>
      <c r="L42" s="6"/>
      <c r="M42" s="6"/>
      <c r="N42" s="6"/>
      <c r="O42" s="6"/>
      <c r="P42" s="6"/>
      <c r="Q42" s="6"/>
      <c r="R42" s="6"/>
    </row>
    <row r="43" spans="1:20" x14ac:dyDescent="0.2">
      <c r="C43" s="6"/>
      <c r="D43" s="6"/>
      <c r="E43" s="6"/>
      <c r="F43" s="6"/>
      <c r="G43" s="6"/>
      <c r="H43" s="6"/>
      <c r="K43" s="6"/>
      <c r="L43" s="6"/>
      <c r="M43" s="6"/>
      <c r="N43" s="6"/>
      <c r="O43" s="6"/>
      <c r="P43" s="6"/>
      <c r="Q43" s="6"/>
      <c r="R43" s="6"/>
    </row>
    <row r="44" spans="1:20" x14ac:dyDescent="0.2">
      <c r="K44" s="6"/>
      <c r="L44" s="6"/>
      <c r="M44" s="6"/>
      <c r="N44" s="6"/>
      <c r="O44" s="6"/>
      <c r="P44" s="6"/>
      <c r="Q44" s="6"/>
      <c r="R44" s="6"/>
    </row>
    <row r="45" spans="1:20" x14ac:dyDescent="0.2">
      <c r="M45" s="10"/>
      <c r="N45" s="10"/>
      <c r="O45" s="10"/>
      <c r="P45" s="10"/>
      <c r="Q45" s="10"/>
    </row>
    <row r="46" spans="1:20" x14ac:dyDescent="0.2">
      <c r="M46" s="10"/>
      <c r="N46" s="10"/>
      <c r="O46" s="10"/>
      <c r="P46" s="10"/>
      <c r="Q46" s="10"/>
    </row>
    <row r="47" spans="1:20" s="8" customFormat="1" ht="12.75" x14ac:dyDescent="0.2">
      <c r="A47" s="5"/>
      <c r="B47" s="6"/>
      <c r="C47" s="7"/>
      <c r="I47" s="6"/>
      <c r="J47" s="9"/>
      <c r="K47" s="10"/>
      <c r="L47" s="10"/>
      <c r="M47" s="10"/>
      <c r="N47" s="10"/>
      <c r="O47" s="10"/>
      <c r="P47" s="10"/>
      <c r="Q47" s="10"/>
    </row>
    <row r="48" spans="1:20" s="8" customFormat="1" ht="12.75" x14ac:dyDescent="0.2">
      <c r="A48" s="5"/>
      <c r="B48" s="6"/>
      <c r="C48" s="7"/>
      <c r="I48" s="6"/>
      <c r="J48" s="9"/>
      <c r="K48" s="10"/>
      <c r="L48" s="10"/>
      <c r="M48" s="10"/>
      <c r="N48" s="10"/>
      <c r="O48" s="10"/>
      <c r="P48" s="10"/>
      <c r="Q48" s="10"/>
    </row>
    <row r="49" spans="1:17" s="8" customFormat="1" ht="12.75" x14ac:dyDescent="0.2">
      <c r="A49" s="5"/>
      <c r="B49" s="6"/>
      <c r="C49" s="7"/>
      <c r="I49" s="6"/>
      <c r="J49" s="9"/>
      <c r="K49" s="10"/>
      <c r="L49" s="10"/>
      <c r="M49" s="10"/>
      <c r="N49" s="10"/>
      <c r="O49" s="10"/>
      <c r="P49" s="10"/>
      <c r="Q49" s="10"/>
    </row>
    <row r="50" spans="1:17" s="8" customFormat="1" ht="12.75" x14ac:dyDescent="0.2">
      <c r="A50" s="5"/>
      <c r="B50" s="6"/>
      <c r="C50" s="7"/>
      <c r="I50" s="6"/>
      <c r="J50" s="9"/>
      <c r="K50" s="10"/>
      <c r="L50" s="10"/>
      <c r="M50" s="10"/>
      <c r="N50" s="10"/>
      <c r="O50" s="10"/>
      <c r="P50" s="10"/>
      <c r="Q50" s="10"/>
    </row>
    <row r="51" spans="1:17" s="8" customFormat="1" ht="12.75" x14ac:dyDescent="0.2">
      <c r="A51" s="5"/>
      <c r="B51" s="6"/>
      <c r="C51" s="7"/>
      <c r="I51" s="6"/>
      <c r="J51" s="9"/>
      <c r="K51" s="10"/>
      <c r="L51" s="10"/>
      <c r="M51" s="10"/>
      <c r="N51" s="10"/>
      <c r="O51" s="10"/>
      <c r="P51" s="10"/>
      <c r="Q51" s="10"/>
    </row>
    <row r="52" spans="1:17" s="8" customFormat="1" ht="12.75" x14ac:dyDescent="0.2">
      <c r="A52" s="5"/>
      <c r="B52" s="6"/>
      <c r="C52" s="7"/>
      <c r="I52" s="6"/>
      <c r="J52" s="9"/>
      <c r="K52" s="10"/>
      <c r="L52" s="10"/>
      <c r="M52" s="10"/>
      <c r="N52" s="10"/>
      <c r="O52" s="10"/>
      <c r="P52" s="10"/>
      <c r="Q52" s="10"/>
    </row>
    <row r="53" spans="1:17" s="8" customFormat="1" ht="12.75" x14ac:dyDescent="0.2">
      <c r="A53" s="5"/>
      <c r="B53" s="6"/>
      <c r="C53" s="7"/>
      <c r="I53" s="6"/>
      <c r="J53" s="9"/>
      <c r="K53" s="10"/>
      <c r="L53" s="10"/>
      <c r="M53" s="10"/>
      <c r="N53" s="10"/>
      <c r="O53" s="10"/>
      <c r="P53" s="10"/>
      <c r="Q53" s="10"/>
    </row>
    <row r="54" spans="1:17" s="8" customFormat="1" ht="12.75" x14ac:dyDescent="0.2">
      <c r="A54" s="5"/>
      <c r="B54" s="6"/>
      <c r="C54" s="7"/>
      <c r="I54" s="6"/>
      <c r="J54" s="9"/>
      <c r="K54" s="10"/>
      <c r="L54" s="10"/>
      <c r="M54" s="10"/>
      <c r="N54" s="10"/>
      <c r="O54" s="10"/>
      <c r="P54" s="10"/>
      <c r="Q54" s="10"/>
    </row>
    <row r="55" spans="1:17" s="8" customFormat="1" ht="12.75" x14ac:dyDescent="0.2">
      <c r="A55" s="5"/>
      <c r="B55" s="6"/>
      <c r="C55" s="7"/>
      <c r="I55" s="6"/>
      <c r="J55" s="9"/>
      <c r="K55" s="10"/>
      <c r="L55" s="10"/>
      <c r="M55" s="10"/>
      <c r="N55" s="10"/>
      <c r="O55" s="10"/>
      <c r="P55" s="10"/>
      <c r="Q55" s="10"/>
    </row>
    <row r="56" spans="1:17" s="8" customFormat="1" ht="12.75" x14ac:dyDescent="0.2">
      <c r="A56" s="5"/>
      <c r="B56" s="6"/>
      <c r="C56" s="7"/>
      <c r="I56" s="6"/>
      <c r="J56" s="9"/>
      <c r="K56" s="10"/>
      <c r="L56" s="10"/>
      <c r="M56" s="10"/>
      <c r="N56" s="10"/>
      <c r="O56" s="10"/>
      <c r="P56" s="10"/>
      <c r="Q56" s="10"/>
    </row>
    <row r="57" spans="1:17" s="8" customFormat="1" ht="12.75" x14ac:dyDescent="0.2">
      <c r="A57" s="5"/>
      <c r="B57" s="6"/>
      <c r="C57" s="7"/>
      <c r="I57" s="6"/>
      <c r="J57" s="9"/>
      <c r="K57" s="10"/>
      <c r="L57" s="10"/>
      <c r="M57" s="10"/>
      <c r="N57" s="10"/>
      <c r="O57" s="10"/>
      <c r="P57" s="10"/>
      <c r="Q57" s="10"/>
    </row>
    <row r="58" spans="1:17" s="8" customFormat="1" ht="12.75" x14ac:dyDescent="0.2">
      <c r="A58" s="5"/>
      <c r="B58" s="6"/>
      <c r="C58" s="7"/>
      <c r="I58" s="6"/>
      <c r="J58" s="9"/>
      <c r="K58" s="10"/>
      <c r="L58" s="10"/>
      <c r="M58" s="10"/>
      <c r="N58" s="10"/>
      <c r="O58" s="10"/>
      <c r="P58" s="10"/>
      <c r="Q58" s="10"/>
    </row>
    <row r="59" spans="1:17" s="8" customFormat="1" ht="12.75" x14ac:dyDescent="0.2">
      <c r="A59" s="5"/>
      <c r="B59" s="6"/>
      <c r="C59" s="7"/>
      <c r="I59" s="6"/>
      <c r="J59" s="9"/>
      <c r="K59" s="10"/>
      <c r="L59" s="10"/>
      <c r="M59" s="10"/>
      <c r="N59" s="10"/>
      <c r="O59" s="10"/>
      <c r="P59" s="10"/>
      <c r="Q59" s="10"/>
    </row>
    <row r="60" spans="1:17" s="8" customFormat="1" ht="12.75" x14ac:dyDescent="0.2">
      <c r="A60" s="5"/>
      <c r="B60" s="6"/>
      <c r="C60" s="7"/>
      <c r="I60" s="6"/>
      <c r="J60" s="9"/>
      <c r="K60" s="10"/>
      <c r="L60" s="10"/>
      <c r="M60" s="10"/>
      <c r="N60" s="10"/>
      <c r="O60" s="10"/>
      <c r="P60" s="10"/>
      <c r="Q60" s="10"/>
    </row>
    <row r="61" spans="1:17" s="8" customFormat="1" ht="12.75" x14ac:dyDescent="0.2">
      <c r="A61" s="5"/>
      <c r="B61" s="6"/>
      <c r="C61" s="7"/>
      <c r="I61" s="6"/>
      <c r="J61" s="9"/>
      <c r="K61" s="10"/>
      <c r="L61" s="10"/>
      <c r="M61" s="10"/>
      <c r="N61" s="10"/>
      <c r="O61" s="10"/>
      <c r="P61" s="10"/>
      <c r="Q61" s="10"/>
    </row>
    <row r="62" spans="1:17" s="8" customFormat="1" ht="12.75" x14ac:dyDescent="0.2">
      <c r="A62" s="5"/>
      <c r="B62" s="6"/>
      <c r="C62" s="7"/>
      <c r="I62" s="6"/>
      <c r="J62" s="9"/>
      <c r="K62" s="10"/>
      <c r="L62" s="10"/>
      <c r="M62" s="10"/>
      <c r="N62" s="10"/>
      <c r="O62" s="10"/>
      <c r="P62" s="10"/>
      <c r="Q62" s="10"/>
    </row>
    <row r="63" spans="1:17" s="8" customFormat="1" ht="12.75" x14ac:dyDescent="0.2">
      <c r="A63" s="5"/>
      <c r="B63" s="6"/>
      <c r="C63" s="7"/>
      <c r="I63" s="6"/>
      <c r="J63" s="9"/>
      <c r="K63" s="10"/>
      <c r="L63" s="10"/>
      <c r="M63" s="10"/>
      <c r="N63" s="10"/>
      <c r="O63" s="10"/>
      <c r="P63" s="10"/>
      <c r="Q63" s="10"/>
    </row>
    <row r="64" spans="1:17" s="8" customFormat="1" ht="12.75" x14ac:dyDescent="0.2">
      <c r="A64" s="5"/>
      <c r="B64" s="6"/>
      <c r="C64" s="7"/>
      <c r="I64" s="6"/>
      <c r="J64" s="9"/>
      <c r="K64" s="10"/>
      <c r="L64" s="10"/>
      <c r="M64" s="10"/>
      <c r="N64" s="10"/>
      <c r="O64" s="10"/>
      <c r="P64" s="10"/>
      <c r="Q64" s="10"/>
    </row>
    <row r="65" spans="1:17" s="8" customFormat="1" ht="12.75" x14ac:dyDescent="0.2">
      <c r="A65" s="5"/>
      <c r="B65" s="6"/>
      <c r="C65" s="7"/>
      <c r="I65" s="6"/>
      <c r="J65" s="9"/>
      <c r="K65" s="10"/>
      <c r="L65" s="10"/>
      <c r="M65" s="10"/>
      <c r="N65" s="10"/>
      <c r="O65" s="10"/>
      <c r="P65" s="10"/>
      <c r="Q65" s="10"/>
    </row>
    <row r="66" spans="1:17" s="8" customFormat="1" ht="12.75" x14ac:dyDescent="0.2">
      <c r="A66" s="5"/>
      <c r="B66" s="6"/>
      <c r="C66" s="7"/>
      <c r="I66" s="6"/>
      <c r="J66" s="9"/>
      <c r="K66" s="10"/>
      <c r="L66" s="10"/>
      <c r="M66" s="10"/>
      <c r="N66" s="10"/>
      <c r="O66" s="10"/>
      <c r="P66" s="10"/>
      <c r="Q66" s="10"/>
    </row>
    <row r="67" spans="1:17" s="8" customFormat="1" ht="12.75" x14ac:dyDescent="0.2">
      <c r="A67" s="5"/>
      <c r="B67" s="6"/>
      <c r="C67" s="7"/>
      <c r="I67" s="6"/>
      <c r="J67" s="9"/>
      <c r="K67" s="10"/>
      <c r="L67" s="10"/>
      <c r="M67" s="10"/>
      <c r="N67" s="10"/>
      <c r="O67" s="10"/>
      <c r="P67" s="10"/>
      <c r="Q67" s="10"/>
    </row>
    <row r="68" spans="1:17" s="8" customFormat="1" ht="12.75" x14ac:dyDescent="0.2">
      <c r="A68" s="5"/>
      <c r="B68" s="6"/>
      <c r="C68" s="7"/>
      <c r="I68" s="6"/>
      <c r="J68" s="9"/>
      <c r="K68" s="10"/>
      <c r="L68" s="10"/>
      <c r="M68" s="10"/>
      <c r="N68" s="10"/>
      <c r="O68" s="10"/>
      <c r="P68" s="10"/>
      <c r="Q68" s="10"/>
    </row>
    <row r="69" spans="1:17" s="8" customFormat="1" ht="12.75" x14ac:dyDescent="0.2">
      <c r="A69" s="5"/>
      <c r="B69" s="6"/>
      <c r="C69" s="7"/>
      <c r="I69" s="6"/>
      <c r="J69" s="9"/>
      <c r="K69" s="10"/>
      <c r="L69" s="10"/>
      <c r="M69" s="10"/>
      <c r="N69" s="10"/>
      <c r="O69" s="10"/>
      <c r="P69" s="10"/>
      <c r="Q69" s="10"/>
    </row>
  </sheetData>
  <mergeCells count="59">
    <mergeCell ref="C38:D38"/>
    <mergeCell ref="G38:J38"/>
    <mergeCell ref="K38:L38"/>
    <mergeCell ref="M38:O38"/>
    <mergeCell ref="P25:P30"/>
    <mergeCell ref="Q25:Q30"/>
    <mergeCell ref="R25:R30"/>
    <mergeCell ref="E27:F30"/>
    <mergeCell ref="G25:G30"/>
    <mergeCell ref="O25:O30"/>
    <mergeCell ref="H25:H30"/>
    <mergeCell ref="D3:F3"/>
    <mergeCell ref="G3:P3"/>
    <mergeCell ref="R13:R18"/>
    <mergeCell ref="P19:P24"/>
    <mergeCell ref="Q19:Q24"/>
    <mergeCell ref="R19:R24"/>
    <mergeCell ref="E21:F24"/>
    <mergeCell ref="E15:F18"/>
    <mergeCell ref="H13:H18"/>
    <mergeCell ref="O13:O18"/>
    <mergeCell ref="P13:P18"/>
    <mergeCell ref="Q13:Q18"/>
    <mergeCell ref="F19:F20"/>
    <mergeCell ref="G19:G24"/>
    <mergeCell ref="H19:H24"/>
    <mergeCell ref="O19:O24"/>
    <mergeCell ref="A1:C3"/>
    <mergeCell ref="D1:F1"/>
    <mergeCell ref="A4:R9"/>
    <mergeCell ref="A10:A11"/>
    <mergeCell ref="B10:B11"/>
    <mergeCell ref="C10:C11"/>
    <mergeCell ref="D10:D11"/>
    <mergeCell ref="E10:E11"/>
    <mergeCell ref="F10:F11"/>
    <mergeCell ref="G10:N10"/>
    <mergeCell ref="I11:J11"/>
    <mergeCell ref="Q2:Q3"/>
    <mergeCell ref="R2:R3"/>
    <mergeCell ref="G1:P1"/>
    <mergeCell ref="D2:F2"/>
    <mergeCell ref="G2:P2"/>
    <mergeCell ref="A12:R12"/>
    <mergeCell ref="B13:B30"/>
    <mergeCell ref="A13:A18"/>
    <mergeCell ref="A19:A24"/>
    <mergeCell ref="A25:A30"/>
    <mergeCell ref="F13:F14"/>
    <mergeCell ref="G13:G18"/>
    <mergeCell ref="C13:C18"/>
    <mergeCell ref="C19:C30"/>
    <mergeCell ref="D19:D24"/>
    <mergeCell ref="E19:E20"/>
    <mergeCell ref="D25:D30"/>
    <mergeCell ref="E25:E26"/>
    <mergeCell ref="F25:F26"/>
    <mergeCell ref="D13:D18"/>
    <mergeCell ref="E13:E14"/>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42" max="17" man="1"/>
  </rowBreaks>
  <ignoredErrors>
    <ignoredError sqref="R2" numberStoredAsText="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46269-88FB-42E8-B53F-5E904ABFCA9D}">
  <dimension ref="A1:R63"/>
  <sheetViews>
    <sheetView topLeftCell="A19" zoomScaleNormal="100" zoomScaleSheetLayoutView="40" workbookViewId="0">
      <selection activeCell="A10" sqref="A10:A11"/>
    </sheetView>
  </sheetViews>
  <sheetFormatPr baseColWidth="10" defaultColWidth="11.42578125" defaultRowHeight="14.25" x14ac:dyDescent="0.2"/>
  <cols>
    <col min="1" max="1" width="5.7109375" style="5" customWidth="1"/>
    <col min="2" max="2" width="21.7109375" style="6" customWidth="1"/>
    <col min="3" max="3" width="20.28515625" style="7" customWidth="1"/>
    <col min="4" max="4" width="38" style="8" customWidth="1"/>
    <col min="5" max="5" width="16.7109375" style="8" customWidth="1"/>
    <col min="6" max="6" width="16.140625" style="8" customWidth="1"/>
    <col min="7" max="8" width="16.7109375" style="8" customWidth="1"/>
    <col min="9" max="9" width="16.7109375" style="6" customWidth="1"/>
    <col min="10" max="10" width="28.85546875" style="9" customWidth="1"/>
    <col min="11" max="11" width="21" style="10" customWidth="1"/>
    <col min="12" max="12" width="25.85546875" style="10" customWidth="1"/>
    <col min="13" max="13" width="21.5703125" style="28" customWidth="1"/>
    <col min="14" max="14" width="19.42578125" style="28" customWidth="1"/>
    <col min="15" max="15" width="49" style="28" customWidth="1"/>
    <col min="16" max="16" width="60.5703125" style="28" customWidth="1"/>
    <col min="17" max="17" width="30.140625" style="28" customWidth="1"/>
    <col min="18" max="18" width="30.7109375" style="8" customWidth="1"/>
    <col min="19" max="19" width="13.42578125" style="17" bestFit="1" customWidth="1"/>
    <col min="20" max="16384" width="11.42578125" style="17"/>
  </cols>
  <sheetData>
    <row r="1" spans="1:18" ht="29.25" customHeight="1" x14ac:dyDescent="0.2">
      <c r="A1" s="94"/>
      <c r="B1" s="94"/>
      <c r="C1" s="94"/>
      <c r="D1" s="93" t="s">
        <v>0</v>
      </c>
      <c r="E1" s="93"/>
      <c r="F1" s="93"/>
      <c r="G1" s="99" t="s">
        <v>1</v>
      </c>
      <c r="H1" s="99"/>
      <c r="I1" s="99"/>
      <c r="J1" s="99"/>
      <c r="K1" s="99"/>
      <c r="L1" s="99"/>
      <c r="M1" s="99"/>
      <c r="N1" s="99"/>
      <c r="O1" s="99"/>
      <c r="P1" s="99"/>
      <c r="Q1" s="15" t="s">
        <v>2</v>
      </c>
      <c r="R1" s="13" t="s">
        <v>3</v>
      </c>
    </row>
    <row r="2" spans="1:18" ht="29.25" customHeight="1" x14ac:dyDescent="0.2">
      <c r="A2" s="94"/>
      <c r="B2" s="94"/>
      <c r="C2" s="94"/>
      <c r="D2" s="93" t="s">
        <v>4</v>
      </c>
      <c r="E2" s="93"/>
      <c r="F2" s="93"/>
      <c r="G2" s="99" t="s">
        <v>5</v>
      </c>
      <c r="H2" s="99"/>
      <c r="I2" s="99"/>
      <c r="J2" s="99"/>
      <c r="K2" s="99"/>
      <c r="L2" s="99"/>
      <c r="M2" s="99"/>
      <c r="N2" s="99"/>
      <c r="O2" s="99"/>
      <c r="P2" s="99"/>
      <c r="Q2" s="100" t="s">
        <v>6</v>
      </c>
      <c r="R2" s="102" t="s">
        <v>141</v>
      </c>
    </row>
    <row r="3" spans="1:18" ht="29.2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148</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x14ac:dyDescent="0.2">
      <c r="A9" s="98"/>
      <c r="B9" s="98"/>
      <c r="C9" s="98"/>
      <c r="D9" s="98"/>
      <c r="E9" s="98"/>
      <c r="F9" s="98"/>
      <c r="G9" s="98"/>
      <c r="H9" s="98"/>
      <c r="I9" s="98"/>
      <c r="J9" s="98"/>
      <c r="K9" s="98"/>
      <c r="L9" s="98"/>
      <c r="M9" s="98"/>
      <c r="N9" s="98"/>
      <c r="O9" s="98"/>
      <c r="P9" s="98"/>
      <c r="Q9" s="98"/>
      <c r="R9" s="98"/>
    </row>
    <row r="10" spans="1:18" s="5" customFormat="1" ht="25.5"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12.75"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s="18" customFormat="1" ht="29.25" hidden="1" customHeight="1" x14ac:dyDescent="0.25">
      <c r="A12" s="14"/>
      <c r="B12" s="2"/>
      <c r="C12" s="3"/>
      <c r="D12" s="14"/>
      <c r="E12" s="2"/>
      <c r="F12" s="2"/>
      <c r="G12" s="2"/>
      <c r="H12" s="2"/>
      <c r="I12" s="2"/>
      <c r="J12" s="2"/>
      <c r="K12" s="1"/>
      <c r="L12" s="1"/>
      <c r="M12" s="4"/>
      <c r="N12" s="4"/>
      <c r="O12" s="4"/>
      <c r="P12" s="4"/>
      <c r="Q12" s="4"/>
      <c r="R12" s="14"/>
    </row>
    <row r="13" spans="1:18" ht="24.75" customHeight="1" x14ac:dyDescent="0.2">
      <c r="A13" s="84" t="s">
        <v>100</v>
      </c>
      <c r="B13" s="84"/>
      <c r="C13" s="84"/>
      <c r="D13" s="84"/>
      <c r="E13" s="84"/>
      <c r="F13" s="84"/>
      <c r="G13" s="84"/>
      <c r="H13" s="84"/>
      <c r="I13" s="84"/>
      <c r="J13" s="84"/>
      <c r="K13" s="84"/>
      <c r="L13" s="84"/>
      <c r="M13" s="84"/>
      <c r="N13" s="84"/>
      <c r="O13" s="84"/>
      <c r="P13" s="84"/>
      <c r="Q13" s="84"/>
      <c r="R13" s="84"/>
    </row>
    <row r="14" spans="1:18" s="8" customFormat="1" ht="75.75" customHeight="1" x14ac:dyDescent="0.2">
      <c r="A14" s="79">
        <v>1</v>
      </c>
      <c r="B14" s="79" t="s">
        <v>19</v>
      </c>
      <c r="C14" s="79" t="s">
        <v>101</v>
      </c>
      <c r="D14" s="104" t="s">
        <v>102</v>
      </c>
      <c r="E14" s="112" t="s">
        <v>103</v>
      </c>
      <c r="F14" s="91">
        <v>0</v>
      </c>
      <c r="G14" s="120">
        <v>45688</v>
      </c>
      <c r="H14" s="120">
        <v>46752</v>
      </c>
      <c r="I14" s="30" t="s">
        <v>23</v>
      </c>
      <c r="J14" s="32" t="s">
        <v>104</v>
      </c>
      <c r="K14" s="32" t="s">
        <v>105</v>
      </c>
      <c r="L14" s="32" t="s">
        <v>105</v>
      </c>
      <c r="M14" s="32" t="s">
        <v>105</v>
      </c>
      <c r="N14" s="32" t="s">
        <v>105</v>
      </c>
      <c r="O14" s="92" t="s">
        <v>106</v>
      </c>
      <c r="P14" s="118" t="s">
        <v>164</v>
      </c>
      <c r="Q14" s="88"/>
      <c r="R14" s="88"/>
    </row>
    <row r="15" spans="1:18" s="8" customFormat="1" ht="39.75" customHeight="1" x14ac:dyDescent="0.2">
      <c r="A15" s="79"/>
      <c r="B15" s="79"/>
      <c r="C15" s="79"/>
      <c r="D15" s="104"/>
      <c r="E15" s="112"/>
      <c r="F15" s="91"/>
      <c r="G15" s="121"/>
      <c r="H15" s="121"/>
      <c r="I15" s="30" t="s">
        <v>27</v>
      </c>
      <c r="J15" s="33">
        <f>K15+L15+M15+N15</f>
        <v>0.5</v>
      </c>
      <c r="K15" s="34">
        <v>0.25</v>
      </c>
      <c r="L15" s="34">
        <v>0.25</v>
      </c>
      <c r="M15" s="35"/>
      <c r="N15" s="35"/>
      <c r="O15" s="92"/>
      <c r="P15" s="118"/>
      <c r="Q15" s="88"/>
      <c r="R15" s="88"/>
    </row>
    <row r="16" spans="1:18" s="8" customFormat="1" ht="39.75" customHeight="1" x14ac:dyDescent="0.2">
      <c r="A16" s="79"/>
      <c r="B16" s="79"/>
      <c r="C16" s="79"/>
      <c r="D16" s="104"/>
      <c r="E16" s="85" t="s">
        <v>28</v>
      </c>
      <c r="F16" s="85"/>
      <c r="G16" s="121"/>
      <c r="H16" s="121"/>
      <c r="I16" s="30" t="s">
        <v>29</v>
      </c>
      <c r="J16" s="36">
        <v>42622749</v>
      </c>
      <c r="K16" s="34"/>
      <c r="L16" s="35"/>
      <c r="M16" s="35"/>
      <c r="N16" s="35"/>
      <c r="O16" s="92"/>
      <c r="P16" s="118"/>
      <c r="Q16" s="88"/>
      <c r="R16" s="88"/>
    </row>
    <row r="17" spans="1:18" s="8" customFormat="1" ht="39.75" customHeight="1" x14ac:dyDescent="0.2">
      <c r="A17" s="79"/>
      <c r="B17" s="79"/>
      <c r="C17" s="79"/>
      <c r="D17" s="104"/>
      <c r="E17" s="85"/>
      <c r="F17" s="85"/>
      <c r="G17" s="121"/>
      <c r="H17" s="121"/>
      <c r="I17" s="30" t="s">
        <v>30</v>
      </c>
      <c r="J17" s="36">
        <f>L17</f>
        <v>42622749</v>
      </c>
      <c r="K17" s="36">
        <v>42622749</v>
      </c>
      <c r="L17" s="36">
        <v>42622749</v>
      </c>
      <c r="M17" s="42"/>
      <c r="N17" s="42"/>
      <c r="O17" s="92"/>
      <c r="P17" s="118"/>
      <c r="Q17" s="88"/>
      <c r="R17" s="88"/>
    </row>
    <row r="18" spans="1:18" s="8" customFormat="1" ht="39.75" customHeight="1" x14ac:dyDescent="0.2">
      <c r="A18" s="79"/>
      <c r="B18" s="79"/>
      <c r="C18" s="79"/>
      <c r="D18" s="104"/>
      <c r="E18" s="85"/>
      <c r="F18" s="85"/>
      <c r="G18" s="121"/>
      <c r="H18" s="121"/>
      <c r="I18" s="30" t="s">
        <v>31</v>
      </c>
      <c r="J18" s="67">
        <f>K18+L18+M18+N18</f>
        <v>42622749</v>
      </c>
      <c r="K18" s="36">
        <v>42622749</v>
      </c>
      <c r="L18" s="42">
        <v>0</v>
      </c>
      <c r="M18" s="42"/>
      <c r="N18" s="42"/>
      <c r="O18" s="92"/>
      <c r="P18" s="118"/>
      <c r="Q18" s="88"/>
      <c r="R18" s="88"/>
    </row>
    <row r="19" spans="1:18" s="8" customFormat="1" ht="39.75" customHeight="1" x14ac:dyDescent="0.2">
      <c r="A19" s="79"/>
      <c r="B19" s="79"/>
      <c r="C19" s="79"/>
      <c r="D19" s="104"/>
      <c r="E19" s="85"/>
      <c r="F19" s="85"/>
      <c r="G19" s="122"/>
      <c r="H19" s="122"/>
      <c r="I19" s="37" t="s">
        <v>32</v>
      </c>
      <c r="J19" s="36">
        <f>K19+L19+M19+N19</f>
        <v>16189056</v>
      </c>
      <c r="K19" s="42">
        <v>4806126</v>
      </c>
      <c r="L19" s="42">
        <v>11382930</v>
      </c>
      <c r="M19" s="42"/>
      <c r="N19" s="42"/>
      <c r="O19" s="92"/>
      <c r="P19" s="118"/>
      <c r="Q19" s="88"/>
      <c r="R19" s="88"/>
    </row>
    <row r="20" spans="1:18" s="8" customFormat="1" ht="97.5" customHeight="1" x14ac:dyDescent="0.2">
      <c r="A20" s="79">
        <v>2</v>
      </c>
      <c r="B20" s="79"/>
      <c r="C20" s="79"/>
      <c r="D20" s="104" t="s">
        <v>107</v>
      </c>
      <c r="E20" s="126" t="s">
        <v>108</v>
      </c>
      <c r="F20" s="91">
        <v>0</v>
      </c>
      <c r="G20" s="120">
        <v>45688</v>
      </c>
      <c r="H20" s="120">
        <v>46752</v>
      </c>
      <c r="I20" s="30" t="s">
        <v>23</v>
      </c>
      <c r="J20" s="32" t="s">
        <v>109</v>
      </c>
      <c r="K20" s="32" t="s">
        <v>110</v>
      </c>
      <c r="L20" s="32" t="s">
        <v>110</v>
      </c>
      <c r="M20" s="32" t="s">
        <v>110</v>
      </c>
      <c r="N20" s="32" t="s">
        <v>110</v>
      </c>
      <c r="O20" s="123" t="s">
        <v>111</v>
      </c>
      <c r="P20" s="118" t="s">
        <v>163</v>
      </c>
      <c r="Q20" s="105"/>
      <c r="R20" s="105"/>
    </row>
    <row r="21" spans="1:18" s="8" customFormat="1" ht="39.75" customHeight="1" x14ac:dyDescent="0.2">
      <c r="A21" s="79"/>
      <c r="B21" s="79"/>
      <c r="C21" s="79"/>
      <c r="D21" s="104"/>
      <c r="E21" s="126"/>
      <c r="F21" s="91"/>
      <c r="G21" s="121"/>
      <c r="H21" s="121"/>
      <c r="I21" s="30" t="s">
        <v>27</v>
      </c>
      <c r="J21" s="33">
        <f>K21+L21+M21+N21</f>
        <v>0.5</v>
      </c>
      <c r="K21" s="39">
        <v>0.25</v>
      </c>
      <c r="L21" s="39">
        <v>0.25</v>
      </c>
      <c r="M21" s="39"/>
      <c r="N21" s="39"/>
      <c r="O21" s="124"/>
      <c r="P21" s="118"/>
      <c r="Q21" s="105"/>
      <c r="R21" s="105"/>
    </row>
    <row r="22" spans="1:18" s="8" customFormat="1" ht="39.75" customHeight="1" x14ac:dyDescent="0.2">
      <c r="A22" s="79"/>
      <c r="B22" s="79"/>
      <c r="C22" s="79"/>
      <c r="D22" s="104"/>
      <c r="E22" s="85" t="s">
        <v>28</v>
      </c>
      <c r="F22" s="85"/>
      <c r="G22" s="121"/>
      <c r="H22" s="121"/>
      <c r="I22" s="30" t="s">
        <v>29</v>
      </c>
      <c r="J22" s="36">
        <v>21311375</v>
      </c>
      <c r="K22" s="36"/>
      <c r="L22" s="36"/>
      <c r="M22" s="35"/>
      <c r="N22" s="35"/>
      <c r="O22" s="124"/>
      <c r="P22" s="118"/>
      <c r="Q22" s="105"/>
      <c r="R22" s="105"/>
    </row>
    <row r="23" spans="1:18" s="8" customFormat="1" ht="39.75" customHeight="1" x14ac:dyDescent="0.2">
      <c r="A23" s="79"/>
      <c r="B23" s="79"/>
      <c r="C23" s="79"/>
      <c r="D23" s="104"/>
      <c r="E23" s="85"/>
      <c r="F23" s="85"/>
      <c r="G23" s="121"/>
      <c r="H23" s="121"/>
      <c r="I23" s="30" t="s">
        <v>30</v>
      </c>
      <c r="J23" s="36">
        <f>L23</f>
        <v>21311375</v>
      </c>
      <c r="K23" s="42">
        <v>21311375</v>
      </c>
      <c r="L23" s="42">
        <v>21311375</v>
      </c>
      <c r="M23" s="35"/>
      <c r="N23" s="35"/>
      <c r="O23" s="124"/>
      <c r="P23" s="118"/>
      <c r="Q23" s="105"/>
      <c r="R23" s="105"/>
    </row>
    <row r="24" spans="1:18" s="8" customFormat="1" ht="39.75" customHeight="1" x14ac:dyDescent="0.2">
      <c r="A24" s="79"/>
      <c r="B24" s="79"/>
      <c r="C24" s="79"/>
      <c r="D24" s="104"/>
      <c r="E24" s="85"/>
      <c r="F24" s="85"/>
      <c r="G24" s="121"/>
      <c r="H24" s="121"/>
      <c r="I24" s="30" t="s">
        <v>31</v>
      </c>
      <c r="J24" s="36">
        <f>K24+L24+M24+N24</f>
        <v>21311375</v>
      </c>
      <c r="K24" s="42">
        <f>21311375</f>
        <v>21311375</v>
      </c>
      <c r="L24" s="42">
        <v>0</v>
      </c>
      <c r="M24" s="35"/>
      <c r="N24" s="35"/>
      <c r="O24" s="124"/>
      <c r="P24" s="118"/>
      <c r="Q24" s="105"/>
      <c r="R24" s="105"/>
    </row>
    <row r="25" spans="1:18" s="8" customFormat="1" ht="39.75" customHeight="1" x14ac:dyDescent="0.2">
      <c r="A25" s="79"/>
      <c r="B25" s="79"/>
      <c r="C25" s="79"/>
      <c r="D25" s="104"/>
      <c r="E25" s="85"/>
      <c r="F25" s="85"/>
      <c r="G25" s="122"/>
      <c r="H25" s="122"/>
      <c r="I25" s="37" t="s">
        <v>32</v>
      </c>
      <c r="J25" s="36">
        <f>K25+L25+M25+N25</f>
        <v>16189056</v>
      </c>
      <c r="K25" s="42">
        <v>4806126</v>
      </c>
      <c r="L25" s="42">
        <v>11382930</v>
      </c>
      <c r="M25" s="42"/>
      <c r="N25" s="42"/>
      <c r="O25" s="125"/>
      <c r="P25" s="118"/>
      <c r="Q25" s="105"/>
      <c r="R25" s="105"/>
    </row>
    <row r="26" spans="1:18" s="8" customFormat="1" ht="12.75" x14ac:dyDescent="0.2">
      <c r="A26" s="19"/>
      <c r="B26" s="19"/>
      <c r="C26" s="19"/>
      <c r="D26" s="62"/>
      <c r="E26" s="55"/>
      <c r="F26" s="55"/>
      <c r="G26" s="56"/>
      <c r="H26" s="56"/>
      <c r="I26" s="57"/>
      <c r="J26" s="58"/>
      <c r="K26" s="58"/>
      <c r="L26" s="63"/>
      <c r="M26" s="63"/>
      <c r="N26" s="63"/>
      <c r="O26" s="53"/>
      <c r="P26" s="60"/>
      <c r="Q26" s="60"/>
      <c r="R26" s="60"/>
    </row>
    <row r="27" spans="1:18" s="8" customFormat="1" ht="12.75" x14ac:dyDescent="0.2">
      <c r="A27" s="19"/>
      <c r="B27" s="19"/>
      <c r="C27" s="19"/>
      <c r="D27" s="62"/>
      <c r="E27" s="55"/>
      <c r="F27" s="55"/>
      <c r="G27" s="56"/>
      <c r="H27" s="56"/>
      <c r="I27" s="57"/>
      <c r="J27" s="58"/>
      <c r="K27" s="58"/>
      <c r="L27" s="63"/>
      <c r="M27" s="63"/>
      <c r="N27" s="63"/>
      <c r="O27" s="53"/>
      <c r="P27" s="60"/>
      <c r="Q27" s="60"/>
      <c r="R27" s="60"/>
    </row>
    <row r="28" spans="1:18" s="8" customFormat="1" ht="12.75" x14ac:dyDescent="0.2">
      <c r="A28" s="19"/>
      <c r="B28" s="19"/>
      <c r="C28" s="19"/>
      <c r="D28" s="62"/>
      <c r="E28" s="55"/>
      <c r="F28" s="55"/>
      <c r="G28" s="56"/>
      <c r="H28" s="56"/>
      <c r="I28" s="57"/>
      <c r="J28" s="58"/>
      <c r="K28" s="58"/>
      <c r="L28" s="63"/>
      <c r="M28" s="63"/>
      <c r="N28" s="63"/>
      <c r="O28" s="53"/>
      <c r="P28" s="60"/>
      <c r="Q28" s="60"/>
      <c r="R28" s="60"/>
    </row>
    <row r="29" spans="1:18" s="8" customFormat="1" ht="12.75" x14ac:dyDescent="0.2">
      <c r="A29" s="19"/>
      <c r="B29" s="19"/>
      <c r="C29" s="19"/>
      <c r="D29" s="62"/>
      <c r="E29" s="55"/>
      <c r="F29" s="55"/>
      <c r="G29" s="56"/>
      <c r="H29" s="56"/>
      <c r="I29" s="57"/>
      <c r="J29" s="58"/>
      <c r="K29" s="58"/>
      <c r="L29" s="63"/>
      <c r="M29" s="63"/>
      <c r="N29" s="63"/>
      <c r="O29" s="53"/>
      <c r="P29" s="60"/>
      <c r="Q29" s="60"/>
      <c r="R29" s="60"/>
    </row>
    <row r="30" spans="1:18" x14ac:dyDescent="0.2">
      <c r="M30" s="10"/>
      <c r="N30" s="10"/>
      <c r="O30" s="10"/>
      <c r="P30" s="10"/>
      <c r="Q30" s="10"/>
    </row>
    <row r="31" spans="1:18" x14ac:dyDescent="0.2">
      <c r="C31" s="6"/>
      <c r="D31" s="6"/>
      <c r="E31" s="6"/>
      <c r="F31" s="6"/>
      <c r="G31" s="6"/>
      <c r="H31" s="6"/>
      <c r="M31" s="10"/>
      <c r="N31" s="10"/>
      <c r="O31" s="10"/>
      <c r="P31" s="10"/>
      <c r="Q31" s="10"/>
    </row>
    <row r="32" spans="1:18" x14ac:dyDescent="0.2">
      <c r="C32" s="6"/>
      <c r="D32" s="6"/>
      <c r="E32" s="6"/>
      <c r="F32" s="6"/>
      <c r="G32" s="6"/>
      <c r="H32" s="6"/>
      <c r="M32" s="10"/>
      <c r="N32" s="10"/>
      <c r="O32" s="10"/>
      <c r="P32" s="10"/>
      <c r="Q32" s="10"/>
    </row>
    <row r="33" spans="1:18" s="8" customFormat="1" ht="63.75" customHeight="1" x14ac:dyDescent="0.2">
      <c r="A33" s="5"/>
      <c r="B33" s="68" t="s">
        <v>42</v>
      </c>
      <c r="C33" s="107" t="s">
        <v>171</v>
      </c>
      <c r="D33" s="107"/>
      <c r="E33" s="69"/>
      <c r="F33" s="70" t="s">
        <v>142</v>
      </c>
      <c r="G33" s="108" t="s">
        <v>173</v>
      </c>
      <c r="H33" s="109"/>
      <c r="I33" s="109"/>
      <c r="J33" s="109"/>
      <c r="K33" s="110" t="s">
        <v>143</v>
      </c>
      <c r="L33" s="110"/>
      <c r="M33" s="111" t="s">
        <v>172</v>
      </c>
      <c r="N33" s="111"/>
      <c r="O33" s="111"/>
      <c r="P33" s="10"/>
      <c r="Q33" s="10"/>
    </row>
    <row r="34" spans="1:18" s="8" customFormat="1" ht="12.75" x14ac:dyDescent="0.2">
      <c r="A34" s="5"/>
      <c r="B34" s="6"/>
      <c r="C34" s="6"/>
      <c r="D34" s="6"/>
      <c r="E34" s="6"/>
      <c r="F34" s="6"/>
      <c r="G34" s="6"/>
      <c r="H34" s="6"/>
      <c r="I34" s="6"/>
      <c r="J34" s="71"/>
      <c r="K34" s="69"/>
      <c r="L34" s="69"/>
      <c r="M34" s="69"/>
      <c r="N34" s="69"/>
      <c r="O34" s="69"/>
      <c r="P34" s="6"/>
      <c r="Q34" s="6"/>
    </row>
    <row r="35" spans="1:18" ht="15" x14ac:dyDescent="0.2">
      <c r="B35" s="72" t="s">
        <v>43</v>
      </c>
      <c r="C35" s="73" t="s">
        <v>177</v>
      </c>
      <c r="D35" s="74"/>
      <c r="E35" s="69"/>
      <c r="F35" s="69"/>
      <c r="G35" s="69"/>
      <c r="H35" s="69"/>
      <c r="I35" s="69"/>
      <c r="J35" s="6"/>
      <c r="K35" s="6"/>
      <c r="L35" s="6"/>
      <c r="M35" s="6"/>
      <c r="N35" s="6"/>
      <c r="O35" s="6"/>
      <c r="P35" s="6"/>
      <c r="Q35" s="6"/>
      <c r="R35" s="11"/>
    </row>
    <row r="36" spans="1:18" x14ac:dyDescent="0.2">
      <c r="C36" s="6"/>
      <c r="D36" s="6"/>
      <c r="E36" s="6"/>
      <c r="F36" s="6"/>
      <c r="G36" s="6"/>
      <c r="H36" s="6"/>
      <c r="K36" s="6"/>
      <c r="L36" s="6"/>
      <c r="M36" s="6"/>
      <c r="N36" s="6"/>
      <c r="O36" s="6"/>
      <c r="P36" s="6"/>
      <c r="Q36" s="6"/>
      <c r="R36" s="6"/>
    </row>
    <row r="37" spans="1:18" x14ac:dyDescent="0.2">
      <c r="C37" s="6"/>
      <c r="D37" s="6"/>
      <c r="E37" s="6"/>
      <c r="F37" s="6"/>
      <c r="G37" s="6"/>
      <c r="H37" s="6"/>
      <c r="K37" s="6"/>
      <c r="L37" s="6"/>
      <c r="M37" s="6"/>
      <c r="N37" s="6"/>
      <c r="O37" s="6"/>
      <c r="P37" s="6"/>
      <c r="Q37" s="6"/>
      <c r="R37" s="6"/>
    </row>
    <row r="38" spans="1:18" x14ac:dyDescent="0.2">
      <c r="C38" s="6"/>
      <c r="D38" s="6"/>
      <c r="E38" s="6"/>
      <c r="F38" s="6"/>
      <c r="G38" s="6"/>
      <c r="H38" s="6"/>
      <c r="K38" s="6"/>
      <c r="L38" s="6"/>
      <c r="M38" s="6"/>
      <c r="N38" s="6"/>
      <c r="O38" s="6"/>
      <c r="P38" s="6"/>
      <c r="Q38" s="6"/>
      <c r="R38" s="6"/>
    </row>
    <row r="39" spans="1:18" x14ac:dyDescent="0.2">
      <c r="C39" s="6"/>
      <c r="D39" s="6"/>
      <c r="E39" s="6"/>
      <c r="F39" s="6"/>
      <c r="G39" s="6"/>
      <c r="H39" s="6"/>
      <c r="M39" s="10"/>
      <c r="N39" s="10"/>
      <c r="O39" s="10"/>
      <c r="P39" s="10"/>
      <c r="Q39" s="10"/>
    </row>
    <row r="40" spans="1:18" x14ac:dyDescent="0.2">
      <c r="C40" s="6"/>
      <c r="D40" s="6"/>
      <c r="E40" s="6"/>
      <c r="F40" s="6"/>
      <c r="G40" s="6"/>
      <c r="H40" s="6"/>
      <c r="M40" s="10"/>
      <c r="N40" s="10"/>
      <c r="O40" s="10"/>
      <c r="P40" s="10"/>
      <c r="Q40" s="10"/>
    </row>
    <row r="41" spans="1:18" x14ac:dyDescent="0.2">
      <c r="C41" s="6"/>
      <c r="D41" s="6"/>
      <c r="E41" s="6"/>
      <c r="F41" s="6"/>
      <c r="G41" s="6"/>
      <c r="H41" s="6"/>
      <c r="M41" s="10"/>
      <c r="N41" s="10"/>
      <c r="O41" s="10"/>
      <c r="P41" s="10"/>
      <c r="Q41" s="10"/>
    </row>
    <row r="42" spans="1:18" x14ac:dyDescent="0.2">
      <c r="C42" s="6"/>
      <c r="D42" s="6"/>
      <c r="E42" s="6"/>
      <c r="F42" s="6"/>
      <c r="G42" s="6"/>
      <c r="H42" s="6"/>
      <c r="M42" s="10"/>
      <c r="N42" s="10"/>
      <c r="O42" s="10"/>
      <c r="P42" s="10"/>
      <c r="Q42" s="10"/>
    </row>
    <row r="43" spans="1:18" x14ac:dyDescent="0.2">
      <c r="M43" s="10"/>
      <c r="N43" s="10"/>
      <c r="O43" s="10"/>
      <c r="P43" s="10"/>
      <c r="Q43" s="10"/>
    </row>
    <row r="44" spans="1:18" x14ac:dyDescent="0.2">
      <c r="M44" s="10"/>
      <c r="N44" s="10"/>
      <c r="O44" s="10"/>
      <c r="P44" s="10"/>
      <c r="Q44" s="10"/>
    </row>
    <row r="45" spans="1:18" x14ac:dyDescent="0.2">
      <c r="M45" s="10"/>
      <c r="N45" s="10"/>
      <c r="O45" s="10"/>
      <c r="P45" s="10"/>
      <c r="Q45" s="10"/>
    </row>
    <row r="46" spans="1:18" x14ac:dyDescent="0.2">
      <c r="M46" s="10"/>
      <c r="N46" s="10"/>
      <c r="O46" s="10"/>
      <c r="P46" s="10"/>
      <c r="Q46" s="10"/>
    </row>
    <row r="47" spans="1:18" x14ac:dyDescent="0.2">
      <c r="M47" s="10"/>
      <c r="N47" s="10"/>
      <c r="O47" s="10"/>
      <c r="P47" s="10"/>
      <c r="Q47" s="10"/>
    </row>
    <row r="48" spans="1:18" x14ac:dyDescent="0.2">
      <c r="M48" s="10"/>
      <c r="N48" s="10"/>
      <c r="O48" s="10"/>
      <c r="P48" s="10"/>
      <c r="Q48" s="10"/>
    </row>
    <row r="49" spans="13:17" x14ac:dyDescent="0.2">
      <c r="M49" s="10"/>
      <c r="N49" s="10"/>
      <c r="O49" s="10"/>
      <c r="P49" s="10"/>
      <c r="Q49" s="10"/>
    </row>
    <row r="50" spans="13:17" x14ac:dyDescent="0.2">
      <c r="M50" s="10"/>
      <c r="N50" s="10"/>
      <c r="O50" s="10"/>
      <c r="P50" s="10"/>
      <c r="Q50" s="10"/>
    </row>
    <row r="51" spans="13:17" x14ac:dyDescent="0.2">
      <c r="M51" s="10"/>
      <c r="N51" s="10"/>
      <c r="O51" s="10"/>
      <c r="P51" s="10"/>
      <c r="Q51" s="10"/>
    </row>
    <row r="52" spans="13:17" x14ac:dyDescent="0.2">
      <c r="M52" s="10"/>
      <c r="N52" s="10"/>
      <c r="O52" s="10"/>
      <c r="P52" s="10"/>
      <c r="Q52" s="10"/>
    </row>
    <row r="53" spans="13:17" x14ac:dyDescent="0.2">
      <c r="M53" s="10"/>
      <c r="N53" s="10"/>
      <c r="O53" s="10"/>
      <c r="P53" s="10"/>
      <c r="Q53" s="10"/>
    </row>
    <row r="54" spans="13:17" x14ac:dyDescent="0.2">
      <c r="M54" s="10"/>
      <c r="N54" s="10"/>
      <c r="O54" s="10"/>
      <c r="P54" s="10"/>
      <c r="Q54" s="10"/>
    </row>
    <row r="55" spans="13:17" x14ac:dyDescent="0.2">
      <c r="M55" s="10"/>
      <c r="N55" s="10"/>
      <c r="O55" s="10"/>
      <c r="P55" s="10"/>
      <c r="Q55" s="10"/>
    </row>
    <row r="56" spans="13:17" x14ac:dyDescent="0.2">
      <c r="M56" s="10"/>
      <c r="N56" s="10"/>
      <c r="O56" s="10"/>
      <c r="P56" s="10"/>
      <c r="Q56" s="10"/>
    </row>
    <row r="57" spans="13:17" x14ac:dyDescent="0.2">
      <c r="M57" s="10"/>
      <c r="N57" s="10"/>
      <c r="O57" s="10"/>
      <c r="P57" s="10"/>
      <c r="Q57" s="10"/>
    </row>
    <row r="58" spans="13:17" x14ac:dyDescent="0.2">
      <c r="M58" s="10"/>
      <c r="N58" s="10"/>
      <c r="O58" s="10"/>
      <c r="P58" s="10"/>
      <c r="Q58" s="10"/>
    </row>
    <row r="59" spans="13:17" x14ac:dyDescent="0.2">
      <c r="M59" s="10"/>
      <c r="N59" s="10"/>
      <c r="O59" s="10"/>
      <c r="P59" s="10"/>
      <c r="Q59" s="10"/>
    </row>
    <row r="60" spans="13:17" x14ac:dyDescent="0.2">
      <c r="M60" s="10"/>
      <c r="N60" s="10"/>
      <c r="O60" s="10"/>
      <c r="P60" s="10"/>
      <c r="Q60" s="10"/>
    </row>
    <row r="61" spans="13:17" x14ac:dyDescent="0.2">
      <c r="M61" s="10"/>
      <c r="N61" s="10"/>
      <c r="O61" s="10"/>
      <c r="P61" s="10"/>
      <c r="Q61" s="10"/>
    </row>
    <row r="62" spans="13:17" x14ac:dyDescent="0.2">
      <c r="M62" s="10"/>
      <c r="N62" s="10"/>
      <c r="O62" s="10"/>
      <c r="P62" s="10"/>
      <c r="Q62" s="10"/>
    </row>
    <row r="63" spans="13:17" x14ac:dyDescent="0.2">
      <c r="M63" s="10"/>
      <c r="N63" s="10"/>
      <c r="O63" s="10"/>
      <c r="P63" s="10"/>
      <c r="Q63" s="10"/>
    </row>
  </sheetData>
  <mergeCells count="47">
    <mergeCell ref="C33:D33"/>
    <mergeCell ref="G33:J33"/>
    <mergeCell ref="K33:L33"/>
    <mergeCell ref="M33:O33"/>
    <mergeCell ref="R20:R25"/>
    <mergeCell ref="E22:F25"/>
    <mergeCell ref="P14:P19"/>
    <mergeCell ref="Q14:Q19"/>
    <mergeCell ref="R14:R19"/>
    <mergeCell ref="E16:F19"/>
    <mergeCell ref="O20:O25"/>
    <mergeCell ref="H20:H25"/>
    <mergeCell ref="P20:P25"/>
    <mergeCell ref="E20:E21"/>
    <mergeCell ref="F20:F21"/>
    <mergeCell ref="G20:G25"/>
    <mergeCell ref="A14:A19"/>
    <mergeCell ref="A20:A25"/>
    <mergeCell ref="Q20:Q25"/>
    <mergeCell ref="F10:F11"/>
    <mergeCell ref="G10:N10"/>
    <mergeCell ref="I11:J11"/>
    <mergeCell ref="A13:R13"/>
    <mergeCell ref="B14:B25"/>
    <mergeCell ref="C14:C25"/>
    <mergeCell ref="D14:D19"/>
    <mergeCell ref="E14:E15"/>
    <mergeCell ref="F14:F15"/>
    <mergeCell ref="G14:G19"/>
    <mergeCell ref="H14:H19"/>
    <mergeCell ref="O14:O19"/>
    <mergeCell ref="D20:D25"/>
    <mergeCell ref="A4:R9"/>
    <mergeCell ref="A10:A11"/>
    <mergeCell ref="B10:B11"/>
    <mergeCell ref="C10:C11"/>
    <mergeCell ref="D10:D11"/>
    <mergeCell ref="E10:E11"/>
    <mergeCell ref="Q2:Q3"/>
    <mergeCell ref="R2:R3"/>
    <mergeCell ref="A1:C3"/>
    <mergeCell ref="D1:F1"/>
    <mergeCell ref="G1:P1"/>
    <mergeCell ref="D2:F2"/>
    <mergeCell ref="G2:P2"/>
    <mergeCell ref="D3:F3"/>
    <mergeCell ref="G3:P3"/>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6" max="17" man="1"/>
  </rowBreaks>
  <ignoredErrors>
    <ignoredError sqref="R2"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5DE0-6080-4B09-ACB8-15EA963A6B1A}">
  <dimension ref="A1:R60"/>
  <sheetViews>
    <sheetView topLeftCell="A16" zoomScaleNormal="100" zoomScaleSheetLayoutView="40" workbookViewId="0">
      <selection sqref="A1:C3"/>
    </sheetView>
  </sheetViews>
  <sheetFormatPr baseColWidth="10" defaultColWidth="11.42578125" defaultRowHeight="14.25" x14ac:dyDescent="0.2"/>
  <cols>
    <col min="1" max="1" width="5.7109375" style="5" customWidth="1"/>
    <col min="2" max="2" width="21.7109375" style="6" customWidth="1"/>
    <col min="3" max="3" width="20.28515625" style="7" customWidth="1"/>
    <col min="4" max="4" width="38" style="8" customWidth="1"/>
    <col min="5" max="5" width="15.5703125" style="8" customWidth="1"/>
    <col min="6" max="6" width="16.140625" style="8" customWidth="1"/>
    <col min="7" max="8" width="14.140625" style="8" customWidth="1"/>
    <col min="9" max="9" width="16.7109375" style="6" customWidth="1"/>
    <col min="10" max="10" width="20.42578125" style="9" customWidth="1"/>
    <col min="11" max="11" width="21" style="10" customWidth="1"/>
    <col min="12" max="12" width="19.85546875" style="10" customWidth="1"/>
    <col min="13" max="13" width="19.85546875" style="28" customWidth="1"/>
    <col min="14" max="14" width="19.5703125" style="28" customWidth="1"/>
    <col min="15" max="16" width="47.7109375" style="28" customWidth="1"/>
    <col min="17" max="17" width="30.140625" style="28" customWidth="1"/>
    <col min="18" max="18" width="30.7109375" style="8" customWidth="1"/>
    <col min="19" max="19" width="13.42578125" style="17" bestFit="1" customWidth="1"/>
    <col min="20" max="16384" width="11.42578125" style="17"/>
  </cols>
  <sheetData>
    <row r="1" spans="1:18" ht="29.25" customHeight="1" x14ac:dyDescent="0.2">
      <c r="A1" s="94"/>
      <c r="B1" s="94"/>
      <c r="C1" s="94"/>
      <c r="D1" s="93" t="s">
        <v>0</v>
      </c>
      <c r="E1" s="93"/>
      <c r="F1" s="93"/>
      <c r="G1" s="99" t="s">
        <v>1</v>
      </c>
      <c r="H1" s="99"/>
      <c r="I1" s="99"/>
      <c r="J1" s="99"/>
      <c r="K1" s="99"/>
      <c r="L1" s="99"/>
      <c r="M1" s="99"/>
      <c r="N1" s="99"/>
      <c r="O1" s="99"/>
      <c r="P1" s="99"/>
      <c r="Q1" s="15" t="s">
        <v>2</v>
      </c>
      <c r="R1" s="13" t="s">
        <v>3</v>
      </c>
    </row>
    <row r="2" spans="1:18" ht="29.25" customHeight="1" x14ac:dyDescent="0.2">
      <c r="A2" s="94"/>
      <c r="B2" s="94"/>
      <c r="C2" s="94"/>
      <c r="D2" s="93" t="s">
        <v>4</v>
      </c>
      <c r="E2" s="93"/>
      <c r="F2" s="93"/>
      <c r="G2" s="99" t="s">
        <v>5</v>
      </c>
      <c r="H2" s="99"/>
      <c r="I2" s="99"/>
      <c r="J2" s="99"/>
      <c r="K2" s="99"/>
      <c r="L2" s="99"/>
      <c r="M2" s="99"/>
      <c r="N2" s="99"/>
      <c r="O2" s="99"/>
      <c r="P2" s="99"/>
      <c r="Q2" s="100" t="s">
        <v>6</v>
      </c>
      <c r="R2" s="102" t="s">
        <v>141</v>
      </c>
    </row>
    <row r="3" spans="1:18" ht="29.2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147</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x14ac:dyDescent="0.2">
      <c r="A9" s="98"/>
      <c r="B9" s="98"/>
      <c r="C9" s="98"/>
      <c r="D9" s="98"/>
      <c r="E9" s="98"/>
      <c r="F9" s="98"/>
      <c r="G9" s="98"/>
      <c r="H9" s="98"/>
      <c r="I9" s="98"/>
      <c r="J9" s="98"/>
      <c r="K9" s="98"/>
      <c r="L9" s="98"/>
      <c r="M9" s="98"/>
      <c r="N9" s="98"/>
      <c r="O9" s="98"/>
      <c r="P9" s="98"/>
      <c r="Q9" s="98"/>
      <c r="R9" s="98"/>
    </row>
    <row r="10" spans="1:18" s="5" customFormat="1" ht="25.5"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12.75"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s="18" customFormat="1" ht="29.25" hidden="1" customHeight="1" x14ac:dyDescent="0.25">
      <c r="A12" s="14"/>
      <c r="B12" s="2"/>
      <c r="C12" s="3"/>
      <c r="D12" s="14"/>
      <c r="E12" s="2"/>
      <c r="F12" s="2"/>
      <c r="G12" s="2"/>
      <c r="H12" s="2"/>
      <c r="I12" s="2"/>
      <c r="J12" s="2"/>
      <c r="K12" s="1"/>
      <c r="L12" s="1"/>
      <c r="M12" s="4"/>
      <c r="N12" s="4"/>
      <c r="O12" s="4"/>
      <c r="P12" s="4"/>
      <c r="Q12" s="4"/>
      <c r="R12" s="14"/>
    </row>
    <row r="13" spans="1:18" ht="21" customHeight="1" x14ac:dyDescent="0.2">
      <c r="A13" s="84" t="s">
        <v>112</v>
      </c>
      <c r="B13" s="84"/>
      <c r="C13" s="84"/>
      <c r="D13" s="84"/>
      <c r="E13" s="84"/>
      <c r="F13" s="84"/>
      <c r="G13" s="84"/>
      <c r="H13" s="84"/>
      <c r="I13" s="84"/>
      <c r="J13" s="84"/>
      <c r="K13" s="84"/>
      <c r="L13" s="84"/>
      <c r="M13" s="84"/>
      <c r="N13" s="84"/>
      <c r="O13" s="84"/>
      <c r="P13" s="84"/>
      <c r="Q13" s="84"/>
      <c r="R13" s="84"/>
    </row>
    <row r="14" spans="1:18" s="8" customFormat="1" ht="114.75" x14ac:dyDescent="0.2">
      <c r="A14" s="79">
        <v>1</v>
      </c>
      <c r="B14" s="114" t="s">
        <v>19</v>
      </c>
      <c r="C14" s="114" t="s">
        <v>113</v>
      </c>
      <c r="D14" s="89" t="s">
        <v>114</v>
      </c>
      <c r="E14" s="90" t="s">
        <v>115</v>
      </c>
      <c r="F14" s="91">
        <v>0</v>
      </c>
      <c r="G14" s="120">
        <v>45688</v>
      </c>
      <c r="H14" s="120">
        <v>46752</v>
      </c>
      <c r="I14" s="30" t="s">
        <v>23</v>
      </c>
      <c r="J14" s="31" t="s">
        <v>116</v>
      </c>
      <c r="K14" s="32" t="s">
        <v>117</v>
      </c>
      <c r="L14" s="32" t="s">
        <v>117</v>
      </c>
      <c r="M14" s="32" t="s">
        <v>117</v>
      </c>
      <c r="N14" s="32" t="s">
        <v>117</v>
      </c>
      <c r="O14" s="118" t="s">
        <v>118</v>
      </c>
      <c r="P14" s="118" t="s">
        <v>165</v>
      </c>
      <c r="Q14" s="88"/>
      <c r="R14" s="88"/>
    </row>
    <row r="15" spans="1:18" s="8" customFormat="1" ht="30.95" customHeight="1" x14ac:dyDescent="0.2">
      <c r="A15" s="79"/>
      <c r="B15" s="115"/>
      <c r="C15" s="115"/>
      <c r="D15" s="89"/>
      <c r="E15" s="90"/>
      <c r="F15" s="91"/>
      <c r="G15" s="121"/>
      <c r="H15" s="121"/>
      <c r="I15" s="30" t="s">
        <v>27</v>
      </c>
      <c r="J15" s="33">
        <f>K15+L15+M15+N15</f>
        <v>0.5</v>
      </c>
      <c r="K15" s="34">
        <v>0.25</v>
      </c>
      <c r="L15" s="34">
        <v>0.25</v>
      </c>
      <c r="M15" s="35"/>
      <c r="N15" s="35"/>
      <c r="O15" s="118"/>
      <c r="P15" s="118"/>
      <c r="Q15" s="88"/>
      <c r="R15" s="88"/>
    </row>
    <row r="16" spans="1:18" s="8" customFormat="1" ht="25.5" x14ac:dyDescent="0.2">
      <c r="A16" s="79"/>
      <c r="B16" s="115"/>
      <c r="C16" s="115"/>
      <c r="D16" s="89"/>
      <c r="E16" s="85" t="s">
        <v>28</v>
      </c>
      <c r="F16" s="85"/>
      <c r="G16" s="121"/>
      <c r="H16" s="121"/>
      <c r="I16" s="30" t="s">
        <v>29</v>
      </c>
      <c r="J16" s="36">
        <v>64617941</v>
      </c>
      <c r="K16" s="35"/>
      <c r="L16" s="35"/>
      <c r="M16" s="35"/>
      <c r="N16" s="35"/>
      <c r="O16" s="118"/>
      <c r="P16" s="118"/>
      <c r="Q16" s="88"/>
      <c r="R16" s="88"/>
    </row>
    <row r="17" spans="1:18" s="8" customFormat="1" ht="38.25" x14ac:dyDescent="0.2">
      <c r="A17" s="79"/>
      <c r="B17" s="115"/>
      <c r="C17" s="115"/>
      <c r="D17" s="89"/>
      <c r="E17" s="85"/>
      <c r="F17" s="85"/>
      <c r="G17" s="121"/>
      <c r="H17" s="121"/>
      <c r="I17" s="30" t="s">
        <v>30</v>
      </c>
      <c r="J17" s="36">
        <f>L17</f>
        <v>64617941</v>
      </c>
      <c r="K17" s="36">
        <v>64617941</v>
      </c>
      <c r="L17" s="36">
        <v>64617941</v>
      </c>
      <c r="M17" s="35"/>
      <c r="N17" s="35"/>
      <c r="O17" s="118"/>
      <c r="P17" s="118"/>
      <c r="Q17" s="88"/>
      <c r="R17" s="88"/>
    </row>
    <row r="18" spans="1:18" s="8" customFormat="1" ht="30.95" customHeight="1" x14ac:dyDescent="0.2">
      <c r="A18" s="79"/>
      <c r="B18" s="115"/>
      <c r="C18" s="115"/>
      <c r="D18" s="89"/>
      <c r="E18" s="85"/>
      <c r="F18" s="85"/>
      <c r="G18" s="121"/>
      <c r="H18" s="121"/>
      <c r="I18" s="30" t="s">
        <v>31</v>
      </c>
      <c r="J18" s="36">
        <f>K18+L18+M18+N18</f>
        <v>64617941</v>
      </c>
      <c r="K18" s="36">
        <v>64617941</v>
      </c>
      <c r="L18" s="36">
        <v>0</v>
      </c>
      <c r="M18" s="36"/>
      <c r="N18" s="36"/>
      <c r="O18" s="118"/>
      <c r="P18" s="118"/>
      <c r="Q18" s="88"/>
      <c r="R18" s="88"/>
    </row>
    <row r="19" spans="1:18" s="8" customFormat="1" ht="30.95" customHeight="1" x14ac:dyDescent="0.2">
      <c r="A19" s="79"/>
      <c r="B19" s="115"/>
      <c r="C19" s="115"/>
      <c r="D19" s="89"/>
      <c r="E19" s="85"/>
      <c r="F19" s="85"/>
      <c r="G19" s="122"/>
      <c r="H19" s="122"/>
      <c r="I19" s="37" t="s">
        <v>32</v>
      </c>
      <c r="J19" s="36">
        <f>K19+L19+M19+N19</f>
        <v>27693403</v>
      </c>
      <c r="K19" s="36">
        <v>6914076</v>
      </c>
      <c r="L19" s="36">
        <v>20779327</v>
      </c>
      <c r="M19" s="36"/>
      <c r="N19" s="36"/>
      <c r="O19" s="118"/>
      <c r="P19" s="118"/>
      <c r="Q19" s="88"/>
      <c r="R19" s="88"/>
    </row>
    <row r="20" spans="1:18" s="8" customFormat="1" ht="76.5" x14ac:dyDescent="0.2">
      <c r="A20" s="79">
        <v>2</v>
      </c>
      <c r="B20" s="115"/>
      <c r="C20" s="79" t="s">
        <v>119</v>
      </c>
      <c r="D20" s="89" t="s">
        <v>120</v>
      </c>
      <c r="E20" s="90" t="s">
        <v>121</v>
      </c>
      <c r="F20" s="91">
        <v>0</v>
      </c>
      <c r="G20" s="120">
        <v>45688</v>
      </c>
      <c r="H20" s="120">
        <v>46752</v>
      </c>
      <c r="I20" s="30" t="s">
        <v>23</v>
      </c>
      <c r="J20" s="31" t="s">
        <v>122</v>
      </c>
      <c r="K20" s="32" t="s">
        <v>52</v>
      </c>
      <c r="L20" s="32" t="s">
        <v>37</v>
      </c>
      <c r="M20" s="32" t="s">
        <v>123</v>
      </c>
      <c r="N20" s="32" t="s">
        <v>124</v>
      </c>
      <c r="O20" s="113" t="s">
        <v>52</v>
      </c>
      <c r="P20" s="118" t="s">
        <v>176</v>
      </c>
      <c r="Q20" s="88"/>
      <c r="R20" s="88"/>
    </row>
    <row r="21" spans="1:18" s="8" customFormat="1" ht="36" customHeight="1" x14ac:dyDescent="0.2">
      <c r="A21" s="79"/>
      <c r="B21" s="115"/>
      <c r="C21" s="79"/>
      <c r="D21" s="89"/>
      <c r="E21" s="90"/>
      <c r="F21" s="91"/>
      <c r="G21" s="121"/>
      <c r="H21" s="121"/>
      <c r="I21" s="30" t="s">
        <v>27</v>
      </c>
      <c r="J21" s="33">
        <f>K21+L21+M21+N21</f>
        <v>0.2</v>
      </c>
      <c r="K21" s="34">
        <v>0</v>
      </c>
      <c r="L21" s="34">
        <v>0.2</v>
      </c>
      <c r="M21" s="35"/>
      <c r="N21" s="35"/>
      <c r="O21" s="113"/>
      <c r="P21" s="118"/>
      <c r="Q21" s="88"/>
      <c r="R21" s="88"/>
    </row>
    <row r="22" spans="1:18" s="8" customFormat="1" ht="36" customHeight="1" x14ac:dyDescent="0.2">
      <c r="A22" s="79"/>
      <c r="B22" s="115"/>
      <c r="C22" s="79"/>
      <c r="D22" s="89"/>
      <c r="E22" s="85" t="s">
        <v>28</v>
      </c>
      <c r="F22" s="85"/>
      <c r="G22" s="121"/>
      <c r="H22" s="121"/>
      <c r="I22" s="30" t="s">
        <v>29</v>
      </c>
      <c r="J22" s="36">
        <v>1350000000</v>
      </c>
      <c r="K22" s="35"/>
      <c r="L22" s="35"/>
      <c r="M22" s="35"/>
      <c r="N22" s="35"/>
      <c r="O22" s="113"/>
      <c r="P22" s="118"/>
      <c r="Q22" s="88"/>
      <c r="R22" s="88"/>
    </row>
    <row r="23" spans="1:18" s="8" customFormat="1" ht="42.6" customHeight="1" x14ac:dyDescent="0.2">
      <c r="A23" s="79"/>
      <c r="B23" s="115"/>
      <c r="C23" s="79"/>
      <c r="D23" s="89"/>
      <c r="E23" s="85"/>
      <c r="F23" s="85"/>
      <c r="G23" s="121"/>
      <c r="H23" s="121"/>
      <c r="I23" s="30" t="s">
        <v>30</v>
      </c>
      <c r="J23" s="36">
        <f>L23</f>
        <v>1930716274</v>
      </c>
      <c r="K23" s="36">
        <v>1350000000</v>
      </c>
      <c r="L23" s="36">
        <v>1930716274</v>
      </c>
      <c r="M23" s="35"/>
      <c r="N23" s="35"/>
      <c r="O23" s="113"/>
      <c r="P23" s="118"/>
      <c r="Q23" s="88"/>
      <c r="R23" s="88"/>
    </row>
    <row r="24" spans="1:18" s="8" customFormat="1" ht="36" customHeight="1" x14ac:dyDescent="0.2">
      <c r="A24" s="79"/>
      <c r="B24" s="115"/>
      <c r="C24" s="79"/>
      <c r="D24" s="89"/>
      <c r="E24" s="85"/>
      <c r="F24" s="85"/>
      <c r="G24" s="121"/>
      <c r="H24" s="121"/>
      <c r="I24" s="30" t="s">
        <v>31</v>
      </c>
      <c r="J24" s="36">
        <f>K24+L24+M24+N24</f>
        <v>0</v>
      </c>
      <c r="K24" s="36">
        <v>0</v>
      </c>
      <c r="L24" s="36">
        <v>0</v>
      </c>
      <c r="M24" s="36"/>
      <c r="N24" s="36"/>
      <c r="O24" s="113"/>
      <c r="P24" s="118"/>
      <c r="Q24" s="88"/>
      <c r="R24" s="88"/>
    </row>
    <row r="25" spans="1:18" s="8" customFormat="1" ht="92.25" customHeight="1" x14ac:dyDescent="0.2">
      <c r="A25" s="79"/>
      <c r="B25" s="116"/>
      <c r="C25" s="79"/>
      <c r="D25" s="89"/>
      <c r="E25" s="85"/>
      <c r="F25" s="85"/>
      <c r="G25" s="122"/>
      <c r="H25" s="122"/>
      <c r="I25" s="37" t="s">
        <v>32</v>
      </c>
      <c r="J25" s="36">
        <f>K25+L25+M25+N25</f>
        <v>0</v>
      </c>
      <c r="K25" s="36">
        <v>0</v>
      </c>
      <c r="L25" s="36">
        <v>0</v>
      </c>
      <c r="M25" s="36"/>
      <c r="N25" s="36"/>
      <c r="O25" s="113"/>
      <c r="P25" s="118"/>
      <c r="Q25" s="88"/>
      <c r="R25" s="88"/>
    </row>
    <row r="26" spans="1:18" x14ac:dyDescent="0.2">
      <c r="M26" s="10"/>
      <c r="N26" s="10"/>
      <c r="O26" s="10"/>
      <c r="P26" s="10"/>
      <c r="Q26" s="10"/>
    </row>
    <row r="27" spans="1:18" x14ac:dyDescent="0.2">
      <c r="M27" s="10"/>
      <c r="N27" s="10"/>
      <c r="O27" s="10"/>
      <c r="P27" s="10"/>
      <c r="Q27" s="10"/>
    </row>
    <row r="28" spans="1:18" x14ac:dyDescent="0.2">
      <c r="M28" s="10"/>
      <c r="N28" s="10"/>
      <c r="O28" s="10"/>
      <c r="P28" s="10"/>
      <c r="Q28" s="10"/>
    </row>
    <row r="29" spans="1:18" x14ac:dyDescent="0.2">
      <c r="C29" s="8"/>
      <c r="M29" s="10"/>
      <c r="N29" s="10"/>
      <c r="O29" s="10"/>
      <c r="P29" s="10"/>
      <c r="Q29" s="10"/>
    </row>
    <row r="30" spans="1:18" s="8" customFormat="1" ht="12.75" x14ac:dyDescent="0.2">
      <c r="A30" s="5"/>
      <c r="B30" s="52"/>
      <c r="C30" s="127"/>
      <c r="D30" s="127"/>
      <c r="J30" s="53"/>
      <c r="K30" s="52"/>
      <c r="L30" s="127"/>
      <c r="M30" s="127"/>
      <c r="N30" s="127"/>
    </row>
    <row r="31" spans="1:18" s="8" customFormat="1" ht="12.75" x14ac:dyDescent="0.2">
      <c r="A31" s="5"/>
      <c r="B31" s="6"/>
      <c r="C31" s="6"/>
      <c r="D31" s="6"/>
      <c r="E31" s="75"/>
      <c r="F31" s="128"/>
      <c r="G31" s="128"/>
      <c r="H31" s="128"/>
      <c r="I31" s="10"/>
      <c r="J31" s="6"/>
      <c r="K31" s="6"/>
      <c r="L31" s="6"/>
      <c r="M31" s="6"/>
      <c r="N31" s="6"/>
      <c r="O31" s="6"/>
      <c r="P31" s="6"/>
      <c r="Q31" s="6"/>
    </row>
    <row r="32" spans="1:18" ht="15" x14ac:dyDescent="0.2">
      <c r="C32" s="6"/>
      <c r="D32" s="6"/>
      <c r="E32" s="6"/>
      <c r="F32" s="6"/>
      <c r="G32" s="6"/>
      <c r="H32" s="6"/>
      <c r="K32" s="6"/>
      <c r="L32" s="6"/>
      <c r="M32" s="6"/>
      <c r="N32" s="6"/>
      <c r="O32" s="6"/>
      <c r="P32" s="6"/>
      <c r="Q32" s="6"/>
      <c r="R32" s="11"/>
    </row>
    <row r="33" spans="2:18" ht="51" customHeight="1" x14ac:dyDescent="0.2">
      <c r="B33" s="68" t="s">
        <v>42</v>
      </c>
      <c r="C33" s="107" t="s">
        <v>171</v>
      </c>
      <c r="D33" s="107"/>
      <c r="E33" s="69"/>
      <c r="F33" s="70" t="s">
        <v>142</v>
      </c>
      <c r="G33" s="108" t="s">
        <v>173</v>
      </c>
      <c r="H33" s="109"/>
      <c r="I33" s="109"/>
      <c r="J33" s="109"/>
      <c r="K33" s="110" t="s">
        <v>143</v>
      </c>
      <c r="L33" s="110"/>
      <c r="M33" s="111" t="s">
        <v>172</v>
      </c>
      <c r="N33" s="111"/>
      <c r="O33" s="111"/>
      <c r="P33" s="10"/>
      <c r="Q33" s="10"/>
      <c r="R33" s="6"/>
    </row>
    <row r="34" spans="2:18" x14ac:dyDescent="0.2">
      <c r="C34" s="6"/>
      <c r="D34" s="6"/>
      <c r="E34" s="6"/>
      <c r="F34" s="6"/>
      <c r="G34" s="6"/>
      <c r="H34" s="6"/>
      <c r="J34" s="71"/>
      <c r="K34" s="69"/>
      <c r="L34" s="69"/>
      <c r="M34" s="69"/>
      <c r="N34" s="69"/>
      <c r="O34" s="69"/>
      <c r="P34" s="6"/>
      <c r="Q34" s="6"/>
      <c r="R34" s="6"/>
    </row>
    <row r="35" spans="2:18" x14ac:dyDescent="0.2">
      <c r="B35" s="72" t="s">
        <v>43</v>
      </c>
      <c r="C35" s="73" t="s">
        <v>177</v>
      </c>
      <c r="D35" s="74"/>
      <c r="E35" s="69"/>
      <c r="F35" s="69"/>
      <c r="G35" s="69"/>
      <c r="H35" s="69"/>
      <c r="I35" s="69"/>
      <c r="J35" s="6"/>
      <c r="K35" s="6"/>
      <c r="L35" s="6"/>
      <c r="M35" s="6"/>
      <c r="N35" s="6"/>
      <c r="O35" s="6"/>
      <c r="P35" s="6"/>
      <c r="Q35" s="6"/>
      <c r="R35" s="6"/>
    </row>
    <row r="36" spans="2:18" x14ac:dyDescent="0.2">
      <c r="C36" s="6"/>
      <c r="D36" s="6"/>
      <c r="E36" s="6"/>
      <c r="F36" s="6"/>
      <c r="G36" s="6"/>
      <c r="H36" s="6"/>
      <c r="M36" s="10"/>
      <c r="N36" s="10"/>
      <c r="O36" s="10"/>
      <c r="P36" s="10"/>
      <c r="Q36" s="10"/>
    </row>
    <row r="37" spans="2:18" x14ac:dyDescent="0.2">
      <c r="C37" s="6"/>
      <c r="D37" s="6"/>
      <c r="E37" s="6"/>
      <c r="F37" s="6"/>
      <c r="G37" s="6"/>
      <c r="H37" s="6"/>
      <c r="M37" s="10"/>
      <c r="N37" s="10"/>
      <c r="O37" s="10"/>
      <c r="P37" s="10"/>
      <c r="Q37" s="10"/>
    </row>
    <row r="38" spans="2:18" x14ac:dyDescent="0.2">
      <c r="C38" s="6"/>
      <c r="D38" s="6"/>
      <c r="E38" s="6"/>
      <c r="F38" s="6"/>
      <c r="G38" s="6"/>
      <c r="H38" s="6"/>
      <c r="M38" s="10"/>
      <c r="N38" s="10"/>
      <c r="O38" s="10"/>
      <c r="P38" s="10"/>
      <c r="Q38" s="10"/>
    </row>
    <row r="39" spans="2:18" x14ac:dyDescent="0.2">
      <c r="M39" s="10"/>
      <c r="N39" s="10"/>
      <c r="O39" s="10"/>
      <c r="P39" s="10"/>
      <c r="Q39" s="10"/>
    </row>
    <row r="40" spans="2:18" x14ac:dyDescent="0.2">
      <c r="M40" s="10"/>
      <c r="N40" s="10"/>
      <c r="O40" s="10"/>
      <c r="P40" s="10"/>
      <c r="Q40" s="10"/>
    </row>
    <row r="41" spans="2:18" x14ac:dyDescent="0.2">
      <c r="M41" s="10"/>
      <c r="N41" s="10"/>
      <c r="O41" s="10"/>
      <c r="P41" s="10"/>
      <c r="Q41" s="10"/>
    </row>
    <row r="42" spans="2:18" x14ac:dyDescent="0.2">
      <c r="M42" s="10"/>
      <c r="N42" s="10"/>
      <c r="O42" s="10"/>
      <c r="P42" s="10"/>
      <c r="Q42" s="10"/>
    </row>
    <row r="43" spans="2:18" x14ac:dyDescent="0.2">
      <c r="M43" s="10"/>
      <c r="N43" s="10"/>
      <c r="O43" s="10"/>
      <c r="P43" s="10"/>
      <c r="Q43" s="10"/>
    </row>
    <row r="44" spans="2:18" x14ac:dyDescent="0.2">
      <c r="M44" s="10"/>
      <c r="N44" s="10"/>
      <c r="O44" s="10"/>
      <c r="P44" s="10"/>
      <c r="Q44" s="10"/>
    </row>
    <row r="45" spans="2:18" x14ac:dyDescent="0.2">
      <c r="M45" s="10"/>
      <c r="N45" s="10"/>
      <c r="O45" s="10"/>
      <c r="P45" s="10"/>
      <c r="Q45" s="10"/>
    </row>
    <row r="46" spans="2:18" x14ac:dyDescent="0.2">
      <c r="M46" s="10"/>
      <c r="N46" s="10"/>
      <c r="O46" s="10"/>
      <c r="P46" s="10"/>
      <c r="Q46" s="10"/>
    </row>
    <row r="47" spans="2:18" x14ac:dyDescent="0.2">
      <c r="M47" s="10"/>
      <c r="N47" s="10"/>
      <c r="O47" s="10"/>
      <c r="P47" s="10"/>
      <c r="Q47" s="10"/>
    </row>
    <row r="48" spans="2:18" x14ac:dyDescent="0.2">
      <c r="M48" s="10"/>
      <c r="N48" s="10"/>
      <c r="O48" s="10"/>
      <c r="P48" s="10"/>
      <c r="Q48" s="10"/>
    </row>
    <row r="49" spans="1:17" x14ac:dyDescent="0.2">
      <c r="M49" s="10"/>
      <c r="N49" s="10"/>
      <c r="O49" s="10"/>
      <c r="P49" s="10"/>
      <c r="Q49" s="10"/>
    </row>
    <row r="50" spans="1:17" s="8" customFormat="1" ht="12.75" x14ac:dyDescent="0.2">
      <c r="A50" s="5"/>
      <c r="B50" s="6"/>
      <c r="C50" s="7"/>
      <c r="I50" s="6"/>
      <c r="J50" s="9"/>
      <c r="K50" s="10"/>
      <c r="L50" s="10"/>
      <c r="M50" s="10"/>
      <c r="N50" s="10"/>
      <c r="O50" s="10"/>
      <c r="P50" s="10"/>
      <c r="Q50" s="10"/>
    </row>
    <row r="51" spans="1:17" s="8" customFormat="1" ht="12.75" x14ac:dyDescent="0.2">
      <c r="A51" s="5"/>
      <c r="B51" s="6"/>
      <c r="C51" s="7"/>
      <c r="I51" s="6"/>
      <c r="J51" s="9"/>
      <c r="K51" s="10"/>
      <c r="L51" s="10"/>
      <c r="M51" s="10"/>
      <c r="N51" s="10"/>
      <c r="O51" s="10"/>
      <c r="P51" s="10"/>
      <c r="Q51" s="10"/>
    </row>
    <row r="52" spans="1:17" s="8" customFormat="1" ht="12.75" x14ac:dyDescent="0.2">
      <c r="A52" s="5"/>
      <c r="B52" s="6"/>
      <c r="C52" s="7"/>
      <c r="I52" s="6"/>
      <c r="J52" s="9"/>
      <c r="K52" s="10"/>
      <c r="L52" s="10"/>
      <c r="M52" s="10"/>
      <c r="N52" s="10"/>
      <c r="O52" s="10"/>
      <c r="P52" s="10"/>
      <c r="Q52" s="10"/>
    </row>
    <row r="53" spans="1:17" s="8" customFormat="1" ht="12.75" x14ac:dyDescent="0.2">
      <c r="A53" s="5"/>
      <c r="B53" s="6"/>
      <c r="C53" s="7"/>
      <c r="I53" s="6"/>
      <c r="J53" s="9"/>
      <c r="K53" s="10"/>
      <c r="L53" s="10"/>
      <c r="M53" s="10"/>
      <c r="N53" s="10"/>
      <c r="O53" s="10"/>
      <c r="P53" s="10"/>
      <c r="Q53" s="10"/>
    </row>
    <row r="54" spans="1:17" s="8" customFormat="1" ht="12.75" x14ac:dyDescent="0.2">
      <c r="A54" s="5"/>
      <c r="B54" s="6"/>
      <c r="C54" s="7"/>
      <c r="I54" s="6"/>
      <c r="J54" s="9"/>
      <c r="K54" s="10"/>
      <c r="L54" s="10"/>
      <c r="M54" s="10"/>
      <c r="N54" s="10"/>
      <c r="O54" s="10"/>
      <c r="P54" s="10"/>
      <c r="Q54" s="10"/>
    </row>
    <row r="55" spans="1:17" s="8" customFormat="1" ht="12.75" x14ac:dyDescent="0.2">
      <c r="A55" s="5"/>
      <c r="B55" s="6"/>
      <c r="C55" s="7"/>
      <c r="I55" s="6"/>
      <c r="J55" s="9"/>
      <c r="K55" s="10"/>
      <c r="L55" s="10"/>
      <c r="M55" s="10"/>
      <c r="N55" s="10"/>
      <c r="O55" s="10"/>
      <c r="P55" s="10"/>
      <c r="Q55" s="10"/>
    </row>
    <row r="56" spans="1:17" s="8" customFormat="1" ht="12.75" x14ac:dyDescent="0.2">
      <c r="A56" s="5"/>
      <c r="B56" s="6"/>
      <c r="C56" s="7"/>
      <c r="I56" s="6"/>
      <c r="J56" s="9"/>
      <c r="K56" s="10"/>
      <c r="L56" s="10"/>
      <c r="M56" s="10"/>
      <c r="N56" s="10"/>
      <c r="O56" s="10"/>
      <c r="P56" s="10"/>
      <c r="Q56" s="10"/>
    </row>
    <row r="57" spans="1:17" s="8" customFormat="1" ht="12.75" x14ac:dyDescent="0.2">
      <c r="A57" s="5"/>
      <c r="B57" s="6"/>
      <c r="C57" s="7"/>
      <c r="I57" s="6"/>
      <c r="J57" s="9"/>
      <c r="K57" s="10"/>
      <c r="L57" s="10"/>
      <c r="M57" s="10"/>
      <c r="N57" s="10"/>
      <c r="O57" s="10"/>
      <c r="P57" s="10"/>
      <c r="Q57" s="10"/>
    </row>
    <row r="58" spans="1:17" s="8" customFormat="1" ht="12.75" x14ac:dyDescent="0.2">
      <c r="A58" s="5"/>
      <c r="B58" s="6"/>
      <c r="C58" s="7"/>
      <c r="I58" s="6"/>
      <c r="J58" s="9"/>
      <c r="K58" s="10"/>
      <c r="L58" s="10"/>
      <c r="M58" s="10"/>
      <c r="N58" s="10"/>
      <c r="O58" s="10"/>
      <c r="P58" s="10"/>
      <c r="Q58" s="10"/>
    </row>
    <row r="59" spans="1:17" s="8" customFormat="1" ht="12.75" x14ac:dyDescent="0.2">
      <c r="A59" s="5"/>
      <c r="B59" s="6"/>
      <c r="C59" s="7"/>
      <c r="I59" s="6"/>
      <c r="J59" s="9"/>
      <c r="K59" s="10"/>
      <c r="L59" s="10"/>
      <c r="M59" s="10"/>
      <c r="N59" s="10"/>
      <c r="O59" s="10"/>
      <c r="P59" s="10"/>
      <c r="Q59" s="10"/>
    </row>
    <row r="60" spans="1:17" s="8" customFormat="1" ht="12.75" x14ac:dyDescent="0.2">
      <c r="A60" s="5"/>
      <c r="B60" s="6"/>
      <c r="C60" s="7"/>
      <c r="I60" s="6"/>
      <c r="J60" s="9"/>
      <c r="K60" s="10"/>
      <c r="L60" s="10"/>
      <c r="M60" s="10"/>
      <c r="N60" s="10"/>
      <c r="O60" s="10"/>
      <c r="P60" s="10"/>
      <c r="Q60" s="10"/>
    </row>
  </sheetData>
  <mergeCells count="51">
    <mergeCell ref="C33:D33"/>
    <mergeCell ref="G33:J33"/>
    <mergeCell ref="K33:L33"/>
    <mergeCell ref="M33:O33"/>
    <mergeCell ref="Q20:Q25"/>
    <mergeCell ref="R20:R25"/>
    <mergeCell ref="E22:F25"/>
    <mergeCell ref="B14:B25"/>
    <mergeCell ref="F20:F21"/>
    <mergeCell ref="G20:G25"/>
    <mergeCell ref="H20:H25"/>
    <mergeCell ref="O20:O25"/>
    <mergeCell ref="P20:P25"/>
    <mergeCell ref="Q14:Q19"/>
    <mergeCell ref="R14:R19"/>
    <mergeCell ref="A20:A25"/>
    <mergeCell ref="C20:C25"/>
    <mergeCell ref="D20:D25"/>
    <mergeCell ref="E20:E21"/>
    <mergeCell ref="P14:P19"/>
    <mergeCell ref="E16:F19"/>
    <mergeCell ref="A13:R13"/>
    <mergeCell ref="A14:A19"/>
    <mergeCell ref="C14:C19"/>
    <mergeCell ref="D14:D19"/>
    <mergeCell ref="E14:E15"/>
    <mergeCell ref="F14:F15"/>
    <mergeCell ref="G14:G19"/>
    <mergeCell ref="H14:H19"/>
    <mergeCell ref="O14:O19"/>
    <mergeCell ref="D10:D11"/>
    <mergeCell ref="E10:E11"/>
    <mergeCell ref="F10:F11"/>
    <mergeCell ref="G10:N10"/>
    <mergeCell ref="I11:J11"/>
    <mergeCell ref="R2:R3"/>
    <mergeCell ref="Q2:Q3"/>
    <mergeCell ref="C30:D30"/>
    <mergeCell ref="F31:H31"/>
    <mergeCell ref="L30:N30"/>
    <mergeCell ref="A1:C3"/>
    <mergeCell ref="D1:F1"/>
    <mergeCell ref="G1:P1"/>
    <mergeCell ref="D2:F2"/>
    <mergeCell ref="G2:P2"/>
    <mergeCell ref="D3:F3"/>
    <mergeCell ref="G3:P3"/>
    <mergeCell ref="A4:R9"/>
    <mergeCell ref="A10:A11"/>
    <mergeCell ref="B10:B11"/>
    <mergeCell ref="C10:C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3" max="17" man="1"/>
  </rowBreaks>
  <ignoredErrors>
    <ignoredError sqref="R2"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EE45-D6AF-45E7-BE02-A5BE20009D9E}">
  <dimension ref="A1:R59"/>
  <sheetViews>
    <sheetView topLeftCell="A20" zoomScaleNormal="100" zoomScaleSheetLayoutView="40" workbookViewId="0">
      <selection activeCell="A14" sqref="A14:A19"/>
    </sheetView>
  </sheetViews>
  <sheetFormatPr baseColWidth="10" defaultColWidth="11.42578125" defaultRowHeight="14.25" x14ac:dyDescent="0.2"/>
  <cols>
    <col min="1" max="1" width="5.7109375" style="5" customWidth="1"/>
    <col min="2" max="2" width="21.7109375" style="6" customWidth="1"/>
    <col min="3" max="3" width="20.28515625" style="7" customWidth="1"/>
    <col min="4" max="4" width="38" style="8" customWidth="1"/>
    <col min="5" max="5" width="15.5703125" style="8" customWidth="1"/>
    <col min="6" max="6" width="16.140625" style="8" customWidth="1"/>
    <col min="7" max="8" width="16.7109375" style="8" customWidth="1"/>
    <col min="9" max="9" width="16.7109375" style="6" customWidth="1"/>
    <col min="10" max="10" width="28.85546875" style="9" customWidth="1"/>
    <col min="11" max="11" width="21" style="10" customWidth="1"/>
    <col min="12" max="12" width="25.85546875" style="10" customWidth="1"/>
    <col min="13" max="13" width="21.5703125" style="28" customWidth="1"/>
    <col min="14" max="14" width="19.42578125" style="28" customWidth="1"/>
    <col min="15" max="16" width="47.7109375" style="28" customWidth="1"/>
    <col min="17" max="17" width="30.140625" style="28" customWidth="1"/>
    <col min="18" max="18" width="30.7109375" style="8" customWidth="1"/>
    <col min="19" max="19" width="13.42578125" style="17" bestFit="1" customWidth="1"/>
    <col min="20" max="16384" width="11.42578125" style="17"/>
  </cols>
  <sheetData>
    <row r="1" spans="1:18" ht="29.25" customHeight="1" x14ac:dyDescent="0.2">
      <c r="A1" s="94"/>
      <c r="B1" s="94"/>
      <c r="C1" s="94"/>
      <c r="D1" s="93" t="s">
        <v>0</v>
      </c>
      <c r="E1" s="93"/>
      <c r="F1" s="93"/>
      <c r="G1" s="99" t="s">
        <v>1</v>
      </c>
      <c r="H1" s="99"/>
      <c r="I1" s="99"/>
      <c r="J1" s="99"/>
      <c r="K1" s="99"/>
      <c r="L1" s="99"/>
      <c r="M1" s="99"/>
      <c r="N1" s="99"/>
      <c r="O1" s="99"/>
      <c r="P1" s="99"/>
      <c r="Q1" s="15" t="s">
        <v>2</v>
      </c>
      <c r="R1" s="13" t="s">
        <v>3</v>
      </c>
    </row>
    <row r="2" spans="1:18" ht="29.25" customHeight="1" x14ac:dyDescent="0.2">
      <c r="A2" s="94"/>
      <c r="B2" s="94"/>
      <c r="C2" s="94"/>
      <c r="D2" s="93" t="s">
        <v>4</v>
      </c>
      <c r="E2" s="93"/>
      <c r="F2" s="93"/>
      <c r="G2" s="99" t="s">
        <v>5</v>
      </c>
      <c r="H2" s="99"/>
      <c r="I2" s="99"/>
      <c r="J2" s="99"/>
      <c r="K2" s="99"/>
      <c r="L2" s="99"/>
      <c r="M2" s="99"/>
      <c r="N2" s="99"/>
      <c r="O2" s="99"/>
      <c r="P2" s="99"/>
      <c r="Q2" s="100" t="s">
        <v>6</v>
      </c>
      <c r="R2" s="102" t="s">
        <v>141</v>
      </c>
    </row>
    <row r="3" spans="1:18" ht="29.25" customHeight="1" x14ac:dyDescent="0.2">
      <c r="A3" s="94"/>
      <c r="B3" s="94"/>
      <c r="C3" s="94"/>
      <c r="D3" s="93" t="s">
        <v>7</v>
      </c>
      <c r="E3" s="93"/>
      <c r="F3" s="93"/>
      <c r="G3" s="99" t="s">
        <v>8</v>
      </c>
      <c r="H3" s="99"/>
      <c r="I3" s="99"/>
      <c r="J3" s="99"/>
      <c r="K3" s="99"/>
      <c r="L3" s="99"/>
      <c r="M3" s="99"/>
      <c r="N3" s="99"/>
      <c r="O3" s="99"/>
      <c r="P3" s="99"/>
      <c r="Q3" s="101"/>
      <c r="R3" s="103"/>
    </row>
    <row r="4" spans="1:18" x14ac:dyDescent="0.2">
      <c r="A4" s="95" t="s">
        <v>150</v>
      </c>
      <c r="B4" s="96"/>
      <c r="C4" s="96"/>
      <c r="D4" s="96"/>
      <c r="E4" s="96"/>
      <c r="F4" s="96"/>
      <c r="G4" s="96"/>
      <c r="H4" s="96"/>
      <c r="I4" s="96"/>
      <c r="J4" s="96"/>
      <c r="K4" s="96"/>
      <c r="L4" s="96"/>
      <c r="M4" s="96"/>
      <c r="N4" s="96"/>
      <c r="O4" s="96"/>
      <c r="P4" s="96"/>
      <c r="Q4" s="96"/>
      <c r="R4" s="96"/>
    </row>
    <row r="5" spans="1:18" x14ac:dyDescent="0.2">
      <c r="A5" s="97"/>
      <c r="B5" s="97"/>
      <c r="C5" s="97"/>
      <c r="D5" s="97"/>
      <c r="E5" s="97"/>
      <c r="F5" s="97"/>
      <c r="G5" s="97"/>
      <c r="H5" s="97"/>
      <c r="I5" s="97"/>
      <c r="J5" s="97"/>
      <c r="K5" s="97"/>
      <c r="L5" s="97"/>
      <c r="M5" s="97"/>
      <c r="N5" s="97"/>
      <c r="O5" s="97"/>
      <c r="P5" s="97"/>
      <c r="Q5" s="97"/>
      <c r="R5" s="97"/>
    </row>
    <row r="6" spans="1:18" x14ac:dyDescent="0.2">
      <c r="A6" s="97"/>
      <c r="B6" s="97"/>
      <c r="C6" s="97"/>
      <c r="D6" s="97"/>
      <c r="E6" s="97"/>
      <c r="F6" s="97"/>
      <c r="G6" s="97"/>
      <c r="H6" s="97"/>
      <c r="I6" s="97"/>
      <c r="J6" s="97"/>
      <c r="K6" s="97"/>
      <c r="L6" s="97"/>
      <c r="M6" s="97"/>
      <c r="N6" s="97"/>
      <c r="O6" s="97"/>
      <c r="P6" s="97"/>
      <c r="Q6" s="97"/>
      <c r="R6" s="97"/>
    </row>
    <row r="7" spans="1:18" x14ac:dyDescent="0.2">
      <c r="A7" s="97"/>
      <c r="B7" s="97"/>
      <c r="C7" s="97"/>
      <c r="D7" s="97"/>
      <c r="E7" s="97"/>
      <c r="F7" s="97"/>
      <c r="G7" s="97"/>
      <c r="H7" s="97"/>
      <c r="I7" s="97"/>
      <c r="J7" s="97"/>
      <c r="K7" s="97"/>
      <c r="L7" s="97"/>
      <c r="M7" s="97"/>
      <c r="N7" s="97"/>
      <c r="O7" s="97"/>
      <c r="P7" s="97"/>
      <c r="Q7" s="97"/>
      <c r="R7" s="97"/>
    </row>
    <row r="8" spans="1:18" x14ac:dyDescent="0.2">
      <c r="A8" s="97"/>
      <c r="B8" s="97"/>
      <c r="C8" s="97"/>
      <c r="D8" s="97"/>
      <c r="E8" s="97"/>
      <c r="F8" s="97"/>
      <c r="G8" s="97"/>
      <c r="H8" s="97"/>
      <c r="I8" s="97"/>
      <c r="J8" s="97"/>
      <c r="K8" s="97"/>
      <c r="L8" s="97"/>
      <c r="M8" s="97"/>
      <c r="N8" s="97"/>
      <c r="O8" s="97"/>
      <c r="P8" s="97"/>
      <c r="Q8" s="97"/>
      <c r="R8" s="97"/>
    </row>
    <row r="9" spans="1:18" x14ac:dyDescent="0.2">
      <c r="A9" s="98"/>
      <c r="B9" s="98"/>
      <c r="C9" s="98"/>
      <c r="D9" s="98"/>
      <c r="E9" s="98"/>
      <c r="F9" s="98"/>
      <c r="G9" s="98"/>
      <c r="H9" s="98"/>
      <c r="I9" s="98"/>
      <c r="J9" s="98"/>
      <c r="K9" s="98"/>
      <c r="L9" s="98"/>
      <c r="M9" s="98"/>
      <c r="N9" s="98"/>
      <c r="O9" s="98"/>
      <c r="P9" s="98"/>
      <c r="Q9" s="98"/>
      <c r="R9" s="98"/>
    </row>
    <row r="10" spans="1:18" s="5" customFormat="1" ht="33.6" customHeight="1" x14ac:dyDescent="0.25">
      <c r="A10" s="76" t="s">
        <v>9</v>
      </c>
      <c r="B10" s="76" t="s">
        <v>10</v>
      </c>
      <c r="C10" s="76" t="s">
        <v>138</v>
      </c>
      <c r="D10" s="76" t="s">
        <v>139</v>
      </c>
      <c r="E10" s="76" t="s">
        <v>11</v>
      </c>
      <c r="F10" s="76" t="s">
        <v>149</v>
      </c>
      <c r="G10" s="80" t="s">
        <v>144</v>
      </c>
      <c r="H10" s="81"/>
      <c r="I10" s="81"/>
      <c r="J10" s="81"/>
      <c r="K10" s="81"/>
      <c r="L10" s="81"/>
      <c r="M10" s="81"/>
      <c r="N10" s="82"/>
      <c r="O10" s="14" t="s">
        <v>140</v>
      </c>
      <c r="P10" s="14" t="s">
        <v>145</v>
      </c>
      <c r="Q10" s="14" t="s">
        <v>140</v>
      </c>
      <c r="R10" s="14" t="s">
        <v>140</v>
      </c>
    </row>
    <row r="11" spans="1:18" s="5" customFormat="1" ht="22.5" customHeight="1" x14ac:dyDescent="0.25">
      <c r="A11" s="76"/>
      <c r="B11" s="76"/>
      <c r="C11" s="76"/>
      <c r="D11" s="76"/>
      <c r="E11" s="76"/>
      <c r="F11" s="76"/>
      <c r="G11" s="14" t="s">
        <v>12</v>
      </c>
      <c r="H11" s="14" t="s">
        <v>13</v>
      </c>
      <c r="I11" s="104">
        <v>2025</v>
      </c>
      <c r="J11" s="76"/>
      <c r="K11" s="14" t="s">
        <v>14</v>
      </c>
      <c r="L11" s="14" t="s">
        <v>15</v>
      </c>
      <c r="M11" s="14" t="s">
        <v>16</v>
      </c>
      <c r="N11" s="14" t="s">
        <v>17</v>
      </c>
      <c r="O11" s="14" t="s">
        <v>14</v>
      </c>
      <c r="P11" s="14" t="s">
        <v>15</v>
      </c>
      <c r="Q11" s="14" t="s">
        <v>16</v>
      </c>
      <c r="R11" s="14" t="s">
        <v>17</v>
      </c>
    </row>
    <row r="12" spans="1:18" s="18" customFormat="1" ht="11.1" hidden="1" customHeight="1" x14ac:dyDescent="0.25">
      <c r="A12" s="14"/>
      <c r="B12" s="2"/>
      <c r="C12" s="3"/>
      <c r="D12" s="14"/>
      <c r="E12" s="2"/>
      <c r="F12" s="2"/>
      <c r="G12" s="2"/>
      <c r="H12" s="2"/>
      <c r="I12" s="2"/>
      <c r="J12" s="2"/>
      <c r="K12" s="1"/>
      <c r="L12" s="1"/>
      <c r="M12" s="4"/>
      <c r="N12" s="4"/>
      <c r="O12" s="4"/>
      <c r="P12" s="4"/>
      <c r="Q12" s="4"/>
      <c r="R12" s="14"/>
    </row>
    <row r="13" spans="1:18" ht="22.5" customHeight="1" x14ac:dyDescent="0.2">
      <c r="A13" s="84" t="s">
        <v>125</v>
      </c>
      <c r="B13" s="84"/>
      <c r="C13" s="84"/>
      <c r="D13" s="84"/>
      <c r="E13" s="84"/>
      <c r="F13" s="84"/>
      <c r="G13" s="84"/>
      <c r="H13" s="84"/>
      <c r="I13" s="84"/>
      <c r="J13" s="84"/>
      <c r="K13" s="84"/>
      <c r="L13" s="84"/>
      <c r="M13" s="84"/>
      <c r="N13" s="84"/>
      <c r="O13" s="84"/>
      <c r="P13" s="84"/>
      <c r="Q13" s="84"/>
      <c r="R13" s="84"/>
    </row>
    <row r="14" spans="1:18" s="8" customFormat="1" ht="76.5" x14ac:dyDescent="0.2">
      <c r="A14" s="114">
        <v>1</v>
      </c>
      <c r="B14" s="79" t="s">
        <v>19</v>
      </c>
      <c r="C14" s="79" t="s">
        <v>126</v>
      </c>
      <c r="D14" s="89" t="s">
        <v>127</v>
      </c>
      <c r="E14" s="90" t="s">
        <v>128</v>
      </c>
      <c r="F14" s="91">
        <v>0</v>
      </c>
      <c r="G14" s="120">
        <v>45688</v>
      </c>
      <c r="H14" s="120">
        <v>46752</v>
      </c>
      <c r="I14" s="30" t="s">
        <v>23</v>
      </c>
      <c r="J14" s="31" t="s">
        <v>168</v>
      </c>
      <c r="K14" s="32" t="s">
        <v>129</v>
      </c>
      <c r="L14" s="32" t="s">
        <v>130</v>
      </c>
      <c r="M14" s="32" t="s">
        <v>169</v>
      </c>
      <c r="N14" s="32" t="s">
        <v>131</v>
      </c>
      <c r="O14" s="118" t="s">
        <v>132</v>
      </c>
      <c r="P14" s="118" t="s">
        <v>167</v>
      </c>
      <c r="Q14" s="129"/>
      <c r="R14" s="129"/>
    </row>
    <row r="15" spans="1:18" s="8" customFormat="1" ht="45.6" customHeight="1" x14ac:dyDescent="0.2">
      <c r="A15" s="115"/>
      <c r="B15" s="79"/>
      <c r="C15" s="79"/>
      <c r="D15" s="89"/>
      <c r="E15" s="90"/>
      <c r="F15" s="91"/>
      <c r="G15" s="121"/>
      <c r="H15" s="121"/>
      <c r="I15" s="30" t="s">
        <v>27</v>
      </c>
      <c r="J15" s="33">
        <f>K15+L15+M15+N15</f>
        <v>0.60000000000000009</v>
      </c>
      <c r="K15" s="34">
        <v>0.2</v>
      </c>
      <c r="L15" s="34">
        <v>0.4</v>
      </c>
      <c r="M15" s="35"/>
      <c r="N15" s="35"/>
      <c r="O15" s="118"/>
      <c r="P15" s="118"/>
      <c r="Q15" s="129"/>
      <c r="R15" s="129"/>
    </row>
    <row r="16" spans="1:18" s="8" customFormat="1" ht="45.6" customHeight="1" x14ac:dyDescent="0.2">
      <c r="A16" s="115"/>
      <c r="B16" s="79"/>
      <c r="C16" s="79"/>
      <c r="D16" s="89"/>
      <c r="E16" s="85" t="s">
        <v>28</v>
      </c>
      <c r="F16" s="85"/>
      <c r="G16" s="121"/>
      <c r="H16" s="121"/>
      <c r="I16" s="30" t="s">
        <v>29</v>
      </c>
      <c r="J16" s="42">
        <v>1400000000</v>
      </c>
      <c r="K16" s="35"/>
      <c r="L16" s="35"/>
      <c r="M16" s="35"/>
      <c r="N16" s="35"/>
      <c r="O16" s="118"/>
      <c r="P16" s="118"/>
      <c r="Q16" s="129"/>
      <c r="R16" s="129"/>
    </row>
    <row r="17" spans="1:18" s="8" customFormat="1" ht="45.6" customHeight="1" x14ac:dyDescent="0.2">
      <c r="A17" s="115"/>
      <c r="B17" s="79"/>
      <c r="C17" s="79"/>
      <c r="D17" s="89"/>
      <c r="E17" s="85"/>
      <c r="F17" s="85"/>
      <c r="G17" s="121"/>
      <c r="H17" s="121"/>
      <c r="I17" s="30" t="s">
        <v>30</v>
      </c>
      <c r="J17" s="42">
        <v>1400000000</v>
      </c>
      <c r="K17" s="42">
        <v>1400000000</v>
      </c>
      <c r="L17" s="42">
        <v>1400000000</v>
      </c>
      <c r="M17" s="35"/>
      <c r="N17" s="35"/>
      <c r="O17" s="118"/>
      <c r="P17" s="118"/>
      <c r="Q17" s="129"/>
      <c r="R17" s="129"/>
    </row>
    <row r="18" spans="1:18" s="8" customFormat="1" ht="45.6" customHeight="1" x14ac:dyDescent="0.2">
      <c r="A18" s="115"/>
      <c r="B18" s="79"/>
      <c r="C18" s="79"/>
      <c r="D18" s="89"/>
      <c r="E18" s="85"/>
      <c r="F18" s="85"/>
      <c r="G18" s="121"/>
      <c r="H18" s="121"/>
      <c r="I18" s="30" t="s">
        <v>31</v>
      </c>
      <c r="J18" s="42">
        <f>K18+L18+M18+N18</f>
        <v>0</v>
      </c>
      <c r="K18" s="42">
        <v>0</v>
      </c>
      <c r="L18" s="42">
        <v>0</v>
      </c>
      <c r="M18" s="42"/>
      <c r="N18" s="42"/>
      <c r="O18" s="118"/>
      <c r="P18" s="118"/>
      <c r="Q18" s="129"/>
      <c r="R18" s="129"/>
    </row>
    <row r="19" spans="1:18" s="8" customFormat="1" ht="45.6" customHeight="1" x14ac:dyDescent="0.2">
      <c r="A19" s="116"/>
      <c r="B19" s="79"/>
      <c r="C19" s="79"/>
      <c r="D19" s="89"/>
      <c r="E19" s="85"/>
      <c r="F19" s="85"/>
      <c r="G19" s="122"/>
      <c r="H19" s="122"/>
      <c r="I19" s="37" t="s">
        <v>32</v>
      </c>
      <c r="J19" s="42">
        <f>K19+L19+M19+N19</f>
        <v>0</v>
      </c>
      <c r="K19" s="42">
        <v>0</v>
      </c>
      <c r="L19" s="42"/>
      <c r="M19" s="42"/>
      <c r="N19" s="42"/>
      <c r="O19" s="118"/>
      <c r="P19" s="118"/>
      <c r="Q19" s="129"/>
      <c r="R19" s="129"/>
    </row>
    <row r="20" spans="1:18" s="8" customFormat="1" ht="71.45" customHeight="1" x14ac:dyDescent="0.2">
      <c r="A20" s="114">
        <v>2</v>
      </c>
      <c r="B20" s="79"/>
      <c r="C20" s="79"/>
      <c r="D20" s="89" t="s">
        <v>170</v>
      </c>
      <c r="E20" s="90" t="s">
        <v>133</v>
      </c>
      <c r="F20" s="91">
        <v>0</v>
      </c>
      <c r="G20" s="120">
        <v>45688</v>
      </c>
      <c r="H20" s="120">
        <v>46752</v>
      </c>
      <c r="I20" s="30" t="s">
        <v>23</v>
      </c>
      <c r="J20" s="31" t="s">
        <v>134</v>
      </c>
      <c r="K20" s="32" t="s">
        <v>135</v>
      </c>
      <c r="L20" s="32" t="s">
        <v>135</v>
      </c>
      <c r="M20" s="32" t="s">
        <v>135</v>
      </c>
      <c r="N20" s="32" t="s">
        <v>135</v>
      </c>
      <c r="O20" s="118" t="s">
        <v>136</v>
      </c>
      <c r="P20" s="118" t="s">
        <v>166</v>
      </c>
      <c r="Q20" s="113"/>
      <c r="R20" s="113"/>
    </row>
    <row r="21" spans="1:18" s="8" customFormat="1" ht="30.95" customHeight="1" x14ac:dyDescent="0.2">
      <c r="A21" s="115"/>
      <c r="B21" s="79"/>
      <c r="C21" s="79"/>
      <c r="D21" s="89"/>
      <c r="E21" s="90"/>
      <c r="F21" s="91"/>
      <c r="G21" s="121"/>
      <c r="H21" s="121"/>
      <c r="I21" s="30" t="s">
        <v>27</v>
      </c>
      <c r="J21" s="33">
        <f>K21+L21+M21+N21</f>
        <v>0.5</v>
      </c>
      <c r="K21" s="39">
        <v>0.25</v>
      </c>
      <c r="L21" s="39">
        <v>0.25</v>
      </c>
      <c r="M21" s="39"/>
      <c r="N21" s="39"/>
      <c r="O21" s="118"/>
      <c r="P21" s="118"/>
      <c r="Q21" s="113"/>
      <c r="R21" s="113"/>
    </row>
    <row r="22" spans="1:18" s="8" customFormat="1" ht="30.95" customHeight="1" x14ac:dyDescent="0.2">
      <c r="A22" s="115"/>
      <c r="B22" s="79"/>
      <c r="C22" s="79"/>
      <c r="D22" s="89"/>
      <c r="E22" s="85" t="s">
        <v>28</v>
      </c>
      <c r="F22" s="85"/>
      <c r="G22" s="121"/>
      <c r="H22" s="121"/>
      <c r="I22" s="30" t="s">
        <v>29</v>
      </c>
      <c r="J22" s="42">
        <v>64617941</v>
      </c>
      <c r="K22" s="35"/>
      <c r="L22" s="35"/>
      <c r="M22" s="35"/>
      <c r="N22" s="35"/>
      <c r="O22" s="118"/>
      <c r="P22" s="118"/>
      <c r="Q22" s="113"/>
      <c r="R22" s="113"/>
    </row>
    <row r="23" spans="1:18" s="8" customFormat="1" ht="38.25" x14ac:dyDescent="0.2">
      <c r="A23" s="115"/>
      <c r="B23" s="79"/>
      <c r="C23" s="79"/>
      <c r="D23" s="89"/>
      <c r="E23" s="85"/>
      <c r="F23" s="85"/>
      <c r="G23" s="121"/>
      <c r="H23" s="121"/>
      <c r="I23" s="30" t="s">
        <v>30</v>
      </c>
      <c r="J23" s="42">
        <f>L23</f>
        <v>64617941</v>
      </c>
      <c r="K23" s="42">
        <v>64617941</v>
      </c>
      <c r="L23" s="42">
        <v>64617941</v>
      </c>
      <c r="M23" s="35"/>
      <c r="N23" s="35"/>
      <c r="O23" s="118"/>
      <c r="P23" s="118"/>
      <c r="Q23" s="113"/>
      <c r="R23" s="113"/>
    </row>
    <row r="24" spans="1:18" s="8" customFormat="1" ht="30.95" customHeight="1" x14ac:dyDescent="0.2">
      <c r="A24" s="115"/>
      <c r="B24" s="79"/>
      <c r="C24" s="79"/>
      <c r="D24" s="89"/>
      <c r="E24" s="85"/>
      <c r="F24" s="85"/>
      <c r="G24" s="121"/>
      <c r="H24" s="121"/>
      <c r="I24" s="30" t="s">
        <v>31</v>
      </c>
      <c r="J24" s="66">
        <f>K24+L24+M24+N24</f>
        <v>64617941</v>
      </c>
      <c r="K24" s="42">
        <v>64617941</v>
      </c>
      <c r="L24" s="42">
        <v>0</v>
      </c>
      <c r="M24" s="42"/>
      <c r="N24" s="42"/>
      <c r="O24" s="118"/>
      <c r="P24" s="118"/>
      <c r="Q24" s="113"/>
      <c r="R24" s="113"/>
    </row>
    <row r="25" spans="1:18" s="8" customFormat="1" ht="46.5" customHeight="1" x14ac:dyDescent="0.2">
      <c r="A25" s="116"/>
      <c r="B25" s="79"/>
      <c r="C25" s="79"/>
      <c r="D25" s="89"/>
      <c r="E25" s="85"/>
      <c r="F25" s="85"/>
      <c r="G25" s="122"/>
      <c r="H25" s="122"/>
      <c r="I25" s="37" t="s">
        <v>32</v>
      </c>
      <c r="J25" s="42">
        <f>K25+L25+M25+N25</f>
        <v>27693403</v>
      </c>
      <c r="K25" s="42">
        <v>6914076</v>
      </c>
      <c r="L25" s="42">
        <v>20779327</v>
      </c>
      <c r="M25" s="42"/>
      <c r="N25" s="42"/>
      <c r="O25" s="118"/>
      <c r="P25" s="118"/>
      <c r="Q25" s="113"/>
      <c r="R25" s="113"/>
    </row>
    <row r="26" spans="1:18" x14ac:dyDescent="0.2">
      <c r="M26" s="10"/>
      <c r="N26" s="10"/>
      <c r="O26" s="10"/>
      <c r="P26" s="10"/>
      <c r="Q26" s="10"/>
    </row>
    <row r="27" spans="1:18" x14ac:dyDescent="0.2">
      <c r="M27" s="10"/>
      <c r="N27" s="10"/>
      <c r="O27" s="10"/>
      <c r="P27" s="10"/>
      <c r="Q27" s="10"/>
    </row>
    <row r="28" spans="1:18" x14ac:dyDescent="0.2">
      <c r="C28" s="8"/>
      <c r="M28" s="10"/>
      <c r="N28" s="10"/>
      <c r="O28" s="10"/>
      <c r="P28" s="10"/>
      <c r="Q28" s="10"/>
    </row>
    <row r="29" spans="1:18" s="8" customFormat="1" ht="12.75" x14ac:dyDescent="0.2">
      <c r="A29" s="5"/>
      <c r="B29" s="52"/>
      <c r="C29" s="127"/>
      <c r="D29" s="127"/>
      <c r="J29" s="53"/>
      <c r="K29" s="52"/>
      <c r="L29" s="127"/>
      <c r="M29" s="127"/>
      <c r="N29" s="127"/>
    </row>
    <row r="30" spans="1:18" s="8" customFormat="1" ht="12.75" x14ac:dyDescent="0.2">
      <c r="A30" s="5"/>
      <c r="B30" s="6"/>
      <c r="C30" s="6"/>
      <c r="D30" s="6"/>
      <c r="E30" s="75"/>
      <c r="F30" s="128"/>
      <c r="G30" s="128"/>
      <c r="H30" s="128"/>
      <c r="I30" s="10"/>
      <c r="J30" s="6"/>
      <c r="K30" s="6"/>
      <c r="L30" s="6"/>
      <c r="M30" s="6"/>
      <c r="N30" s="6"/>
      <c r="O30" s="6"/>
      <c r="P30" s="6"/>
      <c r="Q30" s="6"/>
      <c r="R30" s="6"/>
    </row>
    <row r="31" spans="1:18" x14ac:dyDescent="0.2">
      <c r="C31" s="6"/>
      <c r="D31" s="6"/>
      <c r="E31" s="6"/>
      <c r="F31" s="6"/>
      <c r="G31" s="6"/>
      <c r="H31" s="6"/>
      <c r="K31" s="6"/>
      <c r="L31" s="6"/>
      <c r="M31" s="6"/>
      <c r="N31" s="6"/>
      <c r="O31" s="6"/>
      <c r="P31" s="6"/>
      <c r="Q31" s="6"/>
      <c r="R31" s="6"/>
    </row>
    <row r="32" spans="1:18" x14ac:dyDescent="0.2">
      <c r="C32" s="6"/>
      <c r="D32" s="6"/>
      <c r="E32" s="6"/>
      <c r="F32" s="6"/>
      <c r="G32" s="6"/>
      <c r="H32" s="6"/>
      <c r="K32" s="6"/>
      <c r="L32" s="6"/>
      <c r="M32" s="6"/>
      <c r="N32" s="6"/>
      <c r="O32" s="6"/>
      <c r="P32" s="6"/>
      <c r="Q32" s="6"/>
      <c r="R32" s="6"/>
    </row>
    <row r="33" spans="2:18" ht="51" customHeight="1" x14ac:dyDescent="0.2">
      <c r="B33" s="68" t="s">
        <v>42</v>
      </c>
      <c r="C33" s="107" t="s">
        <v>171</v>
      </c>
      <c r="D33" s="107"/>
      <c r="E33" s="69"/>
      <c r="F33" s="70" t="s">
        <v>142</v>
      </c>
      <c r="G33" s="108" t="s">
        <v>173</v>
      </c>
      <c r="H33" s="109"/>
      <c r="I33" s="109"/>
      <c r="J33" s="109"/>
      <c r="K33" s="110" t="s">
        <v>143</v>
      </c>
      <c r="L33" s="110"/>
      <c r="M33" s="111" t="s">
        <v>172</v>
      </c>
      <c r="N33" s="111"/>
      <c r="O33" s="111"/>
      <c r="P33" s="10"/>
      <c r="Q33" s="6"/>
      <c r="R33" s="6"/>
    </row>
    <row r="34" spans="2:18" x14ac:dyDescent="0.2">
      <c r="C34" s="6"/>
      <c r="D34" s="6"/>
      <c r="E34" s="6"/>
      <c r="F34" s="6"/>
      <c r="G34" s="6"/>
      <c r="H34" s="6"/>
      <c r="J34" s="71"/>
      <c r="K34" s="69"/>
      <c r="L34" s="69"/>
      <c r="M34" s="69"/>
      <c r="N34" s="69"/>
      <c r="O34" s="69"/>
      <c r="P34" s="6"/>
      <c r="Q34" s="6"/>
      <c r="R34" s="6"/>
    </row>
    <row r="35" spans="2:18" x14ac:dyDescent="0.2">
      <c r="B35" s="72" t="s">
        <v>43</v>
      </c>
      <c r="C35" s="73" t="s">
        <v>177</v>
      </c>
      <c r="D35" s="74"/>
      <c r="E35" s="69"/>
      <c r="F35" s="69"/>
      <c r="G35" s="69"/>
      <c r="H35" s="69"/>
      <c r="I35" s="69"/>
      <c r="J35" s="6"/>
      <c r="K35" s="6"/>
      <c r="L35" s="6"/>
      <c r="M35" s="6"/>
      <c r="N35" s="6"/>
      <c r="O35" s="6"/>
      <c r="P35" s="6"/>
      <c r="Q35" s="10"/>
      <c r="R35" s="6"/>
    </row>
    <row r="36" spans="2:18" x14ac:dyDescent="0.2">
      <c r="C36" s="6"/>
      <c r="D36" s="6"/>
      <c r="E36" s="6"/>
      <c r="F36" s="6"/>
      <c r="G36" s="6"/>
      <c r="H36" s="6"/>
      <c r="M36" s="10"/>
      <c r="N36" s="10"/>
      <c r="O36" s="10"/>
      <c r="P36" s="10"/>
      <c r="Q36" s="10"/>
      <c r="R36" s="6"/>
    </row>
    <row r="37" spans="2:18" x14ac:dyDescent="0.2">
      <c r="C37" s="6"/>
      <c r="D37" s="6"/>
      <c r="E37" s="6"/>
      <c r="F37" s="6"/>
      <c r="G37" s="6"/>
      <c r="H37" s="6"/>
      <c r="M37" s="10"/>
      <c r="N37" s="10"/>
      <c r="O37" s="10"/>
      <c r="P37" s="10"/>
      <c r="Q37" s="10"/>
      <c r="R37" s="6"/>
    </row>
    <row r="38" spans="2:18" x14ac:dyDescent="0.2">
      <c r="C38" s="6"/>
      <c r="D38" s="6"/>
      <c r="E38" s="6"/>
      <c r="F38" s="6"/>
      <c r="G38" s="6"/>
      <c r="H38" s="6"/>
      <c r="M38" s="10"/>
      <c r="N38" s="10"/>
      <c r="O38" s="10"/>
      <c r="P38" s="10"/>
      <c r="Q38" s="10"/>
      <c r="R38" s="6"/>
    </row>
    <row r="39" spans="2:18" x14ac:dyDescent="0.2">
      <c r="C39" s="6"/>
      <c r="D39" s="6"/>
      <c r="E39" s="6"/>
      <c r="F39" s="6"/>
      <c r="G39" s="6"/>
      <c r="H39" s="6"/>
      <c r="M39" s="10"/>
      <c r="N39" s="10"/>
      <c r="O39" s="10"/>
      <c r="P39" s="10"/>
      <c r="Q39" s="10"/>
      <c r="R39" s="6"/>
    </row>
    <row r="40" spans="2:18" x14ac:dyDescent="0.2">
      <c r="C40" s="6"/>
      <c r="D40" s="6"/>
      <c r="E40" s="6"/>
      <c r="F40" s="6"/>
      <c r="G40" s="6"/>
      <c r="H40" s="6"/>
      <c r="M40" s="10"/>
      <c r="N40" s="10"/>
      <c r="O40" s="10"/>
      <c r="P40" s="10"/>
      <c r="Q40" s="10"/>
      <c r="R40" s="6"/>
    </row>
    <row r="41" spans="2:18" x14ac:dyDescent="0.2">
      <c r="C41" s="6"/>
      <c r="D41" s="6"/>
      <c r="E41" s="6"/>
      <c r="F41" s="6"/>
      <c r="G41" s="6"/>
      <c r="H41" s="6"/>
      <c r="M41" s="10"/>
      <c r="N41" s="10"/>
      <c r="O41" s="10"/>
      <c r="P41" s="10"/>
      <c r="Q41" s="10"/>
      <c r="R41" s="6"/>
    </row>
    <row r="42" spans="2:18" x14ac:dyDescent="0.2">
      <c r="M42" s="10"/>
      <c r="N42" s="10"/>
      <c r="O42" s="10"/>
      <c r="P42" s="10"/>
      <c r="Q42" s="10"/>
    </row>
    <row r="43" spans="2:18" x14ac:dyDescent="0.2">
      <c r="M43" s="10"/>
      <c r="N43" s="10"/>
      <c r="O43" s="10"/>
      <c r="P43" s="10"/>
      <c r="Q43" s="10"/>
    </row>
    <row r="44" spans="2:18" x14ac:dyDescent="0.2">
      <c r="M44" s="10"/>
      <c r="N44" s="10"/>
      <c r="O44" s="10"/>
      <c r="P44" s="10"/>
      <c r="Q44" s="10"/>
    </row>
    <row r="45" spans="2:18" x14ac:dyDescent="0.2">
      <c r="M45" s="10"/>
      <c r="N45" s="10"/>
      <c r="O45" s="10"/>
      <c r="P45" s="10"/>
      <c r="Q45" s="10"/>
    </row>
    <row r="46" spans="2:18" x14ac:dyDescent="0.2">
      <c r="M46" s="10"/>
      <c r="N46" s="10"/>
      <c r="O46" s="10"/>
      <c r="P46" s="10"/>
      <c r="Q46" s="10"/>
    </row>
    <row r="47" spans="2:18" x14ac:dyDescent="0.2">
      <c r="M47" s="10"/>
      <c r="N47" s="10"/>
      <c r="O47" s="10"/>
      <c r="P47" s="10"/>
      <c r="Q47" s="10"/>
    </row>
    <row r="48" spans="2:18" x14ac:dyDescent="0.2">
      <c r="M48" s="10"/>
      <c r="N48" s="10"/>
      <c r="O48" s="10"/>
      <c r="P48" s="10"/>
      <c r="Q48" s="10"/>
    </row>
    <row r="49" spans="13:17" x14ac:dyDescent="0.2">
      <c r="M49" s="10"/>
      <c r="N49" s="10"/>
      <c r="O49" s="10"/>
      <c r="P49" s="10"/>
      <c r="Q49" s="10"/>
    </row>
    <row r="50" spans="13:17" x14ac:dyDescent="0.2">
      <c r="M50" s="10"/>
      <c r="N50" s="10"/>
      <c r="O50" s="10"/>
      <c r="P50" s="10"/>
      <c r="Q50" s="10"/>
    </row>
    <row r="51" spans="13:17" x14ac:dyDescent="0.2">
      <c r="M51" s="10"/>
      <c r="N51" s="10"/>
      <c r="O51" s="10"/>
      <c r="P51" s="10"/>
      <c r="Q51" s="10"/>
    </row>
    <row r="52" spans="13:17" x14ac:dyDescent="0.2">
      <c r="M52" s="10"/>
      <c r="N52" s="10"/>
      <c r="O52" s="10"/>
      <c r="P52" s="10"/>
      <c r="Q52" s="10"/>
    </row>
    <row r="53" spans="13:17" x14ac:dyDescent="0.2">
      <c r="M53" s="10"/>
      <c r="N53" s="10"/>
      <c r="O53" s="10"/>
      <c r="P53" s="10"/>
      <c r="Q53" s="10"/>
    </row>
    <row r="54" spans="13:17" x14ac:dyDescent="0.2">
      <c r="M54" s="10"/>
      <c r="N54" s="10"/>
      <c r="O54" s="10"/>
      <c r="P54" s="10"/>
      <c r="Q54" s="10"/>
    </row>
    <row r="55" spans="13:17" x14ac:dyDescent="0.2">
      <c r="M55" s="10"/>
      <c r="N55" s="10"/>
      <c r="O55" s="10"/>
      <c r="P55" s="10"/>
      <c r="Q55" s="10"/>
    </row>
    <row r="56" spans="13:17" x14ac:dyDescent="0.2">
      <c r="M56" s="10"/>
      <c r="N56" s="10"/>
      <c r="O56" s="10"/>
      <c r="P56" s="10"/>
      <c r="Q56" s="10"/>
    </row>
    <row r="57" spans="13:17" x14ac:dyDescent="0.2">
      <c r="M57" s="10"/>
      <c r="N57" s="10"/>
      <c r="O57" s="10"/>
      <c r="P57" s="10"/>
      <c r="Q57" s="10"/>
    </row>
    <row r="58" spans="13:17" x14ac:dyDescent="0.2">
      <c r="M58" s="10"/>
      <c r="N58" s="10"/>
      <c r="O58" s="10"/>
      <c r="P58" s="10"/>
      <c r="Q58" s="10"/>
    </row>
    <row r="59" spans="13:17" x14ac:dyDescent="0.2">
      <c r="M59" s="10"/>
      <c r="N59" s="10"/>
      <c r="O59" s="10"/>
      <c r="P59" s="10"/>
      <c r="Q59" s="10"/>
    </row>
  </sheetData>
  <mergeCells count="50">
    <mergeCell ref="C33:D33"/>
    <mergeCell ref="G33:J33"/>
    <mergeCell ref="K33:L33"/>
    <mergeCell ref="M33:O33"/>
    <mergeCell ref="O14:O19"/>
    <mergeCell ref="D20:D25"/>
    <mergeCell ref="R20:R25"/>
    <mergeCell ref="E22:F25"/>
    <mergeCell ref="P14:P19"/>
    <mergeCell ref="Q14:Q19"/>
    <mergeCell ref="R14:R19"/>
    <mergeCell ref="E16:F19"/>
    <mergeCell ref="O20:O25"/>
    <mergeCell ref="H20:H25"/>
    <mergeCell ref="P20:P25"/>
    <mergeCell ref="E20:E21"/>
    <mergeCell ref="F20:F21"/>
    <mergeCell ref="G20:G25"/>
    <mergeCell ref="D10:D11"/>
    <mergeCell ref="E10:E11"/>
    <mergeCell ref="A14:A19"/>
    <mergeCell ref="A20:A25"/>
    <mergeCell ref="Q20:Q25"/>
    <mergeCell ref="F10:F11"/>
    <mergeCell ref="G10:N10"/>
    <mergeCell ref="I11:J11"/>
    <mergeCell ref="A13:R13"/>
    <mergeCell ref="B14:B25"/>
    <mergeCell ref="C14:C25"/>
    <mergeCell ref="D14:D19"/>
    <mergeCell ref="E14:E15"/>
    <mergeCell ref="F14:F15"/>
    <mergeCell ref="G14:G19"/>
    <mergeCell ref="H14:H19"/>
    <mergeCell ref="Q2:Q3"/>
    <mergeCell ref="R2:R3"/>
    <mergeCell ref="C29:D29"/>
    <mergeCell ref="F30:H30"/>
    <mergeCell ref="L29:N29"/>
    <mergeCell ref="A1:C3"/>
    <mergeCell ref="D1:F1"/>
    <mergeCell ref="G1:P1"/>
    <mergeCell ref="D2:F2"/>
    <mergeCell ref="G2:P2"/>
    <mergeCell ref="D3:F3"/>
    <mergeCell ref="G3:P3"/>
    <mergeCell ref="A4:R9"/>
    <mergeCell ref="A10:A11"/>
    <mergeCell ref="B10:B11"/>
    <mergeCell ref="C10:C11"/>
  </mergeCells>
  <printOptions horizontalCentered="1"/>
  <pageMargins left="0.31496062992125984" right="0.31496062992125984" top="0.35433070866141736" bottom="0.39370078740157483" header="0" footer="0"/>
  <pageSetup scale="30" orientation="landscape" horizontalDpi="300" verticalDpi="300" r:id="rId1"/>
  <headerFooter>
    <oddFooter>&amp;C&amp;G</oddFooter>
  </headerFooter>
  <rowBreaks count="1" manualBreakCount="1">
    <brk id="32" max="17" man="1"/>
  </rowBreaks>
  <ignoredErrors>
    <ignoredError sqref="R2" numberStoredAsText="1"/>
  </ignoredError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92147fd-ae8f-4d90-87d5-6118ca937616" xsi:nil="true"/>
    <Fecha xmlns="4c2e166a-d089-46aa-bd27-0dcb6bb0ddd3" xsi:nil="true"/>
    <lcf76f155ced4ddcb4097134ff3c332f xmlns="4c2e166a-d089-46aa-bd27-0dcb6bb0ddd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EDBAEA9B263B41AD85BCF4C355495D" ma:contentTypeVersion="17" ma:contentTypeDescription="Crear nuevo documento." ma:contentTypeScope="" ma:versionID="826c0eb1e72e8bce7e07c50b00473fdf">
  <xsd:schema xmlns:xsd="http://www.w3.org/2001/XMLSchema" xmlns:xs="http://www.w3.org/2001/XMLSchema" xmlns:p="http://schemas.microsoft.com/office/2006/metadata/properties" xmlns:ns2="292147fd-ae8f-4d90-87d5-6118ca937616" xmlns:ns3="4c2e166a-d089-46aa-bd27-0dcb6bb0ddd3" targetNamespace="http://schemas.microsoft.com/office/2006/metadata/properties" ma:root="true" ma:fieldsID="332136868ad5c6b706c5777b1d2a83c4" ns2:_="" ns3:_="">
    <xsd:import namespace="292147fd-ae8f-4d90-87d5-6118ca937616"/>
    <xsd:import namespace="4c2e166a-d089-46aa-bd27-0dcb6bb0ddd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element ref="ns3:Fecha"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147fd-ae8f-4d90-87d5-6118ca937616"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63e9f37-d19c-4929-800e-ce770d729ba3}" ma:internalName="TaxCatchAll" ma:showField="CatchAllData" ma:web="292147fd-ae8f-4d90-87d5-6118ca93761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2e166a-d089-46aa-bd27-0dcb6bb0ddd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Fecha" ma:index="22" nillable="true" ma:displayName="Fecha" ma:format="DateTime" ma:internalName="Fecha">
      <xsd:simpleType>
        <xsd:restriction base="dms:DateTim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F63B50-AFEF-4A4B-9935-D2E290FF732F}">
  <ds:schemaRefs>
    <ds:schemaRef ds:uri="http://schemas.microsoft.com/sharepoint/v3/contenttype/forms"/>
  </ds:schemaRefs>
</ds:datastoreItem>
</file>

<file path=customXml/itemProps2.xml><?xml version="1.0" encoding="utf-8"?>
<ds:datastoreItem xmlns:ds="http://schemas.openxmlformats.org/officeDocument/2006/customXml" ds:itemID="{A0694A5E-84DE-4EB0-A4C8-73BE33F2D050}">
  <ds:schemaRefs>
    <ds:schemaRef ds:uri="http://schemas.microsoft.com/office/2006/metadata/properties"/>
    <ds:schemaRef ds:uri="http://schemas.microsoft.com/office/infopath/2007/PartnerControls"/>
    <ds:schemaRef ds:uri="292147fd-ae8f-4d90-87d5-6118ca937616"/>
    <ds:schemaRef ds:uri="4c2e166a-d089-46aa-bd27-0dcb6bb0ddd3"/>
  </ds:schemaRefs>
</ds:datastoreItem>
</file>

<file path=customXml/itemProps3.xml><?xml version="1.0" encoding="utf-8"?>
<ds:datastoreItem xmlns:ds="http://schemas.openxmlformats.org/officeDocument/2006/customXml" ds:itemID="{59F2109C-3E29-4128-900F-3F5D2CE4C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147fd-ae8f-4d90-87d5-6118ca937616"/>
    <ds:schemaRef ds:uri="4c2e166a-d089-46aa-bd27-0dcb6bb0dd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Eficiencia y colaboración </vt:lpstr>
      <vt:lpstr>Infraestructura tecnológica</vt:lpstr>
      <vt:lpstr>Uso estratégico de datos</vt:lpstr>
      <vt:lpstr>Adopción digital</vt:lpstr>
      <vt:lpstr>Fortalecimiento de la gestión </vt:lpstr>
      <vt:lpstr>Atención centrada en el ciudada</vt:lpstr>
      <vt:lpstr>'Adopción digital'!Área_de_impresión</vt:lpstr>
      <vt:lpstr>'Atención centrada en el ciudada'!Área_de_impresión</vt:lpstr>
      <vt:lpstr>'Eficiencia y colaboración '!Área_de_impresión</vt:lpstr>
      <vt:lpstr>'Fortalecimiento de la gestión '!Área_de_impresión</vt:lpstr>
      <vt:lpstr>'Infraestructura tecnológica'!Área_de_impresión</vt:lpstr>
      <vt:lpstr>'Uso estratégico de datos'!Área_de_impresión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Rodriguez</dc:creator>
  <cp:keywords/>
  <dc:description/>
  <cp:lastModifiedBy>Alba Lucía Carrillo Salinas</cp:lastModifiedBy>
  <cp:revision/>
  <dcterms:created xsi:type="dcterms:W3CDTF">2020-04-07T13:15:32Z</dcterms:created>
  <dcterms:modified xsi:type="dcterms:W3CDTF">2025-07-11T16:32:58Z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d363c2-bc6a-4ed6-a6e0-b9259d7e39c7_Enabled">
    <vt:lpwstr>true</vt:lpwstr>
  </property>
  <property fmtid="{D5CDD505-2E9C-101B-9397-08002B2CF9AE}" pid="3" name="MSIP_Label_61d363c2-bc6a-4ed6-a6e0-b9259d7e39c7_SetDate">
    <vt:lpwstr>2024-12-19T04:46:27Z</vt:lpwstr>
  </property>
  <property fmtid="{D5CDD505-2E9C-101B-9397-08002B2CF9AE}" pid="4" name="MSIP_Label_61d363c2-bc6a-4ed6-a6e0-b9259d7e39c7_Method">
    <vt:lpwstr>Privileged</vt:lpwstr>
  </property>
  <property fmtid="{D5CDD505-2E9C-101B-9397-08002B2CF9AE}" pid="5" name="MSIP_Label_61d363c2-bc6a-4ed6-a6e0-b9259d7e39c7_Name">
    <vt:lpwstr>InfoPublica</vt:lpwstr>
  </property>
  <property fmtid="{D5CDD505-2E9C-101B-9397-08002B2CF9AE}" pid="6" name="MSIP_Label_61d363c2-bc6a-4ed6-a6e0-b9259d7e39c7_SiteId">
    <vt:lpwstr>f351a7cb-f94a-4df0-9627-ae030ccef7c4</vt:lpwstr>
  </property>
  <property fmtid="{D5CDD505-2E9C-101B-9397-08002B2CF9AE}" pid="7" name="MSIP_Label_61d363c2-bc6a-4ed6-a6e0-b9259d7e39c7_ActionId">
    <vt:lpwstr>b091aba7-9630-49c2-bfe7-af8e8c8a083e</vt:lpwstr>
  </property>
  <property fmtid="{D5CDD505-2E9C-101B-9397-08002B2CF9AE}" pid="8" name="MSIP_Label_61d363c2-bc6a-4ed6-a6e0-b9259d7e39c7_ContentBits">
    <vt:lpwstr>0</vt:lpwstr>
  </property>
  <property fmtid="{D5CDD505-2E9C-101B-9397-08002B2CF9AE}" pid="9" name="ContentTypeId">
    <vt:lpwstr>0x0101009EEDBAEA9B263B41AD85BCF4C355495D</vt:lpwstr>
  </property>
  <property fmtid="{D5CDD505-2E9C-101B-9397-08002B2CF9AE}" pid="10" name="MediaServiceImageTags">
    <vt:lpwstr/>
  </property>
</Properties>
</file>