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C:\Users\Milena\Downloads\"/>
    </mc:Choice>
  </mc:AlternateContent>
  <xr:revisionPtr revIDLastSave="0" documentId="13_ncr:1_{82BD4551-1E5B-439E-BAF6-6F293E0C4B56}" xr6:coauthVersionLast="47" xr6:coauthVersionMax="47" xr10:uidLastSave="{00000000-0000-0000-0000-000000000000}"/>
  <bookViews>
    <workbookView xWindow="-108" yWindow="-108" windowWidth="23256" windowHeight="12456" tabRatio="842" activeTab="1" xr2:uid="{00000000-000D-0000-FFFF-FFFF00000000}"/>
  </bookViews>
  <sheets>
    <sheet name="Instrucciones Diligenciamiento" sheetId="7" r:id="rId1"/>
    <sheet name="PTEP_2026-2027" sheetId="3" r:id="rId2"/>
    <sheet name="Control de Cambios" sheetId="8" r:id="rId3"/>
    <sheet name="Temáticas" sheetId="6" state="hidden" r:id="rId4"/>
  </sheets>
  <externalReferences>
    <externalReference r:id="rId5"/>
    <externalReference r:id="rId6"/>
  </externalReferences>
  <definedNames>
    <definedName name="_xlnm._FilterDatabase" localSheetId="1" hidden="1">'PTEP_2026-2027'!$A$7:$BE$72</definedName>
    <definedName name="Opciones2">Temáticas!$B$2:$B$5</definedName>
    <definedName name="Opciones3">Temáticas!$C$2:$C$3</definedName>
    <definedName name="Opciones4">Temáticas!$D$2:$D$4</definedName>
    <definedName name="Opciones5">Temáticas!$E$2:$E$2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 i="3" l="1"/>
  <c r="D8" i="3"/>
  <c r="B9" i="3"/>
  <c r="D9" i="3"/>
  <c r="B10" i="3"/>
  <c r="D10" i="3"/>
  <c r="B16" i="3"/>
  <c r="D16" i="3"/>
  <c r="B22" i="3"/>
  <c r="D22" i="3"/>
  <c r="B29" i="3"/>
  <c r="D29" i="3"/>
  <c r="B30" i="3"/>
  <c r="D30" i="3"/>
  <c r="B31" i="3"/>
  <c r="D31" i="3"/>
  <c r="B32" i="3"/>
  <c r="D32" i="3"/>
  <c r="B33" i="3"/>
  <c r="D33" i="3"/>
  <c r="B34" i="3"/>
  <c r="D34" i="3"/>
  <c r="B58" i="3"/>
  <c r="D58" i="3"/>
  <c r="B59" i="3"/>
  <c r="D59" i="3"/>
  <c r="B60" i="3"/>
  <c r="D60" i="3"/>
  <c r="B64" i="3"/>
  <c r="D64" i="3"/>
  <c r="B17" i="3"/>
  <c r="D17" i="3"/>
  <c r="B18" i="3"/>
  <c r="D18" i="3"/>
  <c r="B39" i="3"/>
  <c r="D39" i="3"/>
  <c r="B65" i="3"/>
  <c r="D65" i="3"/>
  <c r="B66" i="3"/>
  <c r="D66" i="3"/>
  <c r="B19" i="3"/>
  <c r="D19" i="3"/>
  <c r="B20" i="3"/>
  <c r="D20" i="3"/>
  <c r="B40" i="3"/>
  <c r="D40" i="3"/>
  <c r="B41" i="3"/>
  <c r="D41" i="3"/>
  <c r="B42" i="3"/>
  <c r="D42" i="3"/>
  <c r="B48" i="3"/>
  <c r="D48" i="3"/>
  <c r="B49" i="3"/>
  <c r="D49" i="3"/>
  <c r="B67" i="3"/>
  <c r="D67" i="3"/>
  <c r="B68" i="3"/>
  <c r="D68" i="3"/>
  <c r="B69" i="3"/>
  <c r="D69" i="3"/>
  <c r="B70" i="3"/>
  <c r="D70" i="3"/>
  <c r="B11" i="3"/>
  <c r="D11" i="3"/>
  <c r="B71" i="3"/>
  <c r="D71" i="3"/>
  <c r="B44" i="3"/>
  <c r="D44" i="3"/>
  <c r="B45" i="3"/>
  <c r="D45" i="3"/>
  <c r="B46" i="3"/>
  <c r="D46" i="3"/>
  <c r="B47" i="3"/>
  <c r="D47" i="3"/>
  <c r="B43" i="3"/>
  <c r="D43" i="3"/>
  <c r="B53" i="3"/>
  <c r="D53" i="3"/>
  <c r="B54" i="3"/>
  <c r="D54" i="3"/>
  <c r="B55" i="3"/>
  <c r="D55" i="3"/>
  <c r="B21" i="3"/>
  <c r="D21" i="3"/>
  <c r="B56" i="3"/>
  <c r="D56" i="3"/>
  <c r="B57" i="3"/>
  <c r="D57" i="3"/>
  <c r="B27" i="3"/>
  <c r="D27" i="3"/>
  <c r="B28" i="3"/>
  <c r="D28" i="3"/>
  <c r="B62" i="3"/>
  <c r="D62" i="3"/>
  <c r="B63" i="3"/>
  <c r="D63" i="3"/>
  <c r="B50" i="3"/>
  <c r="D50" i="3"/>
  <c r="B12" i="3"/>
  <c r="D12" i="3"/>
  <c r="B24" i="3"/>
  <c r="D24" i="3"/>
  <c r="B25" i="3"/>
  <c r="D25" i="3"/>
  <c r="B72" i="3"/>
  <c r="D72" i="3"/>
  <c r="B14" i="3"/>
  <c r="D14" i="3"/>
  <c r="B15" i="3"/>
  <c r="D15" i="3"/>
  <c r="B26" i="3"/>
  <c r="D26" i="3"/>
  <c r="B51" i="3"/>
  <c r="D51" i="3"/>
  <c r="B52" i="3"/>
  <c r="D52" i="3"/>
  <c r="B13" i="3"/>
  <c r="D13" i="3"/>
  <c r="B61" i="3"/>
  <c r="D61" i="3"/>
  <c r="B35" i="3"/>
  <c r="D35" i="3"/>
  <c r="B36" i="3"/>
  <c r="D36" i="3"/>
  <c r="B37" i="3"/>
  <c r="D37" i="3"/>
  <c r="B38" i="3"/>
  <c r="D38" i="3"/>
  <c r="B23" i="3"/>
  <c r="D23" i="3"/>
  <c r="A55" i="3" l="1"/>
  <c r="A51" i="3"/>
  <c r="A32" i="3"/>
  <c r="A39" i="3"/>
  <c r="A42" i="3"/>
  <c r="A59" i="3"/>
  <c r="A68" i="3"/>
  <c r="A27" i="3"/>
  <c r="A72" i="3"/>
  <c r="A35" i="3"/>
  <c r="A18" i="3"/>
  <c r="A28" i="3"/>
  <c r="A40" i="3"/>
  <c r="A44" i="3"/>
  <c r="A22" i="3"/>
  <c r="A53" i="3"/>
  <c r="A71" i="3"/>
  <c r="A12" i="3"/>
  <c r="A19" i="3"/>
  <c r="A50" i="3"/>
  <c r="A70" i="3"/>
  <c r="A60" i="3"/>
  <c r="A47" i="3"/>
  <c r="A15" i="3"/>
  <c r="A69" i="3"/>
  <c r="A30" i="3"/>
  <c r="A29" i="3"/>
  <c r="A20" i="3"/>
  <c r="A34" i="3"/>
  <c r="A17" i="3"/>
  <c r="A21" i="3"/>
  <c r="A48" i="3"/>
  <c r="A33" i="3"/>
  <c r="A64" i="3"/>
  <c r="A57" i="3"/>
  <c r="A58" i="3"/>
  <c r="A13" i="3"/>
  <c r="A56" i="3"/>
  <c r="A63" i="3"/>
  <c r="A37" i="3"/>
  <c r="A25" i="3"/>
  <c r="A46" i="3"/>
  <c r="A66" i="3"/>
  <c r="A16" i="3"/>
  <c r="A10" i="3"/>
  <c r="A23" i="3"/>
  <c r="A62" i="3"/>
  <c r="A36" i="3"/>
  <c r="A24" i="3"/>
  <c r="A45" i="3"/>
  <c r="A65" i="3"/>
  <c r="A26" i="3"/>
  <c r="A54" i="3"/>
  <c r="A41" i="3"/>
  <c r="A31" i="3"/>
  <c r="A61" i="3"/>
  <c r="A67" i="3"/>
  <c r="A14" i="3"/>
  <c r="A43" i="3"/>
  <c r="A49" i="3"/>
  <c r="A11" i="3"/>
  <c r="A52" i="3"/>
  <c r="A9" i="3"/>
  <c r="A38" i="3"/>
  <c r="A8" i="3"/>
</calcChain>
</file>

<file path=xl/sharedStrings.xml><?xml version="1.0" encoding="utf-8"?>
<sst xmlns="http://schemas.openxmlformats.org/spreadsheetml/2006/main" count="598" uniqueCount="256">
  <si>
    <t>Etapa</t>
  </si>
  <si>
    <t>Columna</t>
  </si>
  <si>
    <t>Descripción</t>
  </si>
  <si>
    <t>Responsable de Diligenciar</t>
  </si>
  <si>
    <t>Formulación</t>
  </si>
  <si>
    <t>Componente</t>
  </si>
  <si>
    <r>
      <t xml:space="preserve">En esta columna se debe seleccionar el componente estratégico al cual se adscribe la actividad formulada. La selección debe realizarse desde la lista desplegable disponible en el instrumento, eligiendo una de las siguientes opciones:
- </t>
    </r>
    <r>
      <rPr>
        <b/>
        <sz val="10"/>
        <color theme="1"/>
        <rFont val="Calibri"/>
        <family val="2"/>
        <scheme val="minor"/>
      </rPr>
      <t>Gestión del riesgo</t>
    </r>
    <r>
      <rPr>
        <sz val="10"/>
        <color theme="1"/>
        <rFont val="Calibri"/>
        <family val="2"/>
        <scheme val="minor"/>
      </rPr>
      <t xml:space="preserve">: Actividades orientadas a la identificación, evaluación, mitigación y monitoreo de riesgos institucionales, operativos o estratégicos.
- </t>
    </r>
    <r>
      <rPr>
        <b/>
        <sz val="10"/>
        <color theme="1"/>
        <rFont val="Calibri"/>
        <family val="2"/>
        <scheme val="minor"/>
      </rPr>
      <t>Redes y articulación</t>
    </r>
    <r>
      <rPr>
        <sz val="10"/>
        <color theme="1"/>
        <rFont val="Calibri"/>
        <family val="2"/>
        <scheme val="minor"/>
      </rPr>
      <t xml:space="preserve">: Acciones que promuevan la cooperación interinstitucional, el trabajo colaborativo, la participación ciudadana o el fortalecimiento de alianzas estratégicas.
- </t>
    </r>
    <r>
      <rPr>
        <b/>
        <sz val="10"/>
        <color theme="1"/>
        <rFont val="Calibri"/>
        <family val="2"/>
        <scheme val="minor"/>
      </rPr>
      <t>Cultura de la legalidad y estado abierto</t>
    </r>
    <r>
      <rPr>
        <sz val="10"/>
        <color theme="1"/>
        <rFont val="Calibri"/>
        <family val="2"/>
        <scheme val="minor"/>
      </rPr>
      <t xml:space="preserve">: Iniciativas que fomenten la transparencia, el acceso a la información, la rendición de cuentas, la ética pública y el cumplimiento normativo.
- </t>
    </r>
    <r>
      <rPr>
        <b/>
        <sz val="10"/>
        <color theme="1"/>
        <rFont val="Calibri"/>
        <family val="2"/>
        <scheme val="minor"/>
      </rPr>
      <t>Iniciativas adicionales</t>
    </r>
    <r>
      <rPr>
        <sz val="10"/>
        <color theme="1"/>
        <rFont val="Calibri"/>
        <family val="2"/>
        <scheme val="minor"/>
      </rPr>
      <t>: Actividades que no se enmarcan directamente en los componentes anteriores, pero que aportan al cumplimiento de los objetivos institucionales y estratégicos.</t>
    </r>
  </si>
  <si>
    <t>Oficina Asesora de Planeación</t>
  </si>
  <si>
    <t>Subcomponente</t>
  </si>
  <si>
    <r>
      <t xml:space="preserve">En esta columna se debe seleccionar el subcomponente asociado al componente previamente elegido. La selección se realiza desde una lista desplegable condicional, que se activa según el componente seleccionado. A continuación se detallan las opciones disponibles por cada componente:
</t>
    </r>
    <r>
      <rPr>
        <b/>
        <sz val="10"/>
        <color theme="1"/>
        <rFont val="Calibri"/>
        <family val="2"/>
        <scheme val="minor"/>
      </rPr>
      <t>Si el componente es Gestión del riesgo:</t>
    </r>
    <r>
      <rPr>
        <sz val="10"/>
        <color theme="1"/>
        <rFont val="Calibri"/>
        <family val="2"/>
        <scheme val="minor"/>
      </rPr>
      <t xml:space="preserve">
- Riesgo para la integridad
- Canales de denuncia
- Riesgo de LAFT/FPADM
- Debida diligencia
</t>
    </r>
    <r>
      <rPr>
        <b/>
        <sz val="10"/>
        <color theme="1"/>
        <rFont val="Calibri"/>
        <family val="2"/>
        <scheme val="minor"/>
      </rPr>
      <t>Si el componente es Redes y articulación:</t>
    </r>
    <r>
      <rPr>
        <sz val="10"/>
        <color theme="1"/>
        <rFont val="Calibri"/>
        <family val="2"/>
        <scheme val="minor"/>
      </rPr>
      <t xml:space="preserve">
- Redes internas
- Redes externas
</t>
    </r>
    <r>
      <rPr>
        <b/>
        <sz val="10"/>
        <color theme="1"/>
        <rFont val="Calibri"/>
        <family val="2"/>
        <scheme val="minor"/>
      </rPr>
      <t>Si el componente es Cultura de la legalidad y estado abierto:</t>
    </r>
    <r>
      <rPr>
        <sz val="10"/>
        <color theme="1"/>
        <rFont val="Calibri"/>
        <family val="2"/>
        <scheme val="minor"/>
      </rPr>
      <t xml:space="preserve">
- Acceso a la información pública y transparencia
- Participación ciudadana y rendición de cuentas
- Integridad en el servicio público
</t>
    </r>
    <r>
      <rPr>
        <b/>
        <sz val="10"/>
        <color theme="1"/>
        <rFont val="Calibri"/>
        <family val="2"/>
        <scheme val="minor"/>
      </rPr>
      <t>Si el componente es Iniciativas adicionales:</t>
    </r>
    <r>
      <rPr>
        <sz val="10"/>
        <color theme="1"/>
        <rFont val="Calibri"/>
        <family val="2"/>
        <scheme val="minor"/>
      </rPr>
      <t xml:space="preserve">
- Iniciativas adicionales
Nota: La correcta selección del subcomponente permite una mejor clasificación de las actividades formuladas, facilita el análisis estratégico y contribuye al seguimiento por parte de la Oficina Asesora de Planeación.</t>
    </r>
  </si>
  <si>
    <t>Actividad No.</t>
  </si>
  <si>
    <t>En esta columna se debe registrar el número consecutivo que identifica cada actividad formulada dentro del instrumento, de acuerdo con el componente y subcomponente seleccionados.
Instrucciones específicas:
- El número debe ser único dentro del conjunto de actividades asociadas a un mismo componente y subcomponente.
- La numeración debe ser correlativa (por ejemplo: 1, 2, 3...) y asignada en el orden en que se registran las actividades.
- Si una dependencia formula varias actividades bajo un mismo subcomponente, cada una debe tener un número distinto.
- Este número facilita la trazabilidad, el seguimiento y la vinculación con los indicadores, metas y recursos asociados.</t>
  </si>
  <si>
    <t xml:space="preserve">Dependencia responsable </t>
  </si>
  <si>
    <t>En esta columna se debe seleccionar la dependencia encargada de ejecutar la actividad formulada, es decir, aquella que tiene la responsabilidad directa de llevarla a cabo dentro del marco del PTEP.
Instrucciones específicas:
- La selección debe realizarse desde la lista desplegable que contiene las oficinas, subsecretarías y demás áreas de la Secretaría General.
- Esta dependencia será responsable de la implementación, seguimiento y cumplimiento de la actividad, conforme a los objetivos estratégicos definidos.
- En caso de actividades compartidas entre varias dependencias, se debe registrar únicamente la dependencia ejecutora principal, y dejar constancia de las demás en la columna de observaciones.</t>
  </si>
  <si>
    <t>Depedencia de la Secretaría General</t>
  </si>
  <si>
    <t xml:space="preserve">Dependencia que reporta </t>
  </si>
  <si>
    <t>En esta columna se debe seleccionar la dependencia que reporta la actividad formulada, es decir, aquella que la incluye dentro de su planificación estratégica para la vigencia 2026–2027.
Instrucciones específicas:
- La selección debe realizarse desde la lista desplegable que contiene las oficinas y subsecretarías de la Secretaría General.
- Esta columna no implica responsabilidad de ejecución, sino de registro y reporte dentro del instrumento de formulación del PTEP.
En caso de que la actividad sea transversal o compartida entre varias dependencias, se debe registrar únicamente la dependencia que la reporta oficialmente en el instrumento.</t>
  </si>
  <si>
    <t>Actividad</t>
  </si>
  <si>
    <r>
      <t xml:space="preserve">En esta columna se debe registrar la actividad específica que será ejecutada por la dependencia responsable, en el marco del componente y subcomponente seleccionados.
</t>
    </r>
    <r>
      <rPr>
        <b/>
        <sz val="10"/>
        <color theme="1"/>
        <rFont val="Calibri"/>
        <family val="2"/>
        <scheme val="minor"/>
      </rPr>
      <t>Instrucciones específicas:</t>
    </r>
    <r>
      <rPr>
        <sz val="10"/>
        <color theme="1"/>
        <rFont val="Calibri"/>
        <family val="2"/>
        <scheme val="minor"/>
      </rPr>
      <t xml:space="preserve">
- La actividad debe estar redactada de forma clara, concreta y orientada a resultados, indicando qué se va a hacer, cómo y con qué propósito.
- Debe estar alineada con los objetivos estratégicos institucionales y contribuir al cumplimiento del componente y subcomponente seleccionados.
- La redacción debe iniciar con un verbo en infinitivo, seguido de una descripción breve pero precisa de la acción.
- Evite generalidades o actividades que no puedan ser medibles o verificables.
</t>
    </r>
    <r>
      <rPr>
        <b/>
        <sz val="10"/>
        <color theme="1"/>
        <rFont val="Calibri"/>
        <family val="2"/>
        <scheme val="minor"/>
      </rPr>
      <t>Ejemplos de redacción adecuada:</t>
    </r>
    <r>
      <rPr>
        <sz val="10"/>
        <color theme="1"/>
        <rFont val="Calibri"/>
        <family val="2"/>
        <scheme val="minor"/>
      </rPr>
      <t xml:space="preserve">
- “Diseñar e implementar un protocolo de atención a denuncias internas para fortalecer la gestión del riesgo institucional.”
- “Fortalecer la red de articulación interinstitucional para mejorar la trazabilidad de la información documental.”
- “Actualizar el micrositio de transparencia activa en el portal institucional con el fin de garantizar el acceso a la información pública.”
- “Realizar jornadas de formación sobre integridad en el servicio público para promover la cultura de la legalidad.”</t>
    </r>
  </si>
  <si>
    <t>Meta</t>
  </si>
  <si>
    <r>
      <t xml:space="preserve">En esta columna se debe registrar la meta cuantificable que se espera alcanzar como resultado de la ejecución de la actividad formulada.
</t>
    </r>
    <r>
      <rPr>
        <b/>
        <sz val="10"/>
        <color theme="1"/>
        <rFont val="Calibri"/>
        <family val="2"/>
        <scheme val="minor"/>
      </rPr>
      <t>Instrucciones específicas:</t>
    </r>
    <r>
      <rPr>
        <sz val="10"/>
        <color theme="1"/>
        <rFont val="Calibri"/>
        <family val="2"/>
        <scheme val="minor"/>
      </rPr>
      <t xml:space="preserve">
- La meta debe ser un dato numérico verificable, expresado en términos de cantidad, porcentaje, frecuencia o volumen.
- Debe estar redactada de forma clara, específica y alineada con la actividad registrada.
- No se requiere asociar la meta a un indicador formal, pero sí debe permitir el seguimiento del cumplimiento de la actividad.
- Evite descripciones cualitativas o generales. La meta debe permitir medir el avance de manera objetiva.
</t>
    </r>
    <r>
      <rPr>
        <b/>
        <sz val="10"/>
        <color theme="1"/>
        <rFont val="Calibri"/>
        <family val="2"/>
        <scheme val="minor"/>
      </rPr>
      <t>Ejemplos de metas cuantificables:</t>
    </r>
    <r>
      <rPr>
        <sz val="10"/>
        <color theme="1"/>
        <rFont val="Calibri"/>
        <family val="2"/>
        <scheme val="minor"/>
      </rPr>
      <t xml:space="preserve">
- “Capacitar al 100% de los servidores públicos en el protocolo de denuncia.”
- “Publicar 4 informes de transparencia activa durante el año.”
- “Realizar 6 jornadas de formación sobre integridad en el servicio público.”
- “Vincular al menos 10 entidades distritales a la red de articulación.”
Nota: Esta columna será utilizada para el seguimiento y evaluación del PTEP. Por lo tanto, la meta debe ser clara, medible y alcanzable dentro de la vigencia del plan.</t>
    </r>
  </si>
  <si>
    <t>Evidencias</t>
  </si>
  <si>
    <r>
      <t xml:space="preserve">En esta columna se debe registrar el tipo de evidencia que permitirá verificar el cumplimiento de la meta formulada.
</t>
    </r>
    <r>
      <rPr>
        <b/>
        <sz val="10"/>
        <color theme="1"/>
        <rFont val="Calibri"/>
        <family val="2"/>
        <scheme val="minor"/>
      </rPr>
      <t xml:space="preserve">Instrucciones específicas:
</t>
    </r>
    <r>
      <rPr>
        <sz val="10"/>
        <color theme="1"/>
        <rFont val="Calibri"/>
        <family val="2"/>
        <scheme val="minor"/>
      </rPr>
      <t xml:space="preserve">- La evidencia debe ser concreta, verificable y accesible, y estar directamente relacionada con la meta registrada.
- Puede consistir en documentos, registros, informes, bases de datos, actas, enlaces web, capturas de sistemas, entre otros.
- Debe especificarse el nombre del documento o medio de verificación, y si es posible, el lugar donde se encuentra disponible (repositorio, sistema, carpeta compartida, etc.).
- Evite descripciones genéricas como “documentación” o “registro”, y procure ser específico.
</t>
    </r>
    <r>
      <rPr>
        <b/>
        <sz val="10"/>
        <color theme="1"/>
        <rFont val="Calibri"/>
        <family val="2"/>
        <scheme val="minor"/>
      </rPr>
      <t xml:space="preserve">
Ejemplos de evidencias:
</t>
    </r>
    <r>
      <rPr>
        <sz val="10"/>
        <color theme="1"/>
        <rFont val="Calibri"/>
        <family val="2"/>
        <scheme val="minor"/>
      </rPr>
      <t>- “Acta de capacitación firmada por los asistentes.”
- “Informe trimestral publicado en el micrositio de transparencia.”
- “Registro de entidades vinculadas en la base de datos de articulación.”
- “Protocolo aprobado y cargado en el sistema de gestión documental.”
Nota: Esta columna es clave para la validación del cumplimiento de metas y productos del PTEP. La evidencia registrada debe estar disponible para consulta durante los procesos de seguimiento, auditoría o evaluación institucional.</t>
    </r>
  </si>
  <si>
    <t>Fecha de Inicio de la actividad</t>
  </si>
  <si>
    <r>
      <t xml:space="preserve">En esta columna se debe registrar la fecha estimada de inicio de la ejecución de la actividad formulada.
</t>
    </r>
    <r>
      <rPr>
        <b/>
        <sz val="10"/>
        <color theme="1"/>
        <rFont val="Calibri"/>
        <family val="2"/>
        <scheme val="minor"/>
      </rPr>
      <t xml:space="preserve">Instrucciones específicas:
</t>
    </r>
    <r>
      <rPr>
        <sz val="10"/>
        <color theme="1"/>
        <rFont val="Calibri"/>
        <family val="2"/>
        <scheme val="minor"/>
      </rPr>
      <t>- Debe corresponder al momento en que se espera iniciar la implementación de la actividad, no a la fecha de formulación.
- Asegúrese de que la fecha esté dentro del período de vigencia del PTEP (años 2026–2027).</t>
    </r>
  </si>
  <si>
    <t>Fecha final de la actividad</t>
  </si>
  <si>
    <r>
      <t xml:space="preserve">En esta columna se debe registrar la fecha estimada de finalización de la actividad formulada.
</t>
    </r>
    <r>
      <rPr>
        <b/>
        <sz val="10"/>
        <color theme="1"/>
        <rFont val="Calibri"/>
        <family val="2"/>
        <scheme val="minor"/>
      </rPr>
      <t>Instrucciones específicas:</t>
    </r>
    <r>
      <rPr>
        <sz val="10"/>
        <color theme="1"/>
        <rFont val="Calibri"/>
        <family val="2"/>
        <scheme val="minor"/>
      </rPr>
      <t xml:space="preserve">
- Debe reflejar el momento en que se espera concluir la ejecución de la actividad, incluyendo la entrega de productos o cumplimiento de metas.
- La fecha final debe ser posterior o igual a la fecha de inicio.
- Asegúrese de que la fecha esté dentro del período de vigencia del PTEP (años 2026–2027).</t>
    </r>
  </si>
  <si>
    <t>Programación Trimestral  2026 - 2027</t>
  </si>
  <si>
    <t>TRIMESTRE 1</t>
  </si>
  <si>
    <t>Corresponde a la distribución trimestral de la meta (cantidad) durante la vigencia, y al registro de su programación en cada periodo.</t>
  </si>
  <si>
    <t>TRIMESTRE 2</t>
  </si>
  <si>
    <t>TRIMESTRE 3</t>
  </si>
  <si>
    <t>TRIMESTRE 4</t>
  </si>
  <si>
    <t>Seguimiento Trimestral 2026 - 2027</t>
  </si>
  <si>
    <t>Ejecución</t>
  </si>
  <si>
    <t>Registrar el avance cuantitativo alcanzado durante el periodo evaluado, conforme al tipo de meta y a la programación establecida.</t>
  </si>
  <si>
    <t>Seguimiento</t>
  </si>
  <si>
    <t>Avance cualitativo</t>
  </si>
  <si>
    <r>
      <t xml:space="preserve">Registre una descripción breve y objetiva del estado de avance de la actividad durante el trimestre correspondiente.
</t>
    </r>
    <r>
      <rPr>
        <b/>
        <sz val="10"/>
        <color theme="1"/>
        <rFont val="Calibri"/>
        <family val="2"/>
        <scheme val="minor"/>
      </rPr>
      <t xml:space="preserve">
Instrucciones:</t>
    </r>
    <r>
      <rPr>
        <sz val="10"/>
        <color theme="1"/>
        <rFont val="Calibri"/>
        <family val="2"/>
        <scheme val="minor"/>
      </rPr>
      <t xml:space="preserve">
- Describa las acciones realizadas, logros alcanzados, ajustes implementados o el estado actual de ejecución.
- Si no hubo avance en el trimestre, indique “Sin avance” o “Actividad pendiente”.
- Si la actividad fue finalizada, indique los principales resultados obtenidos.
</t>
    </r>
    <r>
      <rPr>
        <b/>
        <sz val="10"/>
        <color theme="1"/>
        <rFont val="Calibri"/>
        <family val="2"/>
        <scheme val="minor"/>
      </rPr>
      <t>Ejemplos:</t>
    </r>
    <r>
      <rPr>
        <sz val="10"/>
        <color theme="1"/>
        <rFont val="Calibri"/>
        <family val="2"/>
        <scheme val="minor"/>
      </rPr>
      <t xml:space="preserve">
- “Durante el segundo trimestre se realizaron dos jornadas de capacitación con 80 asistentes.”
- “Actividad finalizada en el tercer trimestre. Protocolo aprobado y publicado.”
- “Sin avance. Actividad programada para el cuarto trimestre.”</t>
    </r>
  </si>
  <si>
    <t>Dificultades</t>
  </si>
  <si>
    <r>
      <t xml:space="preserve">Registre las dificultades o barreras que afectaron la ejecución de la actividad durante el trimestre.
</t>
    </r>
    <r>
      <rPr>
        <b/>
        <sz val="10"/>
        <color theme="1"/>
        <rFont val="Calibri"/>
        <family val="2"/>
        <scheme val="minor"/>
      </rPr>
      <t>Instrucciones:</t>
    </r>
    <r>
      <rPr>
        <sz val="10"/>
        <color theme="1"/>
        <rFont val="Calibri"/>
        <family val="2"/>
        <scheme val="minor"/>
      </rPr>
      <t xml:space="preserve">
- Describa de forma concreta los obstáculos técnicos, administrativos, operativos o de coordinación.
- Si no se presentaron dificultades, indique “Sin dificultades”.
</t>
    </r>
    <r>
      <rPr>
        <b/>
        <sz val="10"/>
        <color theme="1"/>
        <rFont val="Calibri"/>
        <family val="2"/>
        <scheme val="minor"/>
      </rPr>
      <t xml:space="preserve">Ejemplos:
</t>
    </r>
    <r>
      <rPr>
        <sz val="10"/>
        <color theme="1"/>
        <rFont val="Calibri"/>
        <family val="2"/>
        <scheme val="minor"/>
      </rPr>
      <t>- “Retrasos en la aprobación del protocolo por parte de la dependencia técnica.”
- “Limitaciones presupuestales impidieron la ejecución de la actividad.”
- “Sin dificultades.”</t>
    </r>
  </si>
  <si>
    <t>Observaciones del monitoreo OAP</t>
  </si>
  <si>
    <r>
      <t xml:space="preserve">Espacio reservado para que la Oficina Asesora de Planeación (OAP) registre observaciones, recomendaciones o alertas sobre el seguimiento de la actividad.
</t>
    </r>
    <r>
      <rPr>
        <b/>
        <sz val="10"/>
        <color theme="1"/>
        <rFont val="Calibri"/>
        <family val="2"/>
        <scheme val="minor"/>
      </rPr>
      <t xml:space="preserve">
Instrucciones:</t>
    </r>
    <r>
      <rPr>
        <sz val="10"/>
        <color theme="1"/>
        <rFont val="Calibri"/>
        <family val="2"/>
        <scheme val="minor"/>
      </rPr>
      <t xml:space="preserve">
- Esta columna será diligenciada exclusivamente por la OAP.
- Se utilizará para validar avances, señalar inconsistencias, recomendar ajustes o solicitar información adicional.
</t>
    </r>
    <r>
      <rPr>
        <b/>
        <sz val="10"/>
        <color theme="1"/>
        <rFont val="Calibri"/>
        <family val="2"/>
        <scheme val="minor"/>
      </rPr>
      <t>Ejemplos:</t>
    </r>
    <r>
      <rPr>
        <sz val="10"/>
        <color theme="1"/>
        <rFont val="Calibri"/>
        <family val="2"/>
        <scheme val="minor"/>
      </rPr>
      <t xml:space="preserve">
- “Se recomienda actualizar la meta para reflejar el alcance real de la actividad.”
- “La evidencia reportada no corresponde con la actividad formulada.”
- “Actividad validada. Cumplimiento conforme a lo programado.”</t>
    </r>
  </si>
  <si>
    <t>Avance cuantitativo acumulado 2026</t>
  </si>
  <si>
    <r>
      <t xml:space="preserve">Esta columna debe ser diligenciada por la Oficina Asesora de Planeación (OAP) de manera trimestral, registrando el avance acumulado en términos cuantitativos de cada actividad durante el año 2026.
</t>
    </r>
    <r>
      <rPr>
        <b/>
        <sz val="10"/>
        <color theme="1"/>
        <rFont val="Calibri"/>
        <family val="2"/>
        <scheme val="minor"/>
      </rPr>
      <t>Instrucciones para la OAP:</t>
    </r>
    <r>
      <rPr>
        <sz val="10"/>
        <color theme="1"/>
        <rFont val="Calibri"/>
        <family val="2"/>
        <scheme val="minor"/>
      </rPr>
      <t xml:space="preserve">
- Registre el dato numérico acumulado que refleje el progreso de la actividad en relación con la meta establecida.
- Actualice esta columna trimestre a trimestre, sumando los resultados obtenidos en cada periodo.
- El valor consignado debe ser coherente con la meta formulada y con la evidencia reportada.
- Si no hay avance en un trimestre, mantenga el valor anterior y registre “0” si aún no ha iniciado.
- Al finalizar el cuarto trimestre, esta columna debe reflejar el total alcanzado en 2026.</t>
    </r>
  </si>
  <si>
    <t>Porcentaje de avance acumulado 2026</t>
  </si>
  <si>
    <r>
      <t xml:space="preserve">Esta columna debe ser diligenciada por la Oficina Asesora de Planeación (OAP) de manera trimestral, registrando el porcentaje acumulado de avance de cada actividad respecto a la meta establecida para el año 2026.
</t>
    </r>
    <r>
      <rPr>
        <b/>
        <sz val="10"/>
        <color theme="1"/>
        <rFont val="Calibri"/>
        <family val="2"/>
        <scheme val="minor"/>
      </rPr>
      <t>Instrucciones para la OAP:</t>
    </r>
    <r>
      <rPr>
        <sz val="10"/>
        <color theme="1"/>
        <rFont val="Calibri"/>
        <family val="2"/>
        <scheme val="minor"/>
      </rPr>
      <t xml:space="preserve">
- Registre el porcentaje acumulado de cumplimiento de la meta, actualizado en cada trimestre.
- El valor debe estar expresado en formato numérico porcentual (por ejemplo, 25%, 50%, 100%).
- El cálculo debe basarse en el avance cuantitativo acumulado reportado y la meta definida en el instrumento.
- Si no hay avance en el trimestre, registre “0%”.
- Al finalizar el cuarto trimestre, esta columna debe reflejar el porcentaje total alcanzado en 2026.</t>
    </r>
  </si>
  <si>
    <t>COMPONENTE PROGRAMÁTICO - PROGRAMA DE TRANSPARENCIA Y ÉTICA PUBLICA PTEP 2026 - 2027</t>
  </si>
  <si>
    <t>ESTRATEGIA INSTITUCIONAL PARA LA LUCHA CONTRA LA CORRUPCIÓN</t>
  </si>
  <si>
    <t>SECRETARÍA GENERAL DE LA  ALCALDÍA MAYOR DE BOGOTA D.C.</t>
  </si>
  <si>
    <t>Fecha de actualización: ## de enero de 2026</t>
  </si>
  <si>
    <t>Versión: 1</t>
  </si>
  <si>
    <t>Programación 2026</t>
  </si>
  <si>
    <t>Programación 2027</t>
  </si>
  <si>
    <t>Seguimiento Primer Trimestre</t>
  </si>
  <si>
    <t>Seguimiento Segundo Trimestre</t>
  </si>
  <si>
    <t>Seguimiento Tercer Trimestre</t>
  </si>
  <si>
    <t>Seguimiento Cuarto Trimestre</t>
  </si>
  <si>
    <t>Avance cualitativo acumulado 2026</t>
  </si>
  <si>
    <t>ID</t>
  </si>
  <si>
    <t>N° Componente</t>
  </si>
  <si>
    <t>N° Subcomponente</t>
  </si>
  <si>
    <t>Actividad
No.</t>
  </si>
  <si>
    <t>Dependencia responsable</t>
  </si>
  <si>
    <t>Dependencia que reporta</t>
  </si>
  <si>
    <t>Trimestre 1</t>
  </si>
  <si>
    <t>Trimestre 2</t>
  </si>
  <si>
    <t>Trimestre 3</t>
  </si>
  <si>
    <t>Trimestre 4</t>
  </si>
  <si>
    <t>Ejecutado</t>
  </si>
  <si>
    <t>Cultura de la legalidad y estado abierto</t>
  </si>
  <si>
    <t>Acceso a la información pública y transparencia</t>
  </si>
  <si>
    <t>Oficina de Tecnologías de la Información y las Comunicaciones</t>
  </si>
  <si>
    <t>Documentos soporte de las jornadas de sensibilización para la identificación de datos abiertos y protección de datos personales realizadas.</t>
  </si>
  <si>
    <t>Oficina Jurídica</t>
  </si>
  <si>
    <t>Mantener actualizada y publicada la información de la normativa relevante para el cumplimiento de las funciones de la entidad, organizado por temáticas para facilitar la comprensión y consulta de la ciudadanía, de acuerdo con los linemientos definido por la Secretraía Jurídica Distrital.</t>
  </si>
  <si>
    <t>Normograma actualizado mes vencido.
Captura de pantalla de publicación del normograma donde se identifique claramente la fecha de publicación.
Formato 1025 de solicitud de publicación.</t>
  </si>
  <si>
    <t>Desarrollar charlas sobre políticas de prevención del daño antijurídico dirigida a servidoras y servidores de Secretaría General de la Alcaldía Mayor de Bogotá D.C.</t>
  </si>
  <si>
    <t>Captura de pantalla o registro fotográfico de desarrollo de las charlas desarrolladas sobre políticas de prevención del daño antijurídico.
Presentación utilizada en las charlas en las se identifique el tema tratado.
Listados de asistencia.
Evidencias de divulgación de los espacios.</t>
  </si>
  <si>
    <t>Oficina Consejería Distrital de Paz, Víctimas y Reconciliación</t>
  </si>
  <si>
    <t>Desarrollar las sesiones de las Mesas de Participación Efectiva de Víctimas.</t>
  </si>
  <si>
    <t>Evidencias y actas de reunión.
Listados de asistencia.
Registros fotográficos.
Matriz de seguimiento de compromisos.</t>
  </si>
  <si>
    <t>Realizar acciones de fortalecimiento a iniciativas ciudadanas de memoria para la paz y la reconciliación en el Centro de Memoria, Paz y Reconciliación.</t>
  </si>
  <si>
    <t>Informe semestral de acciones de fortalecimiento a iniciativas ciudadanas de memoria para la paz y la reconciliación, en el Centro de Memoria, Paz y Reconciliación.</t>
  </si>
  <si>
    <t>Dirección Distrital de Archivo de Bogotá</t>
  </si>
  <si>
    <t>Subsecretaría Distrital de Fortalecimiento Institucional</t>
  </si>
  <si>
    <t>Realizar el seguimiento mensual al servicio de Consulta del patrimonio documental de Bogotá (presencial en sala y en línea).</t>
  </si>
  <si>
    <t xml:space="preserve">Dirección Distrital de Desarrollo Institucional </t>
  </si>
  <si>
    <t>Acompañar a través de asistencia técnica generada desde la Dirección Distrital de Desarrollo Institucional, a la Oficina Asesora de Planeación de la Secretaría General, para la actualización y seguimiento del PTEP de la entidad.</t>
  </si>
  <si>
    <t>Relación de los listados de asistencia a las jornadas de acopañamiento la Oficina Asesora de Planeación de la Secretaría General, para la actualización y seguimiento del PTEP de la entidad.</t>
  </si>
  <si>
    <t>Subdirección de Imprenta Distrital</t>
  </si>
  <si>
    <t>Analizar la información recopilada en la encuestas de evaluación de experiencia de los servicios de Publicación de actos administrativos en el Registro Distrital e Impresión de artes gráficas para las entidades del Distrito Capital, realizadas durante cada vigencia.</t>
  </si>
  <si>
    <t>Diseñar y aplicar un instrumento de diagnóstico del servicio de Impresión de artes gráficas para las entidades del Distrito Capital, dirigida a entidades distritales del sector central, descentralizadas y vinculadas y efectuar el análisis de resultados.</t>
  </si>
  <si>
    <t>Informe consolidado de resultados de la evaluación
Instrumento de diagnóstico diseñado</t>
  </si>
  <si>
    <t>Promover espacios de encuentro y reconocimiento de iniciativas de innovación pública adelantadas en el marco del Plan Distrital de Desarrollo que faciliten el intercambio de aprendizajes y la colaboración entre entidades distritales.</t>
  </si>
  <si>
    <t>Listas o reportes de asistencia
Fotos o Capturas de pantalla
Presentaciones utilizadas</t>
  </si>
  <si>
    <t>Organizar y realizar eventos de innovación pública con la participación de actores del sector público, privado, academia y sociedad civil, fortaleciendo la conexión entre los actores del ecosistema distrital.</t>
  </si>
  <si>
    <t>Informe de desarrollo
Fotos o capturas de pantalla
Presentaciones utilizadas
Listado o reporte de asistencias
Públicacion en redes sociales</t>
  </si>
  <si>
    <t>Oficina Consejería Distrital de Tecnologías de la Información y las Comunicaciones - TIC</t>
  </si>
  <si>
    <t>Implementar 4 mecanismos de promoción de la participación a través de las herramientas y plataformas de Gobierno Abierto.</t>
  </si>
  <si>
    <t>Informe semestral de los mecanismos implementados para la promoción la participación.
- Analítica de Chatico y/o Plataforma GAB.</t>
  </si>
  <si>
    <t>Oficina de Control Interno</t>
  </si>
  <si>
    <t>Política de Administración del Riesgo actualizada y publicada en el menú de transparencia y acceso a la información pública de la entidad, o acta de revisión.</t>
  </si>
  <si>
    <t>Retroalimentar a las dependencias frente a los reportes de monitoreo a la gestión de los riesgos de corrupción realizados por los procesos, en el marco del seguimiento realizado por la Oficina Asesora de Planeación.</t>
  </si>
  <si>
    <t>Retroalimentaciones del monitoreo realizado a la gestión de riesgos de corrupción asociados a las dependencias.</t>
  </si>
  <si>
    <t>Listados de asistencia y presentación de jornada de socialización del documento.
Evidencias de divulgación del documento.</t>
  </si>
  <si>
    <t>Elaborar el instrumento para la recolección, procesamiento y análisis de la participación ciudadana en los diferentes escenarios de relacionamiento con la ciudadanía y la entidad.</t>
  </si>
  <si>
    <t>Instrumento elaborado
Cronograma de trabajo</t>
  </si>
  <si>
    <t>Consolidar anualmente el inventario de estudios, investigaciones y otras publicaciones que genera la entidad y se reportan a Portal Inventario Bogotá.</t>
  </si>
  <si>
    <t>Inventario consolidado de estudios, investigaciones y otras publicaciones con la información de la vigencia inmediatamente anterior.</t>
  </si>
  <si>
    <t>Elaborar un instrumento de diagnóstico de idoneidad de los canales, medios, espacios, instancias y mecanismos utilizados por la entidad para promover la participación ciudadana de acuerdo con la caracterización de grupos de valor.</t>
  </si>
  <si>
    <t>Instrumento elaborado</t>
  </si>
  <si>
    <t>Realizar el diagnóstico de idoneidad de los canales, medios, espacios, instancias y mecanismos utilizados por la entidad para promover la participación ciudadana de acuerdo con la caracterización de grupos de valor.</t>
  </si>
  <si>
    <t>Diagnóstico</t>
  </si>
  <si>
    <t>Revisar dos veces al año el Esquema de Publicación de Información y en caso de ser requerido, actualizar y publicar en el menú de transparencia y acceso a la información pública de la entidad.</t>
  </si>
  <si>
    <t>Evidencias de reunión con conclusiones de la revsión y la necesidad de actualización.
Esquema actualizado y evidencias de publicación en la página web (en caso de requerirse).</t>
  </si>
  <si>
    <t>Verificar sobre una muestra de información publicada en el menú de Transparencia y Acceso a la Información Pública, el cumplimiento de lo establecido en el esquema de publicación de información de la entidad.</t>
  </si>
  <si>
    <t>Matriz con los resultados de la verificación de la información.</t>
  </si>
  <si>
    <t>Elaborar y publicar piezas comunicacionales asociadas a temas de la entidad relacionados con Transparencia y Acceso a la información Pública, ejercicios de rendición de cuentas, Trámites, CAIPs y OPAs y/o fomento de la participación ciudadana, orientadas a la ciudadanía, servidores y/o colaboradores de la entidad.</t>
  </si>
  <si>
    <t>Soportes de publicación de las piezas comunicacionales elaboradas.</t>
  </si>
  <si>
    <t>Evidencias de publicación del Programa de Transparencia y Ética Pública - PTEP 2026 y 2027</t>
  </si>
  <si>
    <t>Formular y publicar las Estrategias de Rendición de Cuentas de la Secretaría General para las vigencias 2026 y 2027 de acuerdo con la normatividad y los lineamientos vigentes.</t>
  </si>
  <si>
    <t>Estrategias de Rendición de Cuentas 2026 y 2027 de la Secretaría General, formuladas y publicadas en el menú de transparencia y acceso a la información pública de la entidad.</t>
  </si>
  <si>
    <t>Coordinar las Audiencias Públicas de Rendición de Cuentas y los diálogos ciudadanos de la entidad que se realicen en el marco de las Estrategias de Rendición de Cuentas en las vigencias 2026 y 2027.</t>
  </si>
  <si>
    <t>Soportes (correos electrónicos, listados de asistencia, informes publicados, entre otros) de la gestión de coordinación de los espacios de rendición de cuentas (Audiencias Públicas y Diálogos Ciudadanos) durante las vigencias 2026 y 2027.</t>
  </si>
  <si>
    <t>Dirección Administrativa  y Financiera</t>
  </si>
  <si>
    <t>Subsecretaría Corporativa</t>
  </si>
  <si>
    <t>Dirección de Talento Humano</t>
  </si>
  <si>
    <t>Listados de asistencia
Presentación
Memorias o grabaciones de las sesiones.</t>
  </si>
  <si>
    <t>Realizar la formulacíon y ejecución del Plan de Integridad de la entidad, que incluya actividades de apropiación y capacitación en el Código de Integridad.</t>
  </si>
  <si>
    <t>Plan anual formulado.
Informe trimestral de ejecución del plan de Integridad de la Secretaría General.</t>
  </si>
  <si>
    <t>Desarrollar capacitaciones orientadas al fortalecimiento del conocimiento de los(as) servidores(as) frente a presuntos hechos de corrupción, incluyendo conflictos de interés.</t>
  </si>
  <si>
    <t>Evidencias del desarrollo de las capacitaciones orientadas al fortalecimiento del conocimiento frente a presuntos hechos de corrupción y conflicto de interés.
Presentaciones
Listados de asistencia</t>
  </si>
  <si>
    <t>Documentar el desarrollo de las actividades orientadas a la apropiación del Código de Integridad, en el marco del Plan de Integridad de la entidad.</t>
  </si>
  <si>
    <t>Diagnosticar los posibles riesgos de integridad pública y conflicto de interés que se puedan presentar en la entidad, en el marco de la guía de riesgos del DAFP.</t>
  </si>
  <si>
    <t>Instrumento de diagnóstico de riesgos integridad pública y conflicto de interés de la entidad</t>
  </si>
  <si>
    <t>Oficina de Control Disciplinario Interno</t>
  </si>
  <si>
    <t>Desarrollar, en el marco de la estrategia de prevención en materia disciplinaria, las actividades dirigidas a los servidores públicos de la Secretaría General, orientadas a prevenir que se incurra en conductas que constituyan faltas disciplinarias y hechos de corrupción.</t>
  </si>
  <si>
    <t>Informe trimestral sobre la ejecución de acciones preventivas desarrolladas en el marco de la estrategia de prevención en materia disciplinaria.</t>
  </si>
  <si>
    <t>Opciones2</t>
  </si>
  <si>
    <t>Opciones3</t>
  </si>
  <si>
    <t>Opciones4</t>
  </si>
  <si>
    <t>Opciones5</t>
  </si>
  <si>
    <t>Dependencias</t>
  </si>
  <si>
    <t>Gestión del riesgo</t>
  </si>
  <si>
    <t>Riesgo para la integridad</t>
  </si>
  <si>
    <t>Redes internas</t>
  </si>
  <si>
    <t>Iniciativas adicionales</t>
  </si>
  <si>
    <t>Redes y articulación</t>
  </si>
  <si>
    <t>Canales de denuncia</t>
  </si>
  <si>
    <t>Redes externas</t>
  </si>
  <si>
    <t>Participación ciudadana y rendición de cuentas</t>
  </si>
  <si>
    <t>Oficina Consejería Distrital de Tecnologías de Información y Comunicaciones TIC</t>
  </si>
  <si>
    <t>Dirección Centro de Memoria, Paz y Reconciliación</t>
  </si>
  <si>
    <t>Riesgo de LAFT/FPADM</t>
  </si>
  <si>
    <t>Integridad en el servicio público</t>
  </si>
  <si>
    <t>Oficina Consejería Distrital de Comunicaciones</t>
  </si>
  <si>
    <t>Dirección de Paz y Reconciliación</t>
  </si>
  <si>
    <t>Debida diligencia</t>
  </si>
  <si>
    <t xml:space="preserve">Oficina Consejería Distrital de Relaciones Internacionales </t>
  </si>
  <si>
    <t>Dirección de Reparación Integral</t>
  </si>
  <si>
    <t>Dirección de Proyección Internacional</t>
  </si>
  <si>
    <t>Subsecretaría de Servicio a la Ciudadanía</t>
  </si>
  <si>
    <t>Dirección Distrital de Desarrollo Institucional</t>
  </si>
  <si>
    <t>Subdirección Técnica de Desarrollo Institucional</t>
  </si>
  <si>
    <t>Subdirección del Sistema Distrital de Archivos</t>
  </si>
  <si>
    <t>Subdirección de Gestión del Patrimonio Documental del Distrito</t>
  </si>
  <si>
    <t>Dirección Distrital de Calidad del Servicio</t>
  </si>
  <si>
    <t>Dirección del Sistema Distrital de Servicio a la Ciudadanía</t>
  </si>
  <si>
    <t>Subdirección de Seguimiento a la Gestión de Inspección, Vigilancia y Control</t>
  </si>
  <si>
    <t>Dirección de Contratación</t>
  </si>
  <si>
    <t>Dirección Administrativa y Financiera</t>
  </si>
  <si>
    <t>Subdirección de Servicios Administrativos</t>
  </si>
  <si>
    <t>Subdirección de Financiera</t>
  </si>
  <si>
    <t>Subdirección de Gestión Documental</t>
  </si>
  <si>
    <t>Realizar dos jornadas de sensibilización para la identificación de datos abiertos y protección de datos personales</t>
  </si>
  <si>
    <t>Realizar dos documentos y/o informes de la publicación de los datos abiertos identificados por las dependencias de la Secretaría General en el portal de Datos abiertos.</t>
  </si>
  <si>
    <t>Documento y/o informe de datos abiertos publicados
Link de acceso al portal de datos abiertos</t>
  </si>
  <si>
    <t>Actualizar y publicar el registro de activos de información -RAI-, en el menú de transparencia y acceso a la información pública de la entidad.</t>
  </si>
  <si>
    <t xml:space="preserve">
Registro de activos publicado
link publicación en Sede electrónica de acceso al registro de activos de información RAI</t>
  </si>
  <si>
    <t>Actualizar y publicar el índice de información clasificada y reservada en el menú de transparencia y acceso a la información pública de la página web de la entidad.</t>
  </si>
  <si>
    <t>Registro de índice de información clasificada y reservada publicado en Sede electrónica de la entidad</t>
  </si>
  <si>
    <t>Elaborar dos diagnósticos de usabilidad y accesibilidad del Portal Web de la sede electrónica de la  Secretaría General.</t>
  </si>
  <si>
    <t>Publicación "Documento diagnóstico diagnóstico de usabilidad y accesibilidad del Protal Web Sede electrónica Secretaría General de la Alcaldía Mayor de Bogotá"</t>
  </si>
  <si>
    <t>Actualizar el organigrama en el menú de transparencia y acceso a la información pública de la sede electrónica de la entidad.</t>
  </si>
  <si>
    <t>Organigrama actualizado en el menú de transparencia y acceso a la información pública de la sede electrónica de la entidad.</t>
  </si>
  <si>
    <t>Sensibilizar a los(las) servidores(as) y colaboradores de la Secretaría General sobre la Ley de Transparencia y Acceso a la Información Pública, para fortalecer los ejercicios de rendición de cuentas y participación ciudadana.</t>
  </si>
  <si>
    <t>Realizar capacitaciones para el fortalecimiento de las capacidades de los(las) servidores(as) públicos(as) en cuanto a la atención y servicio a la ciudadanía, dando prioridad a la atención a adultos mayores y Víctimas del Conflicto Armado.</t>
  </si>
  <si>
    <t>Promover la identificación y documentación de buenas prácticas en la entidad en materia de integridad.</t>
  </si>
  <si>
    <t>Informe de identificación y promoción de buenas prácticas en materia de integridad.</t>
  </si>
  <si>
    <t>Publicar en el Menú de Transparencia y Acceso a la Información Pública de la Secretaría General, los procesos contractuales que se adelanten en la entidad por la tienda virtual del Estado colombiano.</t>
  </si>
  <si>
    <t>Informe de seguimiento de la publicación de los procesos contractuales que se adelantan por la tienda virtual del estado colombiano publicados en el menú de transparencia y acceso a la información Pública de la entidad.</t>
  </si>
  <si>
    <t>Publicar en el Menú de Transparencia y Acceso a la Información Pública de la Secretaría General, las modificaciones del Plan Anual de Adquisiciones que se adelanten en la entidad en un tiempo no mayor a 3 días hábiles a su publicación en el SECOP.</t>
  </si>
  <si>
    <t>Informe de seguimiento a las modificaciones del Plan Anual de Adquisiciones publicadas en el SECOP, publicados en el menú de transparencia y acceso a la información Pública de la entidad.</t>
  </si>
  <si>
    <t>Desarrollar dos (2) jornadas de socialización y/o talleres con los enlaces contractuales de cada dependencia acerca del cumplimiento a lo establecido en el Manual de Supervisión.</t>
  </si>
  <si>
    <t>Listas de asistencia
Presentación o herramienta utilizada en las jornadas</t>
  </si>
  <si>
    <t>Desarrollar dos (2) jornadas de socialización y/o talleres con los enlaces contractuales de cada dependencia acerca del manejo de la plataforma SECOP II para la publicación de la información de ejecución contractual.</t>
  </si>
  <si>
    <t xml:space="preserve">Subdirección de Innovación Pública </t>
  </si>
  <si>
    <t>Dirección de Innovación Pública y Estado Abierto</t>
  </si>
  <si>
    <t>Diseñar y realizar ejercicios con la ciudadanía para identificar problemas/retos públicos que puedan ser solucionados por medio de estrategias que incorporen los pilares de Estado Abierto</t>
  </si>
  <si>
    <t>Instrumento con recolección de la información
Listas o reporte de asistencia
Registro fotográfico
Presentaciones
Publicación en redes socailes</t>
  </si>
  <si>
    <t>Desarrollar talleres de uso y aprovechamiento de datos en el marco de la estrategia de Datos para la Transparencia, y basada en los pilares de Estado Abierto, con la ciudadanía que promuevan la confianza de la ciudadanía, la participación en la gestión pública y el control social</t>
  </si>
  <si>
    <t>Publicar en los medios dispuestos por la Secretaría General de la Alcaldía Mayor de Bogotá D.C. (redes sociales, página web, carteleras, etc),  de acuerdo a lo programado, la información relacionada con el manejo, uso y funcionalidad del Sistema Distrital para la Gestión de Peticiones - Bogotá te Escucha, con el propósito de que la ciudadanía y los colaboradores de las entidades fortalezcan sus conocimientos en la materia.</t>
  </si>
  <si>
    <t>Piezas informativas publicadas relacionadas con el manejo, uso y funcionalidad de la herramienta para la Gestión de Peticiones " Bogotá Te Escucha" publicadas.</t>
  </si>
  <si>
    <t>Evaluar el 100% de las peticiones recibidas en el canal presencial de la Red CADE (CADE y SuperCADE), incluyendo las radicadas a través de los buzones de sugerencias con el fin de conocer la percepción que tiene la ciudadanía frente al servicio prestado en este canal y así plantear acciones de mejora, cuando aplique.</t>
  </si>
  <si>
    <t>Informe trimestral de la evaluación de los buzones de sugerencias y comunicaciones emitidas a los ciudadanos elaborado.
El informe debe incluir los temas más recurrentes y las actividades a realizar para fortalecer la prestación del servicio de la Secretaría General en los servicios de orientación e información a la ciudadanía.</t>
  </si>
  <si>
    <t>Realizar 100% de las jornadas programadas o solicitadas, para la socialización y/o entrenamiento  de servidores y colaboradores de las entidades distritales  en relación con el Sistema Distrital para la Gestión de Peticiones - Bogotá te escucha, sobre la funcionalidad, configuración, manejo y uso general de este.</t>
  </si>
  <si>
    <t>Informe mensual de jornadas de socialización y/o entrenamiento en la configuración, uso y manejo del Sistema Distrital para la Gestión de Peticiones Ciudadanas "Bogotá Te Escucha" elaborado.
Cronograma de las jornadas programadas para la socialización y/o entrenamiento  para servidores y colaboradores de las entidades distritales  del Sistema Distrital para la Gestión de Peticiones - Bogotá te escucha
Solicitudes recibidas frente a necesidades de socialización y/o entrenamiento.</t>
  </si>
  <si>
    <t xml:space="preserve">Realizar 100% de las ferias de servicio a la ciudadanía - SuperCADE Móvil - programadas en el marco de la estrategia itinerante de atención, con la participación de distintos actores de interés para la ciudadanía. </t>
  </si>
  <si>
    <t>Informes por cada feria de servicio a la ciudadanía - SuperCADE Móvil - realizado.
Cronograma de ferias de servicio a la ciudadanía - SuperCADE Móvil -.</t>
  </si>
  <si>
    <t xml:space="preserve">Medir el nivel de satisfacción ciudadana con el servicio prestado por parte de la Secretaría General de la Alcaldía Mayor de Bogotá, en los canales de atención que conforman la Red CADE. </t>
  </si>
  <si>
    <t>Informe satisfacción de satisfacción ciudadana con el servicio prestado por parte de la Secretaría General de la Alcaldía Mayor de Bogotá, en los canales de atención que conforman la Red CADE.</t>
  </si>
  <si>
    <t xml:space="preserve">Retroalimentar a las entidades distritales y dependencias de la Secretaría General, con base en los resultados del seguimiento acompañamiento y evaluación para la medición del índice de calidad brindado en las entidades distritales </t>
  </si>
  <si>
    <t xml:space="preserve">Informes reporte de  la herramienta del modelo de seguimiento acompañamiento y evaluación para la medición del índice de calidad </t>
  </si>
  <si>
    <t>Desarrollar el 100% de las sesiones de Entrenamiento en habilidades para el servicio a servicio, programadas en el periodo, de acuerdo con lo establecido en la Estrategia de Relacionamiento con la Ciudadanía 2026</t>
  </si>
  <si>
    <t xml:space="preserve">Informe trimestral de entrenamiento en habilidades para el servicio </t>
  </si>
  <si>
    <t>Piezas comunicativas  publicadas que suministren información relevante para la adecuada interposición de denuncias por presuntos actos de corrupción.</t>
  </si>
  <si>
    <t>Elaborar cuatro (4) lineamientos distritales en materia de comunicación pública que permitan fortalecer el acceso y la calidad de la información que la entidad genera de cara a la ciudadanía, articulando los mensajes transmitidos por los distintos estamentos de la administración distrital y buscando unificar criterios de difusión y de divulgación.</t>
  </si>
  <si>
    <t>Instrumentos de lineamientos en materia de comunicación pública elaborados.</t>
  </si>
  <si>
    <t>Generar ocho (8) campañas o acciones de comunicación pública que den a conocer a la ciudadanía los planes, programas y proyectos de la Administración distrital.</t>
  </si>
  <si>
    <t>Briefs y piezas comunicacionales de campañas o acciones de comunicación pública generadas y divulgadas.
Informe final de campañas o acciones de comunicación realizadas por vigencia (Identificación de Medios).</t>
  </si>
  <si>
    <t>Gestionar el 100% de las PQRS que se reciben a través de las plataformas virtuales de la Alcaldía Mayor de Bogotá.</t>
  </si>
  <si>
    <t>Informes mensuales de PQRS gestionados.</t>
  </si>
  <si>
    <t>Gestionar el 100% de la información relacionada con la administración distrital, divulgada en el ecosistema digital de la Alcaldía Mayor de Bogotá D.C.</t>
  </si>
  <si>
    <t>Reportes mensuales de los mensajes institucionales divulgados a través del ecosistema digital de la entidad.</t>
  </si>
  <si>
    <t>Gestionar el 100% de las acciones de articulación con entes publicos y privados para el fortalecimiento de la comunicación pública dirigida a la ciudadanía.</t>
  </si>
  <si>
    <t>Informes mensuales de acciones de articulación realizadas.</t>
  </si>
  <si>
    <t>Reporte semestral del seguimiento mensual al servicio de Consulta del patrimonio documental de Bogotá (presencial en sala y en línea).</t>
  </si>
  <si>
    <t>Informes de actualizaciones realizadas que contenga capturas de pantalla donde se identifique la fecha las actualizaciones realizadas.</t>
  </si>
  <si>
    <t>Realizar la actualización periódica del micrositio de Gestión Pública Distrital para la incorporación de la información relacionada con el fortalecimiento de la gestión y desempeño de la administración distrital.</t>
  </si>
  <si>
    <t>Informes consolidados de encuentas de evaluación de experiancias de usuarios</t>
  </si>
  <si>
    <t>Difundir piezas comunicativas dirigidas a la ciudadanía, con información relevante para la adecuada interposición de denuncias por presuntos actos de corrupción, así como los canales y medios de interacción disponibles para realizarlas.</t>
  </si>
  <si>
    <t>Elaborar y publicar los informes consolidados de solicitudes de acceso a la información pública atendidas por la Secretaría General, de acuerdo con la información registrada en el Sistema Distrital para la Gestión de Peticiones Ciudadanas.</t>
  </si>
  <si>
    <t>Informes mensuales consolidado de solicitudes de acceso a la información pública atendidas por la Secretaría General, elaborado y publicado  en el menú de transparencia y acceso a la información pública de la entidad (mes vencido).
El informe debe especificar:
- Número de solicitudes recibidas.
- Número de solicitudes que fueron trasladadas a otra entidad.
- Oportunidad en la respuesta a las solicitudes.
- Número de solicitudes en las que se negó el acceso a la información pública.</t>
  </si>
  <si>
    <t>Elaborar y publicar los Informes consolidados de la Gestión de Peticiones Ciudadanas de la Secretaría General de los años 2025 y 2026 de acuerdo con la información registrada en el Sistema Distrital para la Gestión de Peticiones Ciudadanas.</t>
  </si>
  <si>
    <t>Informes de la gestión de peticiones ciudadanas de la Secretaría General de los año 2025 y 2026, elaborados y publicado en  el menú de transparencia y acceso a la información pública de la entidad.</t>
  </si>
  <si>
    <t>Informes mensuales de la gestión de peticiones ciudadanas interpuestas ante la Secretaría General, elaborados y publicados en el Menú de Transparencia y Acceso a la Información Pública de la entidad.</t>
  </si>
  <si>
    <t>Elaborar y publicar los informes mensuales de la gestión de peticiones ciudadanas interpuestas ante la Secretaría General, de acuerdo con la información registrada en el Sistema Distrital para la gestión de peticiones ciudadanas.</t>
  </si>
  <si>
    <t>Aplicar periódicamente las encuestas de evaluación de las experiencias de los usuarios del Otro Proceso Administrativo OPA, Visitas guiadas en el Archivo de Bogotá.</t>
  </si>
  <si>
    <t>Reporte semestral de la evaluación periódica de satisfacción de los usuarios del Otro Proceso Administrativo OPA, Visitas guiadas en el Archivo de Bogotá.</t>
  </si>
  <si>
    <t>Informes anuales de desarrollo de las actividades de apropiación del Código de Integridad.</t>
  </si>
  <si>
    <t>Informes semestrales de las jornadas de capacitación para el fortalecimiento de las capacidades de los servidores públicos en cuanto a la atención y servicio a la ciudadanía, con sus respectivos soportes.</t>
  </si>
  <si>
    <t xml:space="preserve">
Reporte trimestral consolidado de actividades desarrolladas en el marco la programación del proyecto de inversión 8098.
Matriz de seguimiento a la programación.</t>
  </si>
  <si>
    <t>Realizar el 100% de las actividades de adecuación física que permitan la mejora de la accesibilidad en la sedes de la Secretaría General priorizadas en el marco la programación del proyecto de inversión 8098.</t>
  </si>
  <si>
    <t>Realizar la caracterización anual de los grupos de valor que interactúan por los diferentes canales de atención establecidos en la Red CADE.</t>
  </si>
  <si>
    <t>Documentos de caracterización de grupos de valor que interactúan por los diferentes canales de atención establecidos en la Red CADE, elaborados para cada vigencia.</t>
  </si>
  <si>
    <t>Actualizar el mapa de Riesgos Integral de la entidad y consolidar, anonimizar y publicar los reportes de monitoreo a los riesgos en el menú de transparencia y acceso a la información pública de la entidad.</t>
  </si>
  <si>
    <t>Divulgar y socializar el documento metodológico definido para la gestión de riesgos de integridad pública, en el marco de la implementación del SIGRIP, que incluye la gestión de esta tipología de riesgos (fraude, soborno, corrupción, conflicto de interés y LA/FT).</t>
  </si>
  <si>
    <t>Revisar, actualizar y divulgar, si aplica, la política de administración de riesgo en el punto 2.1.5 “políticas, lineamientos y manuales”, del menú de transparencia y acceso a la información pública de la entidad.</t>
  </si>
  <si>
    <t>Mapa de Riesgos actualizado y publicado en el menú de transparencia y acceso a la información pública de la entidad, que incluya el reporte institucional de monitoreo de riesgos consolidado.</t>
  </si>
  <si>
    <t>Publicar y en caso de ser necesario actualizar el Programa de Transparencia y Ética Pública - PTEP 2026 y 2027 de la entidad, en el portal web de la entidad.</t>
  </si>
  <si>
    <t xml:space="preserve">Descripción del ajuste </t>
  </si>
  <si>
    <t xml:space="preserve">Fecha de la solicitud </t>
  </si>
  <si>
    <t>Medio por el cual se realiza la solicitud</t>
  </si>
  <si>
    <t>Control de cambios ajuste del Progama de Transparencia y Ética Pública PTEP 2026 - 2027</t>
  </si>
  <si>
    <t>Dependencia Responsable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</si>
</sst>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9" x14ac:knownFonts="1">
    <font>
      <sz val="11"/>
      <color theme="1"/>
      <name val="Calibri"/>
      <family val="2"/>
      <scheme val="minor"/>
    </font>
    <font>
      <sz val="11"/>
      <color theme="1"/>
      <name val="Calibri"/>
      <family val="2"/>
      <scheme val="minor"/>
    </font>
    <font>
      <sz val="10"/>
      <color theme="1"/>
      <name val="Calibri"/>
      <family val="2"/>
      <scheme val="minor"/>
    </font>
    <font>
      <b/>
      <sz val="10"/>
      <color theme="0"/>
      <name val="Calibri"/>
      <family val="2"/>
      <scheme val="minor"/>
    </font>
    <font>
      <b/>
      <sz val="8"/>
      <color theme="1"/>
      <name val="Calibri"/>
      <family val="2"/>
      <scheme val="minor"/>
    </font>
    <font>
      <sz val="8"/>
      <name val="Calibri"/>
      <family val="2"/>
      <scheme val="minor"/>
    </font>
    <font>
      <b/>
      <i/>
      <sz val="11"/>
      <color theme="1"/>
      <name val="Calibri"/>
      <family val="2"/>
      <scheme val="minor"/>
    </font>
    <font>
      <b/>
      <i/>
      <sz val="10"/>
      <color theme="1"/>
      <name val="Calibri"/>
      <family val="2"/>
      <scheme val="minor"/>
    </font>
    <font>
      <b/>
      <sz val="10"/>
      <color theme="1"/>
      <name val="Calibri"/>
      <family val="2"/>
      <scheme val="minor"/>
    </font>
    <font>
      <i/>
      <sz val="10"/>
      <color theme="1"/>
      <name val="Calibri"/>
      <family val="2"/>
      <scheme val="minor"/>
    </font>
    <font>
      <i/>
      <sz val="9"/>
      <name val="Calibri Light"/>
      <family val="2"/>
      <scheme val="major"/>
    </font>
    <font>
      <b/>
      <sz val="10"/>
      <color theme="0"/>
      <name val="Arial"/>
      <family val="2"/>
    </font>
    <font>
      <b/>
      <sz val="10"/>
      <name val="Arial"/>
      <family val="2"/>
    </font>
    <font>
      <b/>
      <sz val="10"/>
      <color theme="1"/>
      <name val="Arial"/>
      <family val="2"/>
    </font>
    <font>
      <sz val="10"/>
      <color theme="1"/>
      <name val="Arial"/>
      <family val="2"/>
    </font>
    <font>
      <b/>
      <i/>
      <sz val="12"/>
      <color theme="1"/>
      <name val="Calibri"/>
      <family val="2"/>
      <scheme val="minor"/>
    </font>
    <font>
      <sz val="10"/>
      <name val="Arial"/>
      <family val="2"/>
    </font>
    <font>
      <b/>
      <sz val="10"/>
      <color rgb="FF000000"/>
      <name val="Arial"/>
      <family val="2"/>
    </font>
    <font>
      <b/>
      <sz val="11"/>
      <name val="Arial"/>
      <family val="2"/>
    </font>
  </fonts>
  <fills count="12">
    <fill>
      <patternFill patternType="none"/>
    </fill>
    <fill>
      <patternFill patternType="gray125"/>
    </fill>
    <fill>
      <patternFill patternType="solid">
        <fgColor rgb="FFC00000"/>
        <bgColor indexed="64"/>
      </patternFill>
    </fill>
    <fill>
      <patternFill patternType="solid">
        <fgColor theme="2" tint="-0.249977111117893"/>
        <bgColor indexed="64"/>
      </patternFill>
    </fill>
    <fill>
      <patternFill patternType="solid">
        <fgColor theme="0" tint="-4.9989318521683403E-2"/>
        <bgColor indexed="64"/>
      </patternFill>
    </fill>
    <fill>
      <patternFill patternType="solid">
        <fgColor theme="6"/>
        <bgColor indexed="64"/>
      </patternFill>
    </fill>
    <fill>
      <patternFill patternType="solid">
        <fgColor theme="4" tint="0.79998168889431442"/>
        <bgColor indexed="64"/>
      </patternFill>
    </fill>
    <fill>
      <patternFill patternType="solid">
        <fgColor theme="5" tint="0.59999389629810485"/>
        <bgColor indexed="64"/>
      </patternFill>
    </fill>
    <fill>
      <patternFill patternType="solid">
        <fgColor theme="8" tint="0.79998168889431442"/>
        <bgColor indexed="64"/>
      </patternFill>
    </fill>
    <fill>
      <patternFill patternType="solid">
        <fgColor theme="2"/>
        <bgColor indexed="64"/>
      </patternFill>
    </fill>
    <fill>
      <patternFill patternType="solid">
        <fgColor theme="6" tint="0.79998168889431442"/>
        <bgColor indexed="64"/>
      </patternFill>
    </fill>
    <fill>
      <patternFill patternType="solid">
        <fgColor theme="8" tint="0.79998168889431442"/>
        <bgColor theme="5"/>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2">
    <xf numFmtId="0" fontId="0" fillId="0" borderId="0"/>
    <xf numFmtId="9" fontId="1" fillId="0" borderId="0" applyFont="0" applyFill="0" applyBorder="0" applyAlignment="0" applyProtection="0"/>
  </cellStyleXfs>
  <cellXfs count="87">
    <xf numFmtId="0" fontId="0" fillId="0" borderId="0" xfId="0"/>
    <xf numFmtId="0" fontId="0" fillId="0" borderId="0" xfId="0" applyAlignment="1">
      <alignment vertical="center"/>
    </xf>
    <xf numFmtId="0" fontId="2" fillId="0" borderId="0" xfId="0" applyFont="1"/>
    <xf numFmtId="0" fontId="3" fillId="2" borderId="1" xfId="0" applyFont="1" applyFill="1" applyBorder="1" applyAlignment="1">
      <alignment horizontal="center" vertical="center"/>
    </xf>
    <xf numFmtId="0" fontId="2" fillId="0" borderId="0" xfId="0" applyFont="1" applyAlignment="1">
      <alignment vertical="center"/>
    </xf>
    <xf numFmtId="0" fontId="4" fillId="8" borderId="6" xfId="0" applyFont="1" applyFill="1" applyBorder="1" applyAlignment="1">
      <alignment horizontal="center" vertical="center"/>
    </xf>
    <xf numFmtId="0" fontId="5" fillId="0" borderId="1" xfId="0" applyFont="1" applyBorder="1" applyAlignment="1">
      <alignment vertical="center"/>
    </xf>
    <xf numFmtId="0" fontId="9" fillId="9" borderId="1" xfId="0" applyFont="1" applyFill="1" applyBorder="1" applyAlignment="1">
      <alignment horizontal="center" vertical="center"/>
    </xf>
    <xf numFmtId="0" fontId="2" fillId="0" borderId="0" xfId="0" applyFont="1" applyAlignment="1">
      <alignment horizontal="center" wrapText="1"/>
    </xf>
    <xf numFmtId="0" fontId="2" fillId="0" borderId="1" xfId="0" applyFont="1" applyBorder="1" applyAlignment="1">
      <alignment wrapText="1"/>
    </xf>
    <xf numFmtId="0" fontId="2" fillId="0" borderId="1" xfId="0" applyFont="1" applyBorder="1" applyAlignment="1">
      <alignment vertical="center"/>
    </xf>
    <xf numFmtId="0" fontId="2" fillId="0" borderId="1" xfId="0" applyFont="1" applyBorder="1" applyAlignment="1">
      <alignment vertical="center" wrapText="1"/>
    </xf>
    <xf numFmtId="0" fontId="10" fillId="10" borderId="1" xfId="0" applyFont="1" applyFill="1" applyBorder="1" applyAlignment="1">
      <alignment horizontal="center" vertical="center" wrapText="1"/>
    </xf>
    <xf numFmtId="0" fontId="11" fillId="7" borderId="1" xfId="0" applyFont="1" applyFill="1" applyBorder="1" applyAlignment="1">
      <alignment horizontal="center" vertical="center" wrapText="1"/>
    </xf>
    <xf numFmtId="0" fontId="12" fillId="6" borderId="1" xfId="0" applyFont="1" applyFill="1" applyBorder="1" applyAlignment="1">
      <alignment horizontal="center" vertical="center"/>
    </xf>
    <xf numFmtId="0" fontId="12" fillId="6" borderId="1" xfId="0" applyFont="1" applyFill="1" applyBorder="1" applyAlignment="1">
      <alignment horizontal="center" vertical="center" wrapText="1"/>
    </xf>
    <xf numFmtId="0" fontId="13" fillId="6" borderId="1" xfId="0" applyFont="1" applyFill="1" applyBorder="1" applyAlignment="1">
      <alignment horizontal="center" vertical="center" textRotation="90"/>
    </xf>
    <xf numFmtId="0" fontId="12" fillId="6" borderId="1" xfId="0" applyFont="1" applyFill="1" applyBorder="1" applyAlignment="1">
      <alignment horizontal="center" vertical="center" textRotation="90"/>
    </xf>
    <xf numFmtId="0" fontId="14" fillId="0" borderId="0" xfId="0" applyFont="1" applyAlignment="1">
      <alignment horizontal="center"/>
    </xf>
    <xf numFmtId="0" fontId="2" fillId="0" borderId="1" xfId="0" applyFont="1" applyBorder="1" applyAlignment="1">
      <alignment vertical="top" wrapText="1"/>
    </xf>
    <xf numFmtId="0" fontId="2" fillId="0" borderId="12" xfId="0" applyFont="1" applyBorder="1" applyAlignment="1">
      <alignment horizontal="center" vertical="center" wrapText="1"/>
    </xf>
    <xf numFmtId="0" fontId="2" fillId="0" borderId="13" xfId="0" applyFont="1" applyBorder="1" applyAlignment="1">
      <alignment vertical="center" wrapText="1"/>
    </xf>
    <xf numFmtId="0" fontId="2" fillId="0" borderId="14" xfId="0" applyFont="1" applyBorder="1" applyAlignment="1">
      <alignment horizontal="center" vertical="center" wrapText="1"/>
    </xf>
    <xf numFmtId="0" fontId="2" fillId="0" borderId="10" xfId="0" applyFont="1" applyBorder="1" applyAlignment="1">
      <alignment wrapText="1"/>
    </xf>
    <xf numFmtId="0" fontId="2" fillId="0" borderId="11" xfId="0" applyFont="1" applyBorder="1" applyAlignment="1">
      <alignment horizontal="center" vertical="center" wrapText="1"/>
    </xf>
    <xf numFmtId="0" fontId="6" fillId="10" borderId="15" xfId="0" applyFont="1" applyFill="1" applyBorder="1" applyAlignment="1">
      <alignment horizontal="center" vertical="center" textRotation="90"/>
    </xf>
    <xf numFmtId="0" fontId="15" fillId="10" borderId="17" xfId="0" applyFont="1" applyFill="1" applyBorder="1" applyAlignment="1">
      <alignment horizontal="center" vertical="center"/>
    </xf>
    <xf numFmtId="0" fontId="15" fillId="10" borderId="20" xfId="0" applyFont="1" applyFill="1" applyBorder="1" applyAlignment="1">
      <alignment horizontal="center" vertical="center"/>
    </xf>
    <xf numFmtId="0" fontId="15" fillId="10" borderId="21" xfId="0" applyFont="1" applyFill="1" applyBorder="1" applyAlignment="1">
      <alignment horizontal="center" vertical="center" wrapText="1"/>
    </xf>
    <xf numFmtId="0" fontId="13" fillId="5" borderId="1" xfId="0" applyFont="1" applyFill="1" applyBorder="1" applyAlignment="1">
      <alignment horizontal="center" vertical="center"/>
    </xf>
    <xf numFmtId="0" fontId="13" fillId="5" borderId="1" xfId="0" applyFont="1" applyFill="1" applyBorder="1" applyAlignment="1">
      <alignment horizontal="center" vertical="center" textRotation="90" wrapText="1"/>
    </xf>
    <xf numFmtId="0" fontId="13" fillId="7" borderId="1" xfId="0" applyFont="1" applyFill="1" applyBorder="1" applyAlignment="1">
      <alignment horizontal="center" vertical="center" wrapText="1"/>
    </xf>
    <xf numFmtId="0" fontId="14" fillId="0" borderId="1" xfId="0" applyFont="1" applyBorder="1" applyAlignment="1">
      <alignment horizontal="center" vertical="center" wrapText="1"/>
    </xf>
    <xf numFmtId="0" fontId="14" fillId="0" borderId="1" xfId="0" applyFont="1" applyBorder="1" applyAlignment="1">
      <alignment horizontal="center" vertical="center"/>
    </xf>
    <xf numFmtId="0" fontId="16" fillId="0" borderId="1" xfId="0" applyFont="1" applyBorder="1" applyAlignment="1">
      <alignment horizontal="center" vertical="center" wrapText="1"/>
    </xf>
    <xf numFmtId="0" fontId="14" fillId="0" borderId="0" xfId="0" applyFont="1"/>
    <xf numFmtId="0" fontId="12" fillId="0" borderId="0" xfId="0" applyFont="1" applyAlignment="1">
      <alignment vertical="center" wrapText="1"/>
    </xf>
    <xf numFmtId="0" fontId="14" fillId="4" borderId="1" xfId="0" applyFont="1" applyFill="1" applyBorder="1" applyAlignment="1">
      <alignment horizontal="center" vertical="center"/>
    </xf>
    <xf numFmtId="0" fontId="14" fillId="4" borderId="1" xfId="0" applyFont="1" applyFill="1" applyBorder="1" applyAlignment="1">
      <alignment horizontal="center" vertical="center" wrapText="1"/>
    </xf>
    <xf numFmtId="2" fontId="14" fillId="0" borderId="1" xfId="0" applyNumberFormat="1" applyFont="1" applyBorder="1" applyAlignment="1">
      <alignment horizontal="center" vertical="center"/>
    </xf>
    <xf numFmtId="164" fontId="14" fillId="0" borderId="1" xfId="1" applyNumberFormat="1" applyFont="1" applyBorder="1" applyAlignment="1">
      <alignment horizontal="center" vertical="center"/>
    </xf>
    <xf numFmtId="0" fontId="14" fillId="0" borderId="1" xfId="0" applyFont="1" applyBorder="1"/>
    <xf numFmtId="2" fontId="14" fillId="0" borderId="1" xfId="0" applyNumberFormat="1" applyFont="1" applyBorder="1" applyAlignment="1">
      <alignment vertical="center"/>
    </xf>
    <xf numFmtId="10" fontId="14" fillId="0" borderId="1" xfId="0" applyNumberFormat="1" applyFont="1" applyBorder="1" applyAlignment="1">
      <alignment vertical="center"/>
    </xf>
    <xf numFmtId="9" fontId="14" fillId="0" borderId="1" xfId="0" applyNumberFormat="1" applyFont="1" applyBorder="1" applyAlignment="1">
      <alignment horizontal="center" vertical="center"/>
    </xf>
    <xf numFmtId="9" fontId="16" fillId="0" borderId="1" xfId="0" applyNumberFormat="1" applyFont="1" applyBorder="1" applyAlignment="1">
      <alignment horizontal="center" vertical="center" wrapText="1"/>
    </xf>
    <xf numFmtId="9" fontId="14" fillId="0" borderId="1" xfId="0" applyNumberFormat="1" applyFont="1" applyBorder="1" applyAlignment="1">
      <alignment horizontal="center" vertical="center" wrapText="1"/>
    </xf>
    <xf numFmtId="14" fontId="16" fillId="0" borderId="1" xfId="0" applyNumberFormat="1" applyFont="1" applyBorder="1" applyAlignment="1">
      <alignment horizontal="center" vertical="center" wrapText="1"/>
    </xf>
    <xf numFmtId="1" fontId="14" fillId="0" borderId="1" xfId="0" applyNumberFormat="1" applyFont="1" applyBorder="1" applyAlignment="1">
      <alignment horizontal="center" vertical="center" wrapText="1"/>
    </xf>
    <xf numFmtId="9" fontId="14" fillId="0" borderId="1" xfId="1" applyFont="1" applyFill="1" applyBorder="1" applyAlignment="1">
      <alignment horizontal="center" vertical="center" wrapText="1"/>
    </xf>
    <xf numFmtId="14" fontId="14" fillId="0" borderId="1" xfId="0" applyNumberFormat="1" applyFont="1" applyBorder="1" applyAlignment="1">
      <alignment horizontal="center" vertical="center" wrapText="1"/>
    </xf>
    <xf numFmtId="0" fontId="17" fillId="0" borderId="0" xfId="0" applyFont="1" applyAlignment="1">
      <alignment vertical="center"/>
    </xf>
    <xf numFmtId="9" fontId="14" fillId="0" borderId="1" xfId="1" applyFont="1" applyBorder="1" applyAlignment="1">
      <alignment horizontal="center" vertical="center" wrapText="1"/>
    </xf>
    <xf numFmtId="0" fontId="11" fillId="3" borderId="2" xfId="0" applyFont="1" applyFill="1" applyBorder="1" applyAlignment="1">
      <alignment vertical="center"/>
    </xf>
    <xf numFmtId="0" fontId="11" fillId="3" borderId="3" xfId="0" applyFont="1" applyFill="1" applyBorder="1" applyAlignment="1">
      <alignment vertical="center"/>
    </xf>
    <xf numFmtId="0" fontId="11" fillId="3" borderId="4" xfId="0" applyFont="1" applyFill="1" applyBorder="1" applyAlignment="1">
      <alignment vertical="center"/>
    </xf>
    <xf numFmtId="0" fontId="18" fillId="11" borderId="1" xfId="0" applyFont="1" applyFill="1" applyBorder="1" applyAlignment="1" applyProtection="1">
      <alignment horizontal="center" vertical="center" wrapText="1"/>
      <protection locked="0"/>
    </xf>
    <xf numFmtId="14" fontId="18" fillId="11" borderId="1" xfId="0" applyNumberFormat="1" applyFont="1" applyFill="1" applyBorder="1" applyAlignment="1" applyProtection="1">
      <alignment horizontal="center" vertical="center" wrapText="1"/>
      <protection locked="0"/>
    </xf>
    <xf numFmtId="0" fontId="0" fillId="0" borderId="1" xfId="0" applyBorder="1"/>
    <xf numFmtId="14" fontId="0" fillId="0" borderId="1" xfId="0" applyNumberFormat="1" applyBorder="1"/>
    <xf numFmtId="0" fontId="2" fillId="0" borderId="12" xfId="0" applyFont="1" applyBorder="1" applyAlignment="1">
      <alignment horizontal="center" vertical="center" wrapText="1"/>
    </xf>
    <xf numFmtId="0" fontId="9" fillId="9" borderId="1" xfId="0" applyFont="1" applyFill="1" applyBorder="1" applyAlignment="1">
      <alignment horizontal="center" vertical="center" wrapText="1"/>
    </xf>
    <xf numFmtId="0" fontId="9" fillId="9" borderId="13" xfId="0" applyFont="1" applyFill="1" applyBorder="1" applyAlignment="1">
      <alignment horizontal="center" vertical="center" wrapText="1"/>
    </xf>
    <xf numFmtId="0" fontId="15" fillId="10" borderId="18" xfId="0" applyFont="1" applyFill="1" applyBorder="1" applyAlignment="1">
      <alignment horizontal="center" vertical="center"/>
    </xf>
    <xf numFmtId="0" fontId="15" fillId="10" borderId="19" xfId="0" applyFont="1" applyFill="1" applyBorder="1" applyAlignment="1">
      <alignment horizontal="center" vertical="center"/>
    </xf>
    <xf numFmtId="0" fontId="7" fillId="10" borderId="1" xfId="0" applyFont="1" applyFill="1" applyBorder="1" applyAlignment="1">
      <alignment horizontal="center" vertical="center" textRotation="90" wrapText="1"/>
    </xf>
    <xf numFmtId="0" fontId="6" fillId="10" borderId="9" xfId="0" applyFont="1" applyFill="1" applyBorder="1" applyAlignment="1">
      <alignment horizontal="center" vertical="center" textRotation="90"/>
    </xf>
    <xf numFmtId="0" fontId="6" fillId="10" borderId="15" xfId="0" applyFont="1" applyFill="1" applyBorder="1" applyAlignment="1">
      <alignment horizontal="center" vertical="center" textRotation="90"/>
    </xf>
    <xf numFmtId="0" fontId="6" fillId="10" borderId="16" xfId="0" applyFont="1" applyFill="1" applyBorder="1" applyAlignment="1">
      <alignment horizontal="center" vertical="center" textRotation="90"/>
    </xf>
    <xf numFmtId="0" fontId="9" fillId="9" borderId="10" xfId="0" applyFont="1" applyFill="1" applyBorder="1" applyAlignment="1">
      <alignment horizontal="center" vertical="center" wrapText="1"/>
    </xf>
    <xf numFmtId="0" fontId="13" fillId="0" borderId="0" xfId="0" applyFont="1" applyAlignment="1">
      <alignment horizontal="left"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4" xfId="0" applyFont="1" applyBorder="1" applyAlignment="1">
      <alignment horizontal="center" vertical="center"/>
    </xf>
    <xf numFmtId="0" fontId="11" fillId="3" borderId="2" xfId="0" applyFont="1" applyFill="1" applyBorder="1" applyAlignment="1">
      <alignment horizontal="center" vertical="center"/>
    </xf>
    <xf numFmtId="0" fontId="11" fillId="3" borderId="3" xfId="0" applyFont="1" applyFill="1" applyBorder="1" applyAlignment="1">
      <alignment horizontal="center" vertical="center"/>
    </xf>
    <xf numFmtId="0" fontId="11" fillId="3" borderId="4" xfId="0" applyFont="1" applyFill="1" applyBorder="1" applyAlignment="1">
      <alignment horizontal="center" vertical="center"/>
    </xf>
    <xf numFmtId="0" fontId="12" fillId="6" borderId="2" xfId="0" applyFont="1" applyFill="1" applyBorder="1" applyAlignment="1">
      <alignment horizontal="center" vertical="center" wrapText="1"/>
    </xf>
    <xf numFmtId="0" fontId="12" fillId="6" borderId="3" xfId="0" applyFont="1" applyFill="1" applyBorder="1" applyAlignment="1">
      <alignment horizontal="center" vertical="center" wrapText="1"/>
    </xf>
    <xf numFmtId="0" fontId="12" fillId="6" borderId="4" xfId="0" applyFont="1" applyFill="1" applyBorder="1" applyAlignment="1">
      <alignment horizontal="center" vertical="center" wrapText="1"/>
    </xf>
    <xf numFmtId="0" fontId="11" fillId="7" borderId="7" xfId="0" applyFont="1" applyFill="1" applyBorder="1" applyAlignment="1">
      <alignment horizontal="center" vertical="center" wrapText="1"/>
    </xf>
    <xf numFmtId="0" fontId="11" fillId="7" borderId="5" xfId="0" applyFont="1" applyFill="1" applyBorder="1" applyAlignment="1">
      <alignment horizontal="center" vertical="center" wrapText="1"/>
    </xf>
    <xf numFmtId="0" fontId="11" fillId="7" borderId="8" xfId="0" applyFont="1" applyFill="1" applyBorder="1" applyAlignment="1">
      <alignment horizontal="center" vertical="center" wrapText="1"/>
    </xf>
    <xf numFmtId="0" fontId="17" fillId="0" borderId="0" xfId="0" applyFont="1" applyAlignment="1">
      <alignment horizontal="center" vertical="center"/>
    </xf>
    <xf numFmtId="0" fontId="18" fillId="11" borderId="2" xfId="0" applyFont="1" applyFill="1" applyBorder="1" applyAlignment="1" applyProtection="1">
      <alignment horizontal="center" vertical="center" wrapText="1"/>
      <protection locked="0"/>
    </xf>
    <xf numFmtId="0" fontId="18" fillId="11" borderId="3" xfId="0" applyFont="1" applyFill="1" applyBorder="1" applyAlignment="1" applyProtection="1">
      <alignment horizontal="center" vertical="center" wrapText="1"/>
      <protection locked="0"/>
    </xf>
    <xf numFmtId="0" fontId="18" fillId="11" borderId="4" xfId="0" applyFont="1" applyFill="1" applyBorder="1" applyAlignment="1" applyProtection="1">
      <alignment horizontal="center" vertical="center" wrapText="1"/>
      <protection locked="0"/>
    </xf>
  </cellXfs>
  <cellStyles count="2">
    <cellStyle name="Normal" xfId="0" builtinId="0"/>
    <cellStyle name="Porcentaje" xfId="1" builtinId="5"/>
  </cellStyles>
  <dxfs count="1">
    <dxf>
      <fill>
        <patternFill>
          <bgColor theme="9" tint="0.39994506668294322"/>
        </patternFill>
      </fill>
    </dxf>
  </dxfs>
  <tableStyles count="0" defaultTableStyle="TableStyleMedium2" defaultPivotStyle="PivotStyleLight16"/>
  <colors>
    <mruColors>
      <color rgb="FFC8FAC8"/>
      <color rgb="FF00FFFF"/>
      <color rgb="FFC8FAF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ustomXml" Target="../customXml/item1.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gimbsediles/Downloads/ANX-2025-29293_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gimbsediles/Downloads/ANX-2025-30318_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emáticas"/>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emáticas"/>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1"/>
  <sheetViews>
    <sheetView topLeftCell="B1" zoomScaleNormal="100" workbookViewId="0">
      <selection activeCell="B2" sqref="B2:C2"/>
    </sheetView>
  </sheetViews>
  <sheetFormatPr baseColWidth="10" defaultColWidth="11.44140625" defaultRowHeight="14.4" x14ac:dyDescent="0.3"/>
  <cols>
    <col min="2" max="2" width="6" customWidth="1"/>
    <col min="3" max="3" width="15.88671875" style="2" customWidth="1"/>
    <col min="4" max="4" width="127.44140625" style="2" customWidth="1"/>
    <col min="5" max="5" width="29.6640625" style="8" customWidth="1"/>
  </cols>
  <sheetData>
    <row r="1" spans="1:5" ht="47.25" customHeight="1" thickBot="1" x14ac:dyDescent="0.35">
      <c r="A1" s="26" t="s">
        <v>0</v>
      </c>
      <c r="B1" s="63" t="s">
        <v>1</v>
      </c>
      <c r="C1" s="64"/>
      <c r="D1" s="27" t="s">
        <v>2</v>
      </c>
      <c r="E1" s="28" t="s">
        <v>3</v>
      </c>
    </row>
    <row r="2" spans="1:5" ht="124.2" x14ac:dyDescent="0.3">
      <c r="A2" s="66" t="s">
        <v>4</v>
      </c>
      <c r="B2" s="69" t="s">
        <v>5</v>
      </c>
      <c r="C2" s="69"/>
      <c r="D2" s="23" t="s">
        <v>6</v>
      </c>
      <c r="E2" s="24" t="s">
        <v>7</v>
      </c>
    </row>
    <row r="3" spans="1:5" ht="303.60000000000002" x14ac:dyDescent="0.3">
      <c r="A3" s="67"/>
      <c r="B3" s="61" t="s">
        <v>8</v>
      </c>
      <c r="C3" s="61"/>
      <c r="D3" s="9" t="s">
        <v>9</v>
      </c>
      <c r="E3" s="20" t="s">
        <v>7</v>
      </c>
    </row>
    <row r="4" spans="1:5" ht="96.6" x14ac:dyDescent="0.3">
      <c r="A4" s="67"/>
      <c r="B4" s="61" t="s">
        <v>10</v>
      </c>
      <c r="C4" s="61"/>
      <c r="D4" s="9" t="s">
        <v>11</v>
      </c>
      <c r="E4" s="20" t="s">
        <v>7</v>
      </c>
    </row>
    <row r="5" spans="1:5" ht="96.6" x14ac:dyDescent="0.3">
      <c r="A5" s="67"/>
      <c r="B5" s="61" t="s">
        <v>12</v>
      </c>
      <c r="C5" s="61"/>
      <c r="D5" s="9" t="s">
        <v>13</v>
      </c>
      <c r="E5" s="20" t="s">
        <v>14</v>
      </c>
    </row>
    <row r="6" spans="1:5" ht="96.6" x14ac:dyDescent="0.3">
      <c r="A6" s="67"/>
      <c r="B6" s="61" t="s">
        <v>15</v>
      </c>
      <c r="C6" s="61"/>
      <c r="D6" s="9" t="s">
        <v>16</v>
      </c>
      <c r="E6" s="20" t="s">
        <v>14</v>
      </c>
    </row>
    <row r="7" spans="1:5" ht="179.4" x14ac:dyDescent="0.3">
      <c r="A7" s="67"/>
      <c r="B7" s="61" t="s">
        <v>17</v>
      </c>
      <c r="C7" s="61"/>
      <c r="D7" s="9" t="s">
        <v>18</v>
      </c>
      <c r="E7" s="20" t="s">
        <v>14</v>
      </c>
    </row>
    <row r="8" spans="1:5" ht="207" x14ac:dyDescent="0.3">
      <c r="A8" s="67"/>
      <c r="B8" s="61" t="s">
        <v>19</v>
      </c>
      <c r="C8" s="61"/>
      <c r="D8" s="9" t="s">
        <v>20</v>
      </c>
      <c r="E8" s="20" t="s">
        <v>14</v>
      </c>
    </row>
    <row r="9" spans="1:5" ht="207" x14ac:dyDescent="0.3">
      <c r="A9" s="67"/>
      <c r="B9" s="61" t="s">
        <v>21</v>
      </c>
      <c r="C9" s="61"/>
      <c r="D9" s="9" t="s">
        <v>22</v>
      </c>
      <c r="E9" s="20" t="s">
        <v>14</v>
      </c>
    </row>
    <row r="10" spans="1:5" ht="55.2" x14ac:dyDescent="0.3">
      <c r="A10" s="67"/>
      <c r="B10" s="61" t="s">
        <v>23</v>
      </c>
      <c r="C10" s="61"/>
      <c r="D10" s="9" t="s">
        <v>24</v>
      </c>
      <c r="E10" s="20" t="s">
        <v>14</v>
      </c>
    </row>
    <row r="11" spans="1:5" ht="69" x14ac:dyDescent="0.3">
      <c r="A11" s="67"/>
      <c r="B11" s="61" t="s">
        <v>25</v>
      </c>
      <c r="C11" s="61"/>
      <c r="D11" s="9" t="s">
        <v>26</v>
      </c>
      <c r="E11" s="20" t="s">
        <v>14</v>
      </c>
    </row>
    <row r="12" spans="1:5" ht="43.5" customHeight="1" x14ac:dyDescent="0.3">
      <c r="A12" s="67"/>
      <c r="B12" s="65" t="s">
        <v>27</v>
      </c>
      <c r="C12" s="7" t="s">
        <v>28</v>
      </c>
      <c r="D12" s="10" t="s">
        <v>29</v>
      </c>
      <c r="E12" s="60" t="s">
        <v>14</v>
      </c>
    </row>
    <row r="13" spans="1:5" ht="43.5" customHeight="1" x14ac:dyDescent="0.3">
      <c r="A13" s="67"/>
      <c r="B13" s="65"/>
      <c r="C13" s="7" t="s">
        <v>30</v>
      </c>
      <c r="D13" s="10" t="s">
        <v>29</v>
      </c>
      <c r="E13" s="60"/>
    </row>
    <row r="14" spans="1:5" ht="43.5" customHeight="1" x14ac:dyDescent="0.3">
      <c r="A14" s="67"/>
      <c r="B14" s="65"/>
      <c r="C14" s="7" t="s">
        <v>31</v>
      </c>
      <c r="D14" s="10" t="s">
        <v>29</v>
      </c>
      <c r="E14" s="60"/>
    </row>
    <row r="15" spans="1:5" ht="43.5" customHeight="1" x14ac:dyDescent="0.3">
      <c r="A15" s="67"/>
      <c r="B15" s="65"/>
      <c r="C15" s="7" t="s">
        <v>32</v>
      </c>
      <c r="D15" s="10" t="s">
        <v>29</v>
      </c>
      <c r="E15" s="60"/>
    </row>
    <row r="16" spans="1:5" ht="43.5" customHeight="1" x14ac:dyDescent="0.3">
      <c r="A16" s="25"/>
      <c r="B16" s="65" t="s">
        <v>33</v>
      </c>
      <c r="C16" s="7" t="s">
        <v>34</v>
      </c>
      <c r="D16" s="10" t="s">
        <v>35</v>
      </c>
      <c r="E16" s="20" t="s">
        <v>14</v>
      </c>
    </row>
    <row r="17" spans="1:5" ht="151.80000000000001" x14ac:dyDescent="0.3">
      <c r="A17" s="67" t="s">
        <v>36</v>
      </c>
      <c r="B17" s="65"/>
      <c r="C17" s="12" t="s">
        <v>37</v>
      </c>
      <c r="D17" s="11" t="s">
        <v>38</v>
      </c>
      <c r="E17" s="20" t="s">
        <v>14</v>
      </c>
    </row>
    <row r="18" spans="1:5" ht="138" x14ac:dyDescent="0.3">
      <c r="A18" s="67"/>
      <c r="B18" s="65"/>
      <c r="C18" s="12" t="s">
        <v>39</v>
      </c>
      <c r="D18" s="9" t="s">
        <v>40</v>
      </c>
      <c r="E18" s="20" t="s">
        <v>14</v>
      </c>
    </row>
    <row r="19" spans="1:5" ht="138" x14ac:dyDescent="0.3">
      <c r="A19" s="67"/>
      <c r="B19" s="65"/>
      <c r="C19" s="12" t="s">
        <v>41</v>
      </c>
      <c r="D19" s="9" t="s">
        <v>42</v>
      </c>
      <c r="E19" s="20" t="s">
        <v>7</v>
      </c>
    </row>
    <row r="20" spans="1:5" ht="115.5" customHeight="1" x14ac:dyDescent="0.3">
      <c r="A20" s="67"/>
      <c r="B20" s="61" t="s">
        <v>43</v>
      </c>
      <c r="C20" s="61"/>
      <c r="D20" s="19" t="s">
        <v>44</v>
      </c>
      <c r="E20" s="20" t="s">
        <v>7</v>
      </c>
    </row>
    <row r="21" spans="1:5" ht="115.5" customHeight="1" thickBot="1" x14ac:dyDescent="0.35">
      <c r="A21" s="68"/>
      <c r="B21" s="62" t="s">
        <v>45</v>
      </c>
      <c r="C21" s="62"/>
      <c r="D21" s="21" t="s">
        <v>46</v>
      </c>
      <c r="E21" s="22" t="s">
        <v>7</v>
      </c>
    </row>
  </sheetData>
  <mergeCells count="18">
    <mergeCell ref="A2:A15"/>
    <mergeCell ref="A17:A21"/>
    <mergeCell ref="B4:C4"/>
    <mergeCell ref="B3:C3"/>
    <mergeCell ref="B2:C2"/>
    <mergeCell ref="B10:C10"/>
    <mergeCell ref="B9:C9"/>
    <mergeCell ref="B8:C8"/>
    <mergeCell ref="B7:C7"/>
    <mergeCell ref="B6:C6"/>
    <mergeCell ref="B5:C5"/>
    <mergeCell ref="B12:B15"/>
    <mergeCell ref="E12:E15"/>
    <mergeCell ref="B11:C11"/>
    <mergeCell ref="B20:C20"/>
    <mergeCell ref="B21:C21"/>
    <mergeCell ref="B1:C1"/>
    <mergeCell ref="B16:B1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E74"/>
  <sheetViews>
    <sheetView showGridLines="0" tabSelected="1" zoomScale="70" zoomScaleNormal="70" workbookViewId="0">
      <selection activeCell="G70" sqref="G70"/>
    </sheetView>
  </sheetViews>
  <sheetFormatPr baseColWidth="10" defaultColWidth="11.44140625" defaultRowHeight="13.2" x14ac:dyDescent="0.25"/>
  <cols>
    <col min="1" max="1" width="6.5546875" style="18" customWidth="1"/>
    <col min="2" max="2" width="7.6640625" style="18" customWidth="1"/>
    <col min="3" max="3" width="22.5546875" style="18" customWidth="1"/>
    <col min="4" max="4" width="7.6640625" style="18" customWidth="1"/>
    <col min="5" max="5" width="20.6640625" style="18" customWidth="1"/>
    <col min="6" max="6" width="11.109375" style="18" customWidth="1"/>
    <col min="7" max="7" width="31.5546875" style="18" customWidth="1"/>
    <col min="8" max="8" width="28.109375" style="18" customWidth="1"/>
    <col min="9" max="9" width="48.5546875" style="35" customWidth="1"/>
    <col min="10" max="10" width="19.44140625" style="35" customWidth="1"/>
    <col min="11" max="11" width="41.44140625" style="18" customWidth="1"/>
    <col min="12" max="13" width="20.6640625" style="18" customWidth="1"/>
    <col min="14" max="21" width="10.109375" style="18" customWidth="1"/>
    <col min="22" max="22" width="7.6640625" style="35" bestFit="1" customWidth="1"/>
    <col min="23" max="25" width="31.33203125" style="35" customWidth="1"/>
    <col min="26" max="26" width="9" style="35" customWidth="1"/>
    <col min="27" max="29" width="31.33203125" style="35" customWidth="1"/>
    <col min="30" max="30" width="7.6640625" style="35" bestFit="1" customWidth="1"/>
    <col min="31" max="33" width="31.33203125" style="35" customWidth="1"/>
    <col min="34" max="34" width="8.6640625" style="35" customWidth="1"/>
    <col min="35" max="37" width="31.33203125" style="35" customWidth="1"/>
    <col min="38" max="39" width="21.88671875" style="35" customWidth="1"/>
    <col min="40" max="40" width="8.6640625" style="35" customWidth="1"/>
    <col min="41" max="43" width="31.33203125" style="35" customWidth="1"/>
    <col min="44" max="44" width="8.6640625" style="35" customWidth="1"/>
    <col min="45" max="47" width="31.33203125" style="35" customWidth="1"/>
    <col min="48" max="48" width="8.6640625" style="35" customWidth="1"/>
    <col min="49" max="51" width="31.33203125" style="35" customWidth="1"/>
    <col min="52" max="52" width="8.6640625" style="35" customWidth="1"/>
    <col min="53" max="55" width="31.33203125" style="35" customWidth="1"/>
    <col min="56" max="57" width="27.5546875" style="35" customWidth="1"/>
    <col min="58" max="16384" width="11.44140625" style="35"/>
  </cols>
  <sheetData>
    <row r="1" spans="1:57" ht="30" customHeight="1" x14ac:dyDescent="0.25">
      <c r="A1" s="83" t="s">
        <v>47</v>
      </c>
      <c r="B1" s="83"/>
      <c r="C1" s="83"/>
      <c r="D1" s="83"/>
      <c r="E1" s="83"/>
      <c r="F1" s="83"/>
      <c r="G1" s="83"/>
      <c r="H1" s="83"/>
      <c r="I1" s="83"/>
      <c r="J1" s="83"/>
      <c r="K1" s="83"/>
      <c r="L1" s="83"/>
      <c r="M1" s="83"/>
      <c r="N1" s="83"/>
      <c r="O1" s="83"/>
      <c r="P1" s="83"/>
      <c r="Q1" s="83"/>
      <c r="R1" s="83"/>
      <c r="S1" s="83"/>
      <c r="T1" s="83"/>
      <c r="U1" s="83"/>
      <c r="V1" s="51"/>
      <c r="W1" s="51"/>
      <c r="X1" s="51"/>
      <c r="Y1" s="51"/>
      <c r="Z1" s="51"/>
      <c r="AA1" s="51"/>
      <c r="AB1" s="51"/>
      <c r="AC1" s="51"/>
      <c r="AD1" s="51"/>
      <c r="AE1" s="51"/>
      <c r="AF1" s="51"/>
      <c r="AG1" s="51"/>
      <c r="AH1" s="51"/>
      <c r="AI1" s="51"/>
      <c r="AJ1" s="51"/>
      <c r="AK1" s="51"/>
      <c r="AL1" s="51"/>
      <c r="AM1" s="51"/>
    </row>
    <row r="2" spans="1:57" ht="30" customHeight="1" x14ac:dyDescent="0.25">
      <c r="A2" s="83" t="s">
        <v>48</v>
      </c>
      <c r="B2" s="83"/>
      <c r="C2" s="83"/>
      <c r="D2" s="83"/>
      <c r="E2" s="83"/>
      <c r="F2" s="83"/>
      <c r="G2" s="83"/>
      <c r="H2" s="83"/>
      <c r="I2" s="83"/>
      <c r="J2" s="83"/>
      <c r="K2" s="83"/>
      <c r="L2" s="83"/>
      <c r="M2" s="83"/>
      <c r="N2" s="83"/>
      <c r="O2" s="83"/>
      <c r="P2" s="83"/>
      <c r="Q2" s="83"/>
      <c r="R2" s="83"/>
      <c r="S2" s="83"/>
      <c r="T2" s="83"/>
      <c r="U2" s="83"/>
      <c r="V2" s="51"/>
      <c r="W2" s="51"/>
      <c r="X2" s="51"/>
      <c r="Y2" s="51"/>
      <c r="Z2" s="51"/>
      <c r="AA2" s="51"/>
      <c r="AB2" s="51"/>
      <c r="AC2" s="51"/>
      <c r="AD2" s="51"/>
      <c r="AE2" s="51"/>
      <c r="AF2" s="51"/>
      <c r="AG2" s="51"/>
      <c r="AH2" s="51"/>
      <c r="AI2" s="51"/>
      <c r="AJ2" s="51"/>
      <c r="AK2" s="51"/>
      <c r="AL2" s="51"/>
      <c r="AM2" s="51"/>
    </row>
    <row r="3" spans="1:57" ht="30" customHeight="1" x14ac:dyDescent="0.25">
      <c r="A3" s="83" t="s">
        <v>49</v>
      </c>
      <c r="B3" s="83"/>
      <c r="C3" s="83"/>
      <c r="D3" s="83"/>
      <c r="E3" s="83"/>
      <c r="F3" s="83"/>
      <c r="G3" s="83"/>
      <c r="H3" s="83"/>
      <c r="I3" s="83"/>
      <c r="J3" s="83"/>
      <c r="K3" s="83"/>
      <c r="L3" s="83"/>
      <c r="M3" s="83"/>
      <c r="N3" s="83"/>
      <c r="O3" s="83"/>
      <c r="P3" s="83"/>
      <c r="Q3" s="83"/>
      <c r="R3" s="83"/>
      <c r="S3" s="83"/>
      <c r="T3" s="83"/>
      <c r="U3" s="83"/>
      <c r="V3" s="51"/>
      <c r="W3" s="51"/>
      <c r="X3" s="51"/>
      <c r="Y3" s="51"/>
      <c r="Z3" s="51"/>
      <c r="AA3" s="51"/>
      <c r="AB3" s="51"/>
      <c r="AC3" s="51"/>
      <c r="AD3" s="51"/>
      <c r="AE3" s="51"/>
      <c r="AF3" s="51"/>
      <c r="AG3" s="51"/>
      <c r="AH3" s="51"/>
      <c r="AI3" s="51"/>
      <c r="AJ3" s="51"/>
      <c r="AK3" s="51"/>
      <c r="AL3" s="51"/>
      <c r="AM3" s="51"/>
    </row>
    <row r="4" spans="1:57" ht="24" customHeight="1" x14ac:dyDescent="0.25">
      <c r="V4" s="36"/>
      <c r="W4" s="36"/>
      <c r="X4" s="36"/>
      <c r="Y4" s="36"/>
      <c r="Z4" s="36"/>
      <c r="AA4" s="36"/>
      <c r="AB4" s="36"/>
      <c r="AC4" s="36"/>
      <c r="AD4" s="36"/>
      <c r="AE4" s="36"/>
      <c r="AF4" s="36"/>
      <c r="AG4" s="36"/>
      <c r="AH4" s="36"/>
      <c r="AI4" s="36"/>
      <c r="AJ4" s="36"/>
      <c r="AK4" s="36"/>
      <c r="AL4" s="36"/>
      <c r="AM4" s="36"/>
    </row>
    <row r="5" spans="1:57" ht="19.5" customHeight="1" x14ac:dyDescent="0.25">
      <c r="V5" s="71">
        <v>2026</v>
      </c>
      <c r="W5" s="72"/>
      <c r="X5" s="72"/>
      <c r="Y5" s="72"/>
      <c r="Z5" s="72"/>
      <c r="AA5" s="72"/>
      <c r="AB5" s="72"/>
      <c r="AC5" s="72"/>
      <c r="AD5" s="72"/>
      <c r="AE5" s="72"/>
      <c r="AF5" s="72"/>
      <c r="AG5" s="72"/>
      <c r="AH5" s="72"/>
      <c r="AI5" s="72"/>
      <c r="AJ5" s="72"/>
      <c r="AK5" s="72"/>
      <c r="AL5" s="72"/>
      <c r="AM5" s="73"/>
      <c r="AN5" s="71">
        <v>2027</v>
      </c>
      <c r="AO5" s="72"/>
      <c r="AP5" s="72"/>
      <c r="AQ5" s="72"/>
      <c r="AR5" s="72"/>
      <c r="AS5" s="72"/>
      <c r="AT5" s="72"/>
      <c r="AU5" s="72"/>
      <c r="AV5" s="72"/>
      <c r="AW5" s="72"/>
      <c r="AX5" s="72"/>
      <c r="AY5" s="72"/>
      <c r="AZ5" s="72"/>
      <c r="BA5" s="72"/>
      <c r="BB5" s="72"/>
      <c r="BC5" s="73"/>
      <c r="BD5" s="80" t="s">
        <v>43</v>
      </c>
      <c r="BE5" s="80" t="s">
        <v>45</v>
      </c>
    </row>
    <row r="6" spans="1:57" ht="30" customHeight="1" x14ac:dyDescent="0.25">
      <c r="N6" s="77" t="s">
        <v>52</v>
      </c>
      <c r="O6" s="78"/>
      <c r="P6" s="78"/>
      <c r="Q6" s="79"/>
      <c r="R6" s="77" t="s">
        <v>53</v>
      </c>
      <c r="S6" s="78"/>
      <c r="T6" s="78"/>
      <c r="U6" s="79"/>
      <c r="V6" s="53" t="s">
        <v>54</v>
      </c>
      <c r="W6" s="54"/>
      <c r="X6" s="54"/>
      <c r="Y6" s="55"/>
      <c r="Z6" s="53" t="s">
        <v>55</v>
      </c>
      <c r="AA6" s="54"/>
      <c r="AB6" s="54"/>
      <c r="AC6" s="55"/>
      <c r="AD6" s="53" t="s">
        <v>56</v>
      </c>
      <c r="AE6" s="54"/>
      <c r="AF6" s="54"/>
      <c r="AG6" s="55"/>
      <c r="AH6" s="53" t="s">
        <v>57</v>
      </c>
      <c r="AI6" s="54"/>
      <c r="AJ6" s="54"/>
      <c r="AK6" s="55"/>
      <c r="AL6" s="80" t="s">
        <v>58</v>
      </c>
      <c r="AM6" s="80" t="s">
        <v>45</v>
      </c>
      <c r="AN6" s="74" t="s">
        <v>54</v>
      </c>
      <c r="AO6" s="75"/>
      <c r="AP6" s="75"/>
      <c r="AQ6" s="76"/>
      <c r="AR6" s="74" t="s">
        <v>55</v>
      </c>
      <c r="AS6" s="75"/>
      <c r="AT6" s="75"/>
      <c r="AU6" s="76"/>
      <c r="AV6" s="74" t="s">
        <v>56</v>
      </c>
      <c r="AW6" s="75"/>
      <c r="AX6" s="75"/>
      <c r="AY6" s="76"/>
      <c r="AZ6" s="74" t="s">
        <v>57</v>
      </c>
      <c r="BA6" s="75"/>
      <c r="BB6" s="75"/>
      <c r="BC6" s="76"/>
      <c r="BD6" s="82"/>
      <c r="BE6" s="82"/>
    </row>
    <row r="7" spans="1:57" s="18" customFormat="1" ht="82.8" x14ac:dyDescent="0.25">
      <c r="A7" s="29" t="s">
        <v>59</v>
      </c>
      <c r="B7" s="30" t="s">
        <v>60</v>
      </c>
      <c r="C7" s="31" t="s">
        <v>5</v>
      </c>
      <c r="D7" s="30" t="s">
        <v>61</v>
      </c>
      <c r="E7" s="31" t="s">
        <v>8</v>
      </c>
      <c r="F7" s="31" t="s">
        <v>62</v>
      </c>
      <c r="G7" s="14" t="s">
        <v>63</v>
      </c>
      <c r="H7" s="14" t="s">
        <v>64</v>
      </c>
      <c r="I7" s="14" t="s">
        <v>17</v>
      </c>
      <c r="J7" s="14" t="s">
        <v>19</v>
      </c>
      <c r="K7" s="14" t="s">
        <v>21</v>
      </c>
      <c r="L7" s="15" t="s">
        <v>23</v>
      </c>
      <c r="M7" s="15" t="s">
        <v>25</v>
      </c>
      <c r="N7" s="16" t="s">
        <v>65</v>
      </c>
      <c r="O7" s="16" t="s">
        <v>66</v>
      </c>
      <c r="P7" s="16" t="s">
        <v>67</v>
      </c>
      <c r="Q7" s="16" t="s">
        <v>68</v>
      </c>
      <c r="R7" s="16" t="s">
        <v>65</v>
      </c>
      <c r="S7" s="16" t="s">
        <v>66</v>
      </c>
      <c r="T7" s="16" t="s">
        <v>67</v>
      </c>
      <c r="U7" s="16" t="s">
        <v>68</v>
      </c>
      <c r="V7" s="17" t="s">
        <v>69</v>
      </c>
      <c r="W7" s="15" t="s">
        <v>37</v>
      </c>
      <c r="X7" s="15" t="s">
        <v>39</v>
      </c>
      <c r="Y7" s="13" t="s">
        <v>41</v>
      </c>
      <c r="Z7" s="17" t="s">
        <v>69</v>
      </c>
      <c r="AA7" s="15" t="s">
        <v>37</v>
      </c>
      <c r="AB7" s="15" t="s">
        <v>39</v>
      </c>
      <c r="AC7" s="13" t="s">
        <v>41</v>
      </c>
      <c r="AD7" s="17" t="s">
        <v>69</v>
      </c>
      <c r="AE7" s="15" t="s">
        <v>37</v>
      </c>
      <c r="AF7" s="15" t="s">
        <v>39</v>
      </c>
      <c r="AG7" s="13" t="s">
        <v>41</v>
      </c>
      <c r="AH7" s="17" t="s">
        <v>69</v>
      </c>
      <c r="AI7" s="15" t="s">
        <v>37</v>
      </c>
      <c r="AJ7" s="15" t="s">
        <v>39</v>
      </c>
      <c r="AK7" s="13" t="s">
        <v>41</v>
      </c>
      <c r="AL7" s="81"/>
      <c r="AM7" s="81"/>
      <c r="AN7" s="17" t="s">
        <v>69</v>
      </c>
      <c r="AO7" s="15" t="s">
        <v>37</v>
      </c>
      <c r="AP7" s="15" t="s">
        <v>39</v>
      </c>
      <c r="AQ7" s="13" t="s">
        <v>41</v>
      </c>
      <c r="AR7" s="17" t="s">
        <v>69</v>
      </c>
      <c r="AS7" s="15" t="s">
        <v>37</v>
      </c>
      <c r="AT7" s="15" t="s">
        <v>39</v>
      </c>
      <c r="AU7" s="13" t="s">
        <v>41</v>
      </c>
      <c r="AV7" s="17" t="s">
        <v>69</v>
      </c>
      <c r="AW7" s="15" t="s">
        <v>37</v>
      </c>
      <c r="AX7" s="15" t="s">
        <v>39</v>
      </c>
      <c r="AY7" s="13" t="s">
        <v>41</v>
      </c>
      <c r="AZ7" s="17" t="s">
        <v>69</v>
      </c>
      <c r="BA7" s="15" t="s">
        <v>37</v>
      </c>
      <c r="BB7" s="15" t="s">
        <v>39</v>
      </c>
      <c r="BC7" s="13" t="s">
        <v>41</v>
      </c>
      <c r="BD7" s="81"/>
      <c r="BE7" s="81"/>
    </row>
    <row r="8" spans="1:57" ht="52.8" x14ac:dyDescent="0.25">
      <c r="A8" s="37" t="str">
        <f t="shared" ref="A8:A39" si="0">+CONCATENATE(B8,".",D8,".",F8)</f>
        <v>1.1.1</v>
      </c>
      <c r="B8" s="38">
        <f t="shared" ref="B8:B39" si="1">IF(C8="Gestión del riesgo",1,IF(C8="Redes y articulación",2,IF(C8="Cultura de la legalidad y estado abierto",3,IF(C8="Iniciativas adicionales",4,0))))</f>
        <v>1</v>
      </c>
      <c r="C8" s="32" t="s">
        <v>144</v>
      </c>
      <c r="D8" s="38">
        <f>IF(ISNUMBER(MATCH(E8,Temáticas!$B$2:$E$2,0)),1,IF(ISNUMBER(MATCH(E8,Temáticas!$B$3:$D$3,0)),2,IF(ISNUMBER(MATCH(E8,Temáticas!$B$4:$D$4,0)),3,IF(E8=Temáticas!$B$5,4,""))))</f>
        <v>1</v>
      </c>
      <c r="E8" s="32" t="s">
        <v>145</v>
      </c>
      <c r="F8" s="33">
        <v>1</v>
      </c>
      <c r="G8" s="32" t="s">
        <v>7</v>
      </c>
      <c r="H8" s="33" t="s">
        <v>7</v>
      </c>
      <c r="I8" s="32" t="s">
        <v>248</v>
      </c>
      <c r="J8" s="34">
        <v>2</v>
      </c>
      <c r="K8" s="32" t="s">
        <v>102</v>
      </c>
      <c r="L8" s="50">
        <v>46174</v>
      </c>
      <c r="M8" s="50">
        <v>46752</v>
      </c>
      <c r="N8" s="34"/>
      <c r="O8" s="34"/>
      <c r="P8" s="34"/>
      <c r="Q8" s="34">
        <v>1</v>
      </c>
      <c r="R8" s="34"/>
      <c r="S8" s="34"/>
      <c r="T8" s="34"/>
      <c r="U8" s="34">
        <v>1</v>
      </c>
      <c r="V8" s="39"/>
      <c r="W8" s="33"/>
      <c r="X8" s="33"/>
      <c r="Y8" s="33"/>
      <c r="Z8" s="33"/>
      <c r="AA8" s="33"/>
      <c r="AB8" s="33"/>
      <c r="AC8" s="33"/>
      <c r="AD8" s="33"/>
      <c r="AE8" s="33"/>
      <c r="AF8" s="33"/>
      <c r="AG8" s="33"/>
      <c r="AH8" s="33"/>
      <c r="AI8" s="33"/>
      <c r="AJ8" s="33"/>
      <c r="AK8" s="33"/>
      <c r="AL8" s="33"/>
      <c r="AM8" s="40"/>
      <c r="AN8" s="41"/>
      <c r="AO8" s="41"/>
      <c r="AP8" s="41"/>
      <c r="AQ8" s="41"/>
      <c r="AR8" s="41"/>
      <c r="AS8" s="41"/>
      <c r="AT8" s="41"/>
      <c r="AU8" s="41"/>
      <c r="AV8" s="41"/>
      <c r="AW8" s="41"/>
      <c r="AX8" s="41"/>
      <c r="AY8" s="41"/>
      <c r="AZ8" s="41"/>
      <c r="BA8" s="41"/>
      <c r="BB8" s="41"/>
      <c r="BC8" s="41"/>
      <c r="BD8" s="42"/>
      <c r="BE8" s="43"/>
    </row>
    <row r="9" spans="1:57" ht="76.2" customHeight="1" x14ac:dyDescent="0.25">
      <c r="A9" s="37" t="str">
        <f t="shared" si="0"/>
        <v>1.1.2</v>
      </c>
      <c r="B9" s="38">
        <f t="shared" si="1"/>
        <v>1</v>
      </c>
      <c r="C9" s="32" t="s">
        <v>144</v>
      </c>
      <c r="D9" s="38">
        <f>IF(ISNUMBER(MATCH(E9,Temáticas!$B$2:$E$2,0)),1,IF(ISNUMBER(MATCH(E9,Temáticas!$B$3:$D$3,0)),2,IF(ISNUMBER(MATCH(E9,Temáticas!$B$4:$D$4,0)),3,IF(E9=Temáticas!$B$5,4,""))))</f>
        <v>1</v>
      </c>
      <c r="E9" s="32" t="s">
        <v>145</v>
      </c>
      <c r="F9" s="33">
        <v>2</v>
      </c>
      <c r="G9" s="32" t="s">
        <v>7</v>
      </c>
      <c r="H9" s="33" t="s">
        <v>7</v>
      </c>
      <c r="I9" s="32" t="s">
        <v>246</v>
      </c>
      <c r="J9" s="34">
        <v>8</v>
      </c>
      <c r="K9" s="32" t="s">
        <v>249</v>
      </c>
      <c r="L9" s="50">
        <v>46023</v>
      </c>
      <c r="M9" s="50">
        <v>46752</v>
      </c>
      <c r="N9" s="34">
        <v>1</v>
      </c>
      <c r="O9" s="34">
        <v>1</v>
      </c>
      <c r="P9" s="34">
        <v>1</v>
      </c>
      <c r="Q9" s="34">
        <v>1</v>
      </c>
      <c r="R9" s="34">
        <v>1</v>
      </c>
      <c r="S9" s="34">
        <v>1</v>
      </c>
      <c r="T9" s="34">
        <v>1</v>
      </c>
      <c r="U9" s="34">
        <v>1</v>
      </c>
      <c r="V9" s="39"/>
      <c r="W9" s="33"/>
      <c r="X9" s="33"/>
      <c r="Y9" s="33"/>
      <c r="Z9" s="44"/>
      <c r="AA9" s="33"/>
      <c r="AB9" s="33"/>
      <c r="AC9" s="33"/>
      <c r="AD9" s="44"/>
      <c r="AE9" s="33"/>
      <c r="AF9" s="33"/>
      <c r="AG9" s="33"/>
      <c r="AH9" s="44"/>
      <c r="AI9" s="33"/>
      <c r="AJ9" s="33"/>
      <c r="AK9" s="33"/>
      <c r="AL9" s="33"/>
      <c r="AM9" s="40"/>
      <c r="AN9" s="41"/>
      <c r="AO9" s="41"/>
      <c r="AP9" s="41"/>
      <c r="AQ9" s="41"/>
      <c r="AR9" s="41"/>
      <c r="AS9" s="41"/>
      <c r="AT9" s="41"/>
      <c r="AU9" s="41"/>
      <c r="AV9" s="41"/>
      <c r="AW9" s="41"/>
      <c r="AX9" s="41"/>
      <c r="AY9" s="41"/>
      <c r="AZ9" s="41"/>
      <c r="BA9" s="41"/>
      <c r="BB9" s="41"/>
      <c r="BC9" s="41"/>
      <c r="BD9" s="41"/>
      <c r="BE9" s="41"/>
    </row>
    <row r="10" spans="1:57" ht="76.8" customHeight="1" x14ac:dyDescent="0.25">
      <c r="A10" s="37" t="str">
        <f t="shared" si="0"/>
        <v>1.1.3</v>
      </c>
      <c r="B10" s="38">
        <f t="shared" si="1"/>
        <v>1</v>
      </c>
      <c r="C10" s="32" t="s">
        <v>144</v>
      </c>
      <c r="D10" s="38">
        <f>IF(ISNUMBER(MATCH(E10,Temáticas!$B$2:$E$2,0)),1,IF(ISNUMBER(MATCH(E10,Temáticas!$B$3:$D$3,0)),2,IF(ISNUMBER(MATCH(E10,Temáticas!$B$4:$D$4,0)),3,IF(E10=Temáticas!$B$5,4,""))))</f>
        <v>1</v>
      </c>
      <c r="E10" s="32" t="s">
        <v>145</v>
      </c>
      <c r="F10" s="33">
        <v>3</v>
      </c>
      <c r="G10" s="32" t="s">
        <v>7</v>
      </c>
      <c r="H10" s="33" t="s">
        <v>7</v>
      </c>
      <c r="I10" s="34" t="s">
        <v>103</v>
      </c>
      <c r="J10" s="34">
        <v>8</v>
      </c>
      <c r="K10" s="34" t="s">
        <v>104</v>
      </c>
      <c r="L10" s="47">
        <v>46023</v>
      </c>
      <c r="M10" s="47">
        <v>46752</v>
      </c>
      <c r="N10" s="34">
        <v>1</v>
      </c>
      <c r="O10" s="34">
        <v>1</v>
      </c>
      <c r="P10" s="34">
        <v>1</v>
      </c>
      <c r="Q10" s="34">
        <v>1</v>
      </c>
      <c r="R10" s="34">
        <v>1</v>
      </c>
      <c r="S10" s="34">
        <v>1</v>
      </c>
      <c r="T10" s="34">
        <v>1</v>
      </c>
      <c r="U10" s="34">
        <v>1</v>
      </c>
      <c r="V10" s="33"/>
      <c r="W10" s="33"/>
      <c r="X10" s="33"/>
      <c r="Y10" s="33"/>
      <c r="Z10" s="33"/>
      <c r="AA10" s="33"/>
      <c r="AB10" s="33"/>
      <c r="AC10" s="33"/>
      <c r="AD10" s="33"/>
      <c r="AE10" s="33"/>
      <c r="AF10" s="33"/>
      <c r="AG10" s="33"/>
      <c r="AH10" s="33"/>
      <c r="AI10" s="33"/>
      <c r="AJ10" s="33"/>
      <c r="AK10" s="33"/>
      <c r="AL10" s="33"/>
      <c r="AM10" s="33"/>
      <c r="AN10" s="41"/>
      <c r="AO10" s="41"/>
      <c r="AP10" s="41"/>
      <c r="AQ10" s="41"/>
      <c r="AR10" s="41"/>
      <c r="AS10" s="41"/>
      <c r="AT10" s="41"/>
      <c r="AU10" s="41"/>
      <c r="AV10" s="41"/>
      <c r="AW10" s="41"/>
      <c r="AX10" s="41"/>
      <c r="AY10" s="41"/>
      <c r="AZ10" s="41"/>
      <c r="BA10" s="41"/>
      <c r="BB10" s="41"/>
      <c r="BC10" s="41"/>
      <c r="BD10" s="41"/>
      <c r="BE10" s="41"/>
    </row>
    <row r="11" spans="1:57" ht="60" customHeight="1" x14ac:dyDescent="0.25">
      <c r="A11" s="37" t="str">
        <f t="shared" si="0"/>
        <v>1.1.4</v>
      </c>
      <c r="B11" s="38">
        <f t="shared" si="1"/>
        <v>1</v>
      </c>
      <c r="C11" s="32" t="s">
        <v>144</v>
      </c>
      <c r="D11" s="38">
        <f>IF(ISNUMBER(MATCH(E11,Temáticas!$B$2:$E$2,0)),1,IF(ISNUMBER(MATCH(E11,Temáticas!$B$3:$D$3,0)),2,IF(ISNUMBER(MATCH(E11,Temáticas!$B$4:$D$4,0)),3,IF(E11=Temáticas!$B$5,4,""))))</f>
        <v>1</v>
      </c>
      <c r="E11" s="32" t="s">
        <v>145</v>
      </c>
      <c r="F11" s="33">
        <v>4</v>
      </c>
      <c r="G11" s="32" t="s">
        <v>127</v>
      </c>
      <c r="H11" s="32" t="s">
        <v>126</v>
      </c>
      <c r="I11" s="32" t="s">
        <v>134</v>
      </c>
      <c r="J11" s="32">
        <v>1</v>
      </c>
      <c r="K11" s="32" t="s">
        <v>135</v>
      </c>
      <c r="L11" s="50">
        <v>46204</v>
      </c>
      <c r="M11" s="50">
        <v>46295</v>
      </c>
      <c r="N11" s="48"/>
      <c r="O11" s="48"/>
      <c r="P11" s="48">
        <v>1</v>
      </c>
      <c r="Q11" s="48"/>
      <c r="R11" s="48"/>
      <c r="S11" s="48"/>
      <c r="T11" s="48"/>
      <c r="U11" s="48"/>
      <c r="V11" s="33"/>
      <c r="W11" s="33"/>
      <c r="X11" s="33"/>
      <c r="Y11" s="33"/>
      <c r="Z11" s="33"/>
      <c r="AA11" s="33"/>
      <c r="AB11" s="33"/>
      <c r="AC11" s="33"/>
      <c r="AD11" s="33"/>
      <c r="AE11" s="33"/>
      <c r="AF11" s="33"/>
      <c r="AG11" s="33"/>
      <c r="AH11" s="33"/>
      <c r="AI11" s="33"/>
      <c r="AJ11" s="33"/>
      <c r="AK11" s="33"/>
      <c r="AL11" s="33"/>
      <c r="AM11" s="33"/>
      <c r="AN11" s="41"/>
      <c r="AO11" s="41"/>
      <c r="AP11" s="41"/>
      <c r="AQ11" s="41"/>
      <c r="AR11" s="41"/>
      <c r="AS11" s="41"/>
      <c r="AT11" s="41"/>
      <c r="AU11" s="41"/>
      <c r="AV11" s="41"/>
      <c r="AW11" s="41"/>
      <c r="AX11" s="41"/>
      <c r="AY11" s="41"/>
      <c r="AZ11" s="41"/>
      <c r="BA11" s="41"/>
      <c r="BB11" s="41"/>
      <c r="BC11" s="41"/>
      <c r="BD11" s="41"/>
      <c r="BE11" s="41"/>
    </row>
    <row r="12" spans="1:57" ht="118.8" x14ac:dyDescent="0.25">
      <c r="A12" s="37" t="str">
        <f t="shared" si="0"/>
        <v>1.2.1</v>
      </c>
      <c r="B12" s="38">
        <f t="shared" si="1"/>
        <v>1</v>
      </c>
      <c r="C12" s="32" t="s">
        <v>144</v>
      </c>
      <c r="D12" s="38">
        <f>IF(ISNUMBER(MATCH(E12,Temáticas!$B$2:$E$2,0)),1,IF(ISNUMBER(MATCH(E12,Temáticas!$B$3:$D$3,0)),2,IF(ISNUMBER(MATCH(E12,Temáticas!$B$4:$D$4,0)),3,IF(E12=Temáticas!$B$5,4,""))))</f>
        <v>2</v>
      </c>
      <c r="E12" s="32" t="s">
        <v>149</v>
      </c>
      <c r="F12" s="33">
        <v>1</v>
      </c>
      <c r="G12" s="32" t="s">
        <v>168</v>
      </c>
      <c r="H12" s="32" t="s">
        <v>162</v>
      </c>
      <c r="I12" s="34" t="s">
        <v>204</v>
      </c>
      <c r="J12" s="49">
        <v>1</v>
      </c>
      <c r="K12" s="34" t="s">
        <v>205</v>
      </c>
      <c r="L12" s="50">
        <v>46023</v>
      </c>
      <c r="M12" s="47">
        <v>46752</v>
      </c>
      <c r="N12" s="46">
        <v>1</v>
      </c>
      <c r="O12" s="46">
        <v>1</v>
      </c>
      <c r="P12" s="46">
        <v>1</v>
      </c>
      <c r="Q12" s="46">
        <v>1</v>
      </c>
      <c r="R12" s="46">
        <v>1</v>
      </c>
      <c r="S12" s="46">
        <v>1</v>
      </c>
      <c r="T12" s="46">
        <v>1</v>
      </c>
      <c r="U12" s="46">
        <v>1</v>
      </c>
      <c r="V12" s="33"/>
      <c r="W12" s="33"/>
      <c r="X12" s="33"/>
      <c r="Y12" s="33"/>
      <c r="Z12" s="33"/>
      <c r="AA12" s="33"/>
      <c r="AB12" s="33"/>
      <c r="AC12" s="33"/>
      <c r="AD12" s="33"/>
      <c r="AE12" s="33"/>
      <c r="AF12" s="33"/>
      <c r="AG12" s="33"/>
      <c r="AH12" s="33"/>
      <c r="AI12" s="33"/>
      <c r="AJ12" s="33"/>
      <c r="AK12" s="33"/>
      <c r="AL12" s="33"/>
      <c r="AM12" s="33"/>
      <c r="AN12" s="41"/>
      <c r="AO12" s="41"/>
      <c r="AP12" s="41"/>
      <c r="AQ12" s="41"/>
      <c r="AR12" s="41"/>
      <c r="AS12" s="41"/>
      <c r="AT12" s="41"/>
      <c r="AU12" s="41"/>
      <c r="AV12" s="41"/>
      <c r="AW12" s="41"/>
      <c r="AX12" s="41"/>
      <c r="AY12" s="41"/>
      <c r="AZ12" s="41"/>
      <c r="BA12" s="41"/>
      <c r="BB12" s="41"/>
      <c r="BC12" s="41"/>
      <c r="BD12" s="41"/>
      <c r="BE12" s="41"/>
    </row>
    <row r="13" spans="1:57" ht="66" x14ac:dyDescent="0.25">
      <c r="A13" s="37" t="str">
        <f t="shared" si="0"/>
        <v>1.2.2</v>
      </c>
      <c r="B13" s="38">
        <f t="shared" si="1"/>
        <v>1</v>
      </c>
      <c r="C13" s="32" t="s">
        <v>144</v>
      </c>
      <c r="D13" s="38">
        <f>IF(ISNUMBER(MATCH(E13,Temáticas!$B$2:$E$2,0)),1,IF(ISNUMBER(MATCH(E13,Temáticas!$B$3:$D$3,0)),2,IF(ISNUMBER(MATCH(E13,Temáticas!$B$4:$D$4,0)),3,IF(E13=Temáticas!$B$5,4,""))))</f>
        <v>2</v>
      </c>
      <c r="E13" s="32" t="s">
        <v>149</v>
      </c>
      <c r="F13" s="33">
        <v>2</v>
      </c>
      <c r="G13" s="32" t="s">
        <v>168</v>
      </c>
      <c r="H13" s="32" t="s">
        <v>162</v>
      </c>
      <c r="I13" s="34" t="s">
        <v>231</v>
      </c>
      <c r="J13" s="34">
        <v>6</v>
      </c>
      <c r="K13" s="32" t="s">
        <v>216</v>
      </c>
      <c r="L13" s="47">
        <v>46023</v>
      </c>
      <c r="M13" s="47">
        <v>46752</v>
      </c>
      <c r="N13" s="34">
        <v>0</v>
      </c>
      <c r="O13" s="34">
        <v>1</v>
      </c>
      <c r="P13" s="34">
        <v>1</v>
      </c>
      <c r="Q13" s="34">
        <v>1</v>
      </c>
      <c r="R13" s="34">
        <v>0</v>
      </c>
      <c r="S13" s="34">
        <v>1</v>
      </c>
      <c r="T13" s="34">
        <v>1</v>
      </c>
      <c r="U13" s="34">
        <v>1</v>
      </c>
      <c r="V13" s="33"/>
      <c r="W13" s="33"/>
      <c r="X13" s="33"/>
      <c r="Y13" s="33"/>
      <c r="Z13" s="33"/>
      <c r="AA13" s="33"/>
      <c r="AB13" s="33"/>
      <c r="AC13" s="33"/>
      <c r="AD13" s="33"/>
      <c r="AE13" s="33"/>
      <c r="AF13" s="33"/>
      <c r="AG13" s="33"/>
      <c r="AH13" s="33"/>
      <c r="AI13" s="33"/>
      <c r="AJ13" s="33"/>
      <c r="AK13" s="33"/>
      <c r="AL13" s="33"/>
      <c r="AM13" s="33"/>
      <c r="AN13" s="41"/>
      <c r="AO13" s="41"/>
      <c r="AP13" s="41"/>
      <c r="AQ13" s="41"/>
      <c r="AR13" s="41"/>
      <c r="AS13" s="41"/>
      <c r="AT13" s="41"/>
      <c r="AU13" s="41"/>
      <c r="AV13" s="41"/>
      <c r="AW13" s="41"/>
      <c r="AX13" s="41"/>
      <c r="AY13" s="41"/>
      <c r="AZ13" s="41"/>
      <c r="BA13" s="41"/>
      <c r="BB13" s="41"/>
      <c r="BC13" s="41"/>
      <c r="BD13" s="41"/>
      <c r="BE13" s="41"/>
    </row>
    <row r="14" spans="1:57" ht="66" x14ac:dyDescent="0.25">
      <c r="A14" s="37" t="str">
        <f t="shared" si="0"/>
        <v>1.2.3</v>
      </c>
      <c r="B14" s="38">
        <f t="shared" si="1"/>
        <v>1</v>
      </c>
      <c r="C14" s="32" t="s">
        <v>144</v>
      </c>
      <c r="D14" s="38">
        <f>IF(ISNUMBER(MATCH(E14,Temáticas!$B$2:$E$2,0)),1,IF(ISNUMBER(MATCH(E14,Temáticas!$B$3:$D$3,0)),2,IF(ISNUMBER(MATCH(E14,Temáticas!$B$4:$D$4,0)),3,IF(E14=Temáticas!$B$5,4,""))))</f>
        <v>2</v>
      </c>
      <c r="E14" s="32" t="s">
        <v>149</v>
      </c>
      <c r="F14" s="33">
        <v>3</v>
      </c>
      <c r="G14" s="32" t="s">
        <v>167</v>
      </c>
      <c r="H14" s="32" t="s">
        <v>162</v>
      </c>
      <c r="I14" s="32" t="s">
        <v>237</v>
      </c>
      <c r="J14" s="34">
        <v>24</v>
      </c>
      <c r="K14" s="32" t="s">
        <v>236</v>
      </c>
      <c r="L14" s="47">
        <v>46023</v>
      </c>
      <c r="M14" s="50">
        <v>46752</v>
      </c>
      <c r="N14" s="34">
        <v>3</v>
      </c>
      <c r="O14" s="34">
        <v>3</v>
      </c>
      <c r="P14" s="34">
        <v>3</v>
      </c>
      <c r="Q14" s="34">
        <v>3</v>
      </c>
      <c r="R14" s="34">
        <v>3</v>
      </c>
      <c r="S14" s="34">
        <v>3</v>
      </c>
      <c r="T14" s="34">
        <v>3</v>
      </c>
      <c r="U14" s="34">
        <v>3</v>
      </c>
      <c r="V14" s="33"/>
      <c r="W14" s="33"/>
      <c r="X14" s="33"/>
      <c r="Y14" s="33"/>
      <c r="Z14" s="33"/>
      <c r="AA14" s="33"/>
      <c r="AB14" s="33"/>
      <c r="AC14" s="33"/>
      <c r="AD14" s="33"/>
      <c r="AE14" s="33"/>
      <c r="AF14" s="33"/>
      <c r="AG14" s="33"/>
      <c r="AH14" s="33"/>
      <c r="AI14" s="33"/>
      <c r="AJ14" s="33"/>
      <c r="AK14" s="33"/>
      <c r="AL14" s="33"/>
      <c r="AM14" s="33"/>
      <c r="AN14" s="41"/>
      <c r="AO14" s="41"/>
      <c r="AP14" s="41"/>
      <c r="AQ14" s="41"/>
      <c r="AR14" s="41"/>
      <c r="AS14" s="41"/>
      <c r="AT14" s="41"/>
      <c r="AU14" s="41"/>
      <c r="AV14" s="41"/>
      <c r="AW14" s="41"/>
      <c r="AX14" s="41"/>
      <c r="AY14" s="41"/>
      <c r="AZ14" s="41"/>
      <c r="BA14" s="41"/>
      <c r="BB14" s="41"/>
      <c r="BC14" s="41"/>
      <c r="BD14" s="41"/>
      <c r="BE14" s="41"/>
    </row>
    <row r="15" spans="1:57" ht="66" x14ac:dyDescent="0.25">
      <c r="A15" s="37" t="str">
        <f t="shared" si="0"/>
        <v>1.2.4</v>
      </c>
      <c r="B15" s="38">
        <f t="shared" si="1"/>
        <v>1</v>
      </c>
      <c r="C15" s="32" t="s">
        <v>144</v>
      </c>
      <c r="D15" s="38">
        <f>IF(ISNUMBER(MATCH(E15,Temáticas!$B$2:$E$2,0)),1,IF(ISNUMBER(MATCH(E15,Temáticas!$B$3:$D$3,0)),2,IF(ISNUMBER(MATCH(E15,Temáticas!$B$4:$D$4,0)),3,IF(E15=Temáticas!$B$5,4,""))))</f>
        <v>2</v>
      </c>
      <c r="E15" s="32" t="s">
        <v>149</v>
      </c>
      <c r="F15" s="33">
        <v>4</v>
      </c>
      <c r="G15" s="32" t="s">
        <v>167</v>
      </c>
      <c r="H15" s="32" t="s">
        <v>162</v>
      </c>
      <c r="I15" s="32" t="s">
        <v>234</v>
      </c>
      <c r="J15" s="34">
        <v>8</v>
      </c>
      <c r="K15" s="32" t="s">
        <v>235</v>
      </c>
      <c r="L15" s="47">
        <v>46054</v>
      </c>
      <c r="M15" s="47">
        <v>46447</v>
      </c>
      <c r="N15" s="34">
        <v>1</v>
      </c>
      <c r="O15" s="34">
        <v>1</v>
      </c>
      <c r="P15" s="34">
        <v>1</v>
      </c>
      <c r="Q15" s="34">
        <v>1</v>
      </c>
      <c r="R15" s="34">
        <v>1</v>
      </c>
      <c r="S15" s="34">
        <v>1</v>
      </c>
      <c r="T15" s="34">
        <v>1</v>
      </c>
      <c r="U15" s="34">
        <v>1</v>
      </c>
      <c r="V15" s="33"/>
      <c r="W15" s="33"/>
      <c r="X15" s="33"/>
      <c r="Y15" s="33"/>
      <c r="Z15" s="33"/>
      <c r="AA15" s="33"/>
      <c r="AB15" s="33"/>
      <c r="AC15" s="33"/>
      <c r="AD15" s="33"/>
      <c r="AE15" s="33"/>
      <c r="AF15" s="33"/>
      <c r="AG15" s="33"/>
      <c r="AH15" s="33"/>
      <c r="AI15" s="33"/>
      <c r="AJ15" s="33"/>
      <c r="AK15" s="33"/>
      <c r="AL15" s="33"/>
      <c r="AM15" s="33"/>
      <c r="AN15" s="41"/>
      <c r="AO15" s="41"/>
      <c r="AP15" s="41"/>
      <c r="AQ15" s="41"/>
      <c r="AR15" s="41"/>
      <c r="AS15" s="41"/>
      <c r="AT15" s="41"/>
      <c r="AU15" s="41"/>
      <c r="AV15" s="41"/>
      <c r="AW15" s="41"/>
      <c r="AX15" s="41"/>
      <c r="AY15" s="41"/>
      <c r="AZ15" s="41"/>
      <c r="BA15" s="41"/>
      <c r="BB15" s="41"/>
      <c r="BC15" s="41"/>
      <c r="BD15" s="41"/>
      <c r="BE15" s="41"/>
    </row>
    <row r="16" spans="1:57" ht="90.6" customHeight="1" x14ac:dyDescent="0.25">
      <c r="A16" s="37" t="str">
        <f t="shared" si="0"/>
        <v>1.3.1</v>
      </c>
      <c r="B16" s="38">
        <f t="shared" si="1"/>
        <v>1</v>
      </c>
      <c r="C16" s="32" t="s">
        <v>144</v>
      </c>
      <c r="D16" s="38">
        <f>IF(ISNUMBER(MATCH(E16,Temáticas!$B$2:$E$2,0)),1,IF(ISNUMBER(MATCH(E16,Temáticas!$B$3:$D$3,0)),2,IF(ISNUMBER(MATCH(E16,Temáticas!$B$4:$D$4,0)),3,IF(E16=Temáticas!$B$5,4,""))))</f>
        <v>3</v>
      </c>
      <c r="E16" s="32" t="s">
        <v>154</v>
      </c>
      <c r="F16" s="33">
        <v>1</v>
      </c>
      <c r="G16" s="33" t="s">
        <v>7</v>
      </c>
      <c r="H16" s="33" t="s">
        <v>7</v>
      </c>
      <c r="I16" s="32" t="s">
        <v>247</v>
      </c>
      <c r="J16" s="34">
        <v>2</v>
      </c>
      <c r="K16" s="32" t="s">
        <v>105</v>
      </c>
      <c r="L16" s="50">
        <v>46113</v>
      </c>
      <c r="M16" s="50">
        <v>46265</v>
      </c>
      <c r="N16" s="34"/>
      <c r="O16" s="34">
        <v>1</v>
      </c>
      <c r="P16" s="34">
        <v>1</v>
      </c>
      <c r="Q16" s="34"/>
      <c r="R16" s="34"/>
      <c r="S16" s="34"/>
      <c r="T16" s="34"/>
      <c r="U16" s="34"/>
      <c r="V16" s="33"/>
      <c r="W16" s="33"/>
      <c r="X16" s="33"/>
      <c r="Y16" s="33"/>
      <c r="Z16" s="33"/>
      <c r="AA16" s="33"/>
      <c r="AB16" s="33"/>
      <c r="AC16" s="33"/>
      <c r="AD16" s="33"/>
      <c r="AE16" s="33"/>
      <c r="AF16" s="33"/>
      <c r="AG16" s="33"/>
      <c r="AH16" s="33"/>
      <c r="AI16" s="33"/>
      <c r="AJ16" s="33"/>
      <c r="AK16" s="33"/>
      <c r="AL16" s="33"/>
      <c r="AM16" s="33"/>
      <c r="AN16" s="41"/>
      <c r="AO16" s="41"/>
      <c r="AP16" s="41"/>
      <c r="AQ16" s="41"/>
      <c r="AR16" s="41"/>
      <c r="AS16" s="41"/>
      <c r="AT16" s="41"/>
      <c r="AU16" s="41"/>
      <c r="AV16" s="41"/>
      <c r="AW16" s="41"/>
      <c r="AX16" s="41"/>
      <c r="AY16" s="41"/>
      <c r="AZ16" s="41"/>
      <c r="BA16" s="41"/>
      <c r="BB16" s="41"/>
      <c r="BC16" s="41"/>
      <c r="BD16" s="41"/>
      <c r="BE16" s="41"/>
    </row>
    <row r="17" spans="1:57" ht="52.8" x14ac:dyDescent="0.25">
      <c r="A17" s="37" t="str">
        <f t="shared" si="0"/>
        <v>2.1.1</v>
      </c>
      <c r="B17" s="38">
        <f t="shared" si="1"/>
        <v>2</v>
      </c>
      <c r="C17" s="32" t="s">
        <v>148</v>
      </c>
      <c r="D17" s="38">
        <f>IF(ISNUMBER(MATCH(E17,Temáticas!$B$2:$E$2,0)),1,IF(ISNUMBER(MATCH(E17,Temáticas!$B$3:$D$3,0)),2,IF(ISNUMBER(MATCH(E17,Temáticas!$B$4:$D$4,0)),3,IF(E17=Temáticas!$B$5,4,""))))</f>
        <v>1</v>
      </c>
      <c r="E17" s="32" t="s">
        <v>146</v>
      </c>
      <c r="F17" s="33">
        <v>1</v>
      </c>
      <c r="G17" s="32" t="s">
        <v>79</v>
      </c>
      <c r="H17" s="32" t="s">
        <v>79</v>
      </c>
      <c r="I17" s="32" t="s">
        <v>80</v>
      </c>
      <c r="J17" s="46">
        <v>1</v>
      </c>
      <c r="K17" s="32" t="s">
        <v>81</v>
      </c>
      <c r="L17" s="50">
        <v>46054</v>
      </c>
      <c r="M17" s="50">
        <v>46752</v>
      </c>
      <c r="N17" s="46">
        <v>1</v>
      </c>
      <c r="O17" s="46">
        <v>1</v>
      </c>
      <c r="P17" s="46">
        <v>1</v>
      </c>
      <c r="Q17" s="46">
        <v>1</v>
      </c>
      <c r="R17" s="46">
        <v>1</v>
      </c>
      <c r="S17" s="46">
        <v>1</v>
      </c>
      <c r="T17" s="46">
        <v>1</v>
      </c>
      <c r="U17" s="46">
        <v>1</v>
      </c>
      <c r="V17" s="33"/>
      <c r="W17" s="33"/>
      <c r="X17" s="33"/>
      <c r="Y17" s="33"/>
      <c r="Z17" s="33"/>
      <c r="AA17" s="33"/>
      <c r="AB17" s="33"/>
      <c r="AC17" s="33"/>
      <c r="AD17" s="33"/>
      <c r="AE17" s="33"/>
      <c r="AF17" s="33"/>
      <c r="AG17" s="33"/>
      <c r="AH17" s="33"/>
      <c r="AI17" s="33"/>
      <c r="AJ17" s="33"/>
      <c r="AK17" s="33"/>
      <c r="AL17" s="33"/>
      <c r="AM17" s="33"/>
      <c r="AN17" s="41"/>
      <c r="AO17" s="41"/>
      <c r="AP17" s="41"/>
      <c r="AQ17" s="41"/>
      <c r="AR17" s="41"/>
      <c r="AS17" s="41"/>
      <c r="AT17" s="41"/>
      <c r="AU17" s="41"/>
      <c r="AV17" s="41"/>
      <c r="AW17" s="41"/>
      <c r="AX17" s="41"/>
      <c r="AY17" s="41"/>
      <c r="AZ17" s="41"/>
      <c r="BA17" s="41"/>
      <c r="BB17" s="41"/>
      <c r="BC17" s="41"/>
      <c r="BD17" s="41"/>
      <c r="BE17" s="41"/>
    </row>
    <row r="18" spans="1:57" ht="52.8" x14ac:dyDescent="0.25">
      <c r="A18" s="37" t="str">
        <f t="shared" si="0"/>
        <v>2.1.2</v>
      </c>
      <c r="B18" s="38">
        <f t="shared" si="1"/>
        <v>2</v>
      </c>
      <c r="C18" s="32" t="s">
        <v>148</v>
      </c>
      <c r="D18" s="38">
        <f>IF(ISNUMBER(MATCH(E18,Temáticas!$B$2:$E$2,0)),1,IF(ISNUMBER(MATCH(E18,Temáticas!$B$3:$D$3,0)),2,IF(ISNUMBER(MATCH(E18,Temáticas!$B$4:$D$4,0)),3,IF(E18=Temáticas!$B$5,4,""))))</f>
        <v>1</v>
      </c>
      <c r="E18" s="32" t="s">
        <v>146</v>
      </c>
      <c r="F18" s="33">
        <v>2</v>
      </c>
      <c r="G18" s="32" t="s">
        <v>79</v>
      </c>
      <c r="H18" s="32" t="s">
        <v>79</v>
      </c>
      <c r="I18" s="32" t="s">
        <v>82</v>
      </c>
      <c r="J18" s="46">
        <v>1</v>
      </c>
      <c r="K18" s="32" t="s">
        <v>83</v>
      </c>
      <c r="L18" s="50">
        <v>46054</v>
      </c>
      <c r="M18" s="50">
        <v>46752</v>
      </c>
      <c r="N18" s="46"/>
      <c r="O18" s="46">
        <v>1</v>
      </c>
      <c r="P18" s="46"/>
      <c r="Q18" s="46">
        <v>1</v>
      </c>
      <c r="R18" s="46"/>
      <c r="S18" s="46">
        <v>1</v>
      </c>
      <c r="T18" s="46"/>
      <c r="U18" s="46">
        <v>1</v>
      </c>
      <c r="V18" s="33"/>
      <c r="W18" s="33"/>
      <c r="X18" s="33"/>
      <c r="Y18" s="33"/>
      <c r="Z18" s="33"/>
      <c r="AA18" s="33"/>
      <c r="AB18" s="33"/>
      <c r="AC18" s="33"/>
      <c r="AD18" s="33"/>
      <c r="AE18" s="33"/>
      <c r="AF18" s="33"/>
      <c r="AG18" s="33"/>
      <c r="AH18" s="33"/>
      <c r="AI18" s="33"/>
      <c r="AJ18" s="33"/>
      <c r="AK18" s="33"/>
      <c r="AL18" s="33"/>
      <c r="AM18" s="33"/>
      <c r="AN18" s="41"/>
      <c r="AO18" s="41"/>
      <c r="AP18" s="41"/>
      <c r="AQ18" s="41"/>
      <c r="AR18" s="41"/>
      <c r="AS18" s="41"/>
      <c r="AT18" s="41"/>
      <c r="AU18" s="41"/>
      <c r="AV18" s="41"/>
      <c r="AW18" s="41"/>
      <c r="AX18" s="41"/>
      <c r="AY18" s="41"/>
      <c r="AZ18" s="41"/>
      <c r="BA18" s="41"/>
      <c r="BB18" s="41"/>
      <c r="BC18" s="41"/>
      <c r="BD18" s="41"/>
      <c r="BE18" s="41"/>
    </row>
    <row r="19" spans="1:57" ht="52.8" x14ac:dyDescent="0.25">
      <c r="A19" s="37" t="str">
        <f t="shared" si="0"/>
        <v>2.1.3</v>
      </c>
      <c r="B19" s="38">
        <f t="shared" si="1"/>
        <v>2</v>
      </c>
      <c r="C19" s="32" t="s">
        <v>148</v>
      </c>
      <c r="D19" s="38">
        <f>IF(ISNUMBER(MATCH(E19,Temáticas!$B$2:$E$2,0)),1,IF(ISNUMBER(MATCH(E19,Temáticas!$B$3:$D$3,0)),2,IF(ISNUMBER(MATCH(E19,Temáticas!$B$4:$D$4,0)),3,IF(E19=Temáticas!$B$5,4,""))))</f>
        <v>1</v>
      </c>
      <c r="E19" s="32" t="s">
        <v>146</v>
      </c>
      <c r="F19" s="33">
        <v>3</v>
      </c>
      <c r="G19" s="32" t="s">
        <v>72</v>
      </c>
      <c r="H19" s="32" t="s">
        <v>72</v>
      </c>
      <c r="I19" s="32" t="s">
        <v>175</v>
      </c>
      <c r="J19" s="32">
        <v>2</v>
      </c>
      <c r="K19" s="32" t="s">
        <v>73</v>
      </c>
      <c r="L19" s="50">
        <v>46113</v>
      </c>
      <c r="M19" s="50">
        <v>46752</v>
      </c>
      <c r="N19" s="48">
        <v>0</v>
      </c>
      <c r="O19" s="48">
        <v>0</v>
      </c>
      <c r="P19" s="48">
        <v>1</v>
      </c>
      <c r="Q19" s="48">
        <v>0</v>
      </c>
      <c r="R19" s="48">
        <v>0</v>
      </c>
      <c r="S19" s="48">
        <v>0</v>
      </c>
      <c r="T19" s="48">
        <v>1</v>
      </c>
      <c r="U19" s="48">
        <v>0</v>
      </c>
      <c r="V19" s="33"/>
      <c r="W19" s="33"/>
      <c r="X19" s="33"/>
      <c r="Y19" s="33"/>
      <c r="Z19" s="33"/>
      <c r="AA19" s="33"/>
      <c r="AB19" s="33"/>
      <c r="AC19" s="33"/>
      <c r="AD19" s="33"/>
      <c r="AE19" s="33"/>
      <c r="AF19" s="33"/>
      <c r="AG19" s="33"/>
      <c r="AH19" s="33"/>
      <c r="AI19" s="33"/>
      <c r="AJ19" s="33"/>
      <c r="AK19" s="33"/>
      <c r="AL19" s="33"/>
      <c r="AM19" s="33"/>
      <c r="AN19" s="41"/>
      <c r="AO19" s="41"/>
      <c r="AP19" s="41"/>
      <c r="AQ19" s="41"/>
      <c r="AR19" s="41"/>
      <c r="AS19" s="41"/>
      <c r="AT19" s="41"/>
      <c r="AU19" s="41"/>
      <c r="AV19" s="41"/>
      <c r="AW19" s="41"/>
      <c r="AX19" s="41"/>
      <c r="AY19" s="41"/>
      <c r="AZ19" s="41"/>
      <c r="BA19" s="41"/>
      <c r="BB19" s="41"/>
      <c r="BC19" s="41"/>
      <c r="BD19" s="41"/>
      <c r="BE19" s="41"/>
    </row>
    <row r="20" spans="1:57" ht="39.6" x14ac:dyDescent="0.25">
      <c r="A20" s="37" t="str">
        <f t="shared" si="0"/>
        <v>2.1.4</v>
      </c>
      <c r="B20" s="38">
        <f t="shared" si="1"/>
        <v>2</v>
      </c>
      <c r="C20" s="32" t="s">
        <v>148</v>
      </c>
      <c r="D20" s="38">
        <f>IF(ISNUMBER(MATCH(E20,Temáticas!$B$2:$E$2,0)),1,IF(ISNUMBER(MATCH(E20,Temáticas!$B$3:$D$3,0)),2,IF(ISNUMBER(MATCH(E20,Temáticas!$B$4:$D$4,0)),3,IF(E20=Temáticas!$B$5,4,""))))</f>
        <v>1</v>
      </c>
      <c r="E20" s="32" t="s">
        <v>146</v>
      </c>
      <c r="F20" s="33">
        <v>4</v>
      </c>
      <c r="G20" s="32" t="s">
        <v>72</v>
      </c>
      <c r="H20" s="32" t="s">
        <v>72</v>
      </c>
      <c r="I20" s="32" t="s">
        <v>176</v>
      </c>
      <c r="J20" s="48">
        <v>2</v>
      </c>
      <c r="K20" s="32" t="s">
        <v>177</v>
      </c>
      <c r="L20" s="50">
        <v>46023</v>
      </c>
      <c r="M20" s="50">
        <v>46752</v>
      </c>
      <c r="N20" s="48">
        <v>0</v>
      </c>
      <c r="O20" s="48">
        <v>0</v>
      </c>
      <c r="P20" s="48">
        <v>0</v>
      </c>
      <c r="Q20" s="48">
        <v>1</v>
      </c>
      <c r="R20" s="48">
        <v>0</v>
      </c>
      <c r="S20" s="48">
        <v>0</v>
      </c>
      <c r="T20" s="48">
        <v>0</v>
      </c>
      <c r="U20" s="48">
        <v>1</v>
      </c>
      <c r="V20" s="33"/>
      <c r="W20" s="33"/>
      <c r="X20" s="33"/>
      <c r="Y20" s="33"/>
      <c r="Z20" s="33"/>
      <c r="AA20" s="33"/>
      <c r="AB20" s="33"/>
      <c r="AC20" s="33"/>
      <c r="AD20" s="33"/>
      <c r="AE20" s="33"/>
      <c r="AF20" s="33"/>
      <c r="AG20" s="33"/>
      <c r="AH20" s="33"/>
      <c r="AI20" s="33"/>
      <c r="AJ20" s="33"/>
      <c r="AK20" s="33"/>
      <c r="AL20" s="33"/>
      <c r="AM20" s="33"/>
      <c r="AN20" s="41"/>
      <c r="AO20" s="41"/>
      <c r="AP20" s="41"/>
      <c r="AQ20" s="41"/>
      <c r="AR20" s="41"/>
      <c r="AS20" s="41"/>
      <c r="AT20" s="41"/>
      <c r="AU20" s="41"/>
      <c r="AV20" s="41"/>
      <c r="AW20" s="41"/>
      <c r="AX20" s="41"/>
      <c r="AY20" s="41"/>
      <c r="AZ20" s="41"/>
      <c r="BA20" s="41"/>
      <c r="BB20" s="41"/>
      <c r="BC20" s="41"/>
      <c r="BD20" s="41"/>
      <c r="BE20" s="41"/>
    </row>
    <row r="21" spans="1:57" ht="66" x14ac:dyDescent="0.25">
      <c r="A21" s="37" t="str">
        <f t="shared" si="0"/>
        <v>2.1.5</v>
      </c>
      <c r="B21" s="38">
        <f t="shared" si="1"/>
        <v>2</v>
      </c>
      <c r="C21" s="32" t="s">
        <v>148</v>
      </c>
      <c r="D21" s="38">
        <f>IF(ISNUMBER(MATCH(E21,Temáticas!$B$2:$E$2,0)),1,IF(ISNUMBER(MATCH(E21,Temáticas!$B$3:$D$3,0)),2,IF(ISNUMBER(MATCH(E21,Temáticas!$B$4:$D$4,0)),3,IF(E21=Temáticas!$B$5,4,""))))</f>
        <v>1</v>
      </c>
      <c r="E21" s="32" t="s">
        <v>146</v>
      </c>
      <c r="F21" s="33">
        <v>5</v>
      </c>
      <c r="G21" s="32" t="s">
        <v>87</v>
      </c>
      <c r="H21" s="32" t="s">
        <v>85</v>
      </c>
      <c r="I21" s="32" t="s">
        <v>88</v>
      </c>
      <c r="J21" s="34">
        <v>2</v>
      </c>
      <c r="K21" s="34" t="s">
        <v>89</v>
      </c>
      <c r="L21" s="47">
        <v>46023</v>
      </c>
      <c r="M21" s="47">
        <v>46568</v>
      </c>
      <c r="N21" s="34">
        <v>1</v>
      </c>
      <c r="O21" s="34"/>
      <c r="P21" s="34"/>
      <c r="Q21" s="34"/>
      <c r="R21" s="34"/>
      <c r="S21" s="34">
        <v>1</v>
      </c>
      <c r="T21" s="34"/>
      <c r="U21" s="34"/>
      <c r="V21" s="33"/>
      <c r="W21" s="33"/>
      <c r="X21" s="33"/>
      <c r="Y21" s="33"/>
      <c r="Z21" s="33"/>
      <c r="AA21" s="33"/>
      <c r="AB21" s="33"/>
      <c r="AC21" s="33"/>
      <c r="AD21" s="33"/>
      <c r="AE21" s="33"/>
      <c r="AF21" s="33"/>
      <c r="AG21" s="33"/>
      <c r="AH21" s="33"/>
      <c r="AI21" s="33"/>
      <c r="AJ21" s="33"/>
      <c r="AK21" s="33"/>
      <c r="AL21" s="33"/>
      <c r="AM21" s="33"/>
      <c r="AN21" s="41"/>
      <c r="AO21" s="41"/>
      <c r="AP21" s="41"/>
      <c r="AQ21" s="41"/>
      <c r="AR21" s="41"/>
      <c r="AS21" s="41"/>
      <c r="AT21" s="41"/>
      <c r="AU21" s="41"/>
      <c r="AV21" s="41"/>
      <c r="AW21" s="41"/>
      <c r="AX21" s="41"/>
      <c r="AY21" s="41"/>
      <c r="AZ21" s="41"/>
      <c r="BA21" s="41"/>
      <c r="BB21" s="41"/>
      <c r="BC21" s="41"/>
      <c r="BD21" s="41"/>
      <c r="BE21" s="41"/>
    </row>
    <row r="22" spans="1:57" ht="52.8" x14ac:dyDescent="0.25">
      <c r="A22" s="37" t="str">
        <f t="shared" si="0"/>
        <v>2.2.1</v>
      </c>
      <c r="B22" s="38">
        <f t="shared" si="1"/>
        <v>2</v>
      </c>
      <c r="C22" s="32" t="s">
        <v>148</v>
      </c>
      <c r="D22" s="38">
        <f>IF(ISNUMBER(MATCH(E22,Temáticas!$B$2:$E$2,0)),1,IF(ISNUMBER(MATCH(E22,Temáticas!$B$3:$D$3,0)),2,IF(ISNUMBER(MATCH(E22,Temáticas!$B$4:$D$4,0)),3,IF(E22=Temáticas!$B$5,4,""))))</f>
        <v>2</v>
      </c>
      <c r="E22" s="32" t="s">
        <v>150</v>
      </c>
      <c r="F22" s="33">
        <v>1</v>
      </c>
      <c r="G22" s="33" t="s">
        <v>7</v>
      </c>
      <c r="H22" s="33" t="s">
        <v>7</v>
      </c>
      <c r="I22" s="32" t="s">
        <v>106</v>
      </c>
      <c r="J22" s="32">
        <v>1</v>
      </c>
      <c r="K22" s="32" t="s">
        <v>107</v>
      </c>
      <c r="L22" s="50">
        <v>46035</v>
      </c>
      <c r="M22" s="50">
        <v>46112</v>
      </c>
      <c r="N22" s="34">
        <v>1</v>
      </c>
      <c r="O22" s="34"/>
      <c r="P22" s="34"/>
      <c r="Q22" s="34"/>
      <c r="R22" s="34"/>
      <c r="S22" s="34"/>
      <c r="T22" s="34"/>
      <c r="U22" s="34"/>
      <c r="V22" s="33"/>
      <c r="W22" s="33"/>
      <c r="X22" s="33"/>
      <c r="Y22" s="33"/>
      <c r="Z22" s="33"/>
      <c r="AA22" s="33"/>
      <c r="AB22" s="33"/>
      <c r="AC22" s="33"/>
      <c r="AD22" s="33"/>
      <c r="AE22" s="33"/>
      <c r="AF22" s="33"/>
      <c r="AG22" s="33"/>
      <c r="AH22" s="33"/>
      <c r="AI22" s="33"/>
      <c r="AJ22" s="33"/>
      <c r="AK22" s="33"/>
      <c r="AL22" s="33"/>
      <c r="AM22" s="33"/>
      <c r="AN22" s="41"/>
      <c r="AO22" s="41"/>
      <c r="AP22" s="41"/>
      <c r="AQ22" s="41"/>
      <c r="AR22" s="41"/>
      <c r="AS22" s="41"/>
      <c r="AT22" s="41"/>
      <c r="AU22" s="41"/>
      <c r="AV22" s="41"/>
      <c r="AW22" s="41"/>
      <c r="AX22" s="41"/>
      <c r="AY22" s="41"/>
      <c r="AZ22" s="41"/>
      <c r="BA22" s="41"/>
      <c r="BB22" s="41"/>
      <c r="BC22" s="41"/>
      <c r="BD22" s="41"/>
      <c r="BE22" s="41"/>
    </row>
    <row r="23" spans="1:57" ht="39.6" x14ac:dyDescent="0.25">
      <c r="A23" s="37" t="str">
        <f t="shared" si="0"/>
        <v>2.2.2</v>
      </c>
      <c r="B23" s="38">
        <f t="shared" si="1"/>
        <v>2</v>
      </c>
      <c r="C23" s="32" t="s">
        <v>148</v>
      </c>
      <c r="D23" s="38">
        <f>IF(ISNUMBER(MATCH(E23,Temáticas!$B$2:$E$2,0)),1,IF(ISNUMBER(MATCH(E23,Temáticas!$B$3:$D$3,0)),2,IF(ISNUMBER(MATCH(E23,Temáticas!$B$4:$D$4,0)),3,IF(E23=Temáticas!$B$5,4,""))))</f>
        <v>2</v>
      </c>
      <c r="E23" s="32" t="s">
        <v>150</v>
      </c>
      <c r="F23" s="33">
        <v>2</v>
      </c>
      <c r="G23" s="32" t="s">
        <v>156</v>
      </c>
      <c r="H23" s="32" t="s">
        <v>156</v>
      </c>
      <c r="I23" s="32" t="s">
        <v>225</v>
      </c>
      <c r="J23" s="45">
        <v>1</v>
      </c>
      <c r="K23" s="34" t="s">
        <v>226</v>
      </c>
      <c r="L23" s="47">
        <v>46023</v>
      </c>
      <c r="M23" s="47">
        <v>46752</v>
      </c>
      <c r="N23" s="46">
        <v>1</v>
      </c>
      <c r="O23" s="46">
        <v>1</v>
      </c>
      <c r="P23" s="46">
        <v>1</v>
      </c>
      <c r="Q23" s="46">
        <v>1</v>
      </c>
      <c r="R23" s="46">
        <v>1</v>
      </c>
      <c r="S23" s="46">
        <v>1</v>
      </c>
      <c r="T23" s="46">
        <v>1</v>
      </c>
      <c r="U23" s="46">
        <v>1</v>
      </c>
      <c r="V23" s="33"/>
      <c r="W23" s="33"/>
      <c r="X23" s="33"/>
      <c r="Y23" s="33"/>
      <c r="Z23" s="33"/>
      <c r="AA23" s="33"/>
      <c r="AB23" s="33"/>
      <c r="AC23" s="33"/>
      <c r="AD23" s="33"/>
      <c r="AE23" s="33"/>
      <c r="AF23" s="33"/>
      <c r="AG23" s="33"/>
      <c r="AH23" s="33"/>
      <c r="AI23" s="33"/>
      <c r="AJ23" s="33"/>
      <c r="AK23" s="33"/>
      <c r="AL23" s="33"/>
      <c r="AM23" s="33"/>
      <c r="AN23" s="41"/>
      <c r="AO23" s="41"/>
      <c r="AP23" s="41"/>
      <c r="AQ23" s="41"/>
      <c r="AR23" s="41"/>
      <c r="AS23" s="41"/>
      <c r="AT23" s="41"/>
      <c r="AU23" s="41"/>
      <c r="AV23" s="41"/>
      <c r="AW23" s="41"/>
      <c r="AX23" s="41"/>
      <c r="AY23" s="41"/>
      <c r="AZ23" s="41"/>
      <c r="BA23" s="41"/>
      <c r="BB23" s="41"/>
      <c r="BC23" s="41"/>
      <c r="BD23" s="41"/>
      <c r="BE23" s="41"/>
    </row>
    <row r="24" spans="1:57" ht="196.5" customHeight="1" x14ac:dyDescent="0.25">
      <c r="A24" s="37" t="str">
        <f t="shared" si="0"/>
        <v>2.2.3</v>
      </c>
      <c r="B24" s="38">
        <f t="shared" si="1"/>
        <v>2</v>
      </c>
      <c r="C24" s="32" t="s">
        <v>148</v>
      </c>
      <c r="D24" s="38">
        <f>IF(ISNUMBER(MATCH(E24,Temáticas!$B$2:$E$2,0)),1,IF(ISNUMBER(MATCH(E24,Temáticas!$B$3:$D$3,0)),2,IF(ISNUMBER(MATCH(E24,Temáticas!$B$4:$D$4,0)),3,IF(E24=Temáticas!$B$5,4,""))))</f>
        <v>2</v>
      </c>
      <c r="E24" s="32" t="s">
        <v>150</v>
      </c>
      <c r="F24" s="33">
        <v>3</v>
      </c>
      <c r="G24" s="32" t="s">
        <v>168</v>
      </c>
      <c r="H24" s="32" t="s">
        <v>162</v>
      </c>
      <c r="I24" s="34" t="s">
        <v>206</v>
      </c>
      <c r="J24" s="49">
        <v>1</v>
      </c>
      <c r="K24" s="34" t="s">
        <v>207</v>
      </c>
      <c r="L24" s="50">
        <v>46023</v>
      </c>
      <c r="M24" s="47">
        <v>46752</v>
      </c>
      <c r="N24" s="46">
        <v>1</v>
      </c>
      <c r="O24" s="46">
        <v>1</v>
      </c>
      <c r="P24" s="46">
        <v>1</v>
      </c>
      <c r="Q24" s="46">
        <v>1</v>
      </c>
      <c r="R24" s="46">
        <v>1</v>
      </c>
      <c r="S24" s="46">
        <v>1</v>
      </c>
      <c r="T24" s="46">
        <v>1</v>
      </c>
      <c r="U24" s="46">
        <v>1</v>
      </c>
      <c r="V24" s="33"/>
      <c r="W24" s="33"/>
      <c r="X24" s="33"/>
      <c r="Y24" s="33"/>
      <c r="Z24" s="33"/>
      <c r="AA24" s="33"/>
      <c r="AB24" s="33"/>
      <c r="AC24" s="33"/>
      <c r="AD24" s="33"/>
      <c r="AE24" s="33"/>
      <c r="AF24" s="33"/>
      <c r="AG24" s="33"/>
      <c r="AH24" s="33"/>
      <c r="AI24" s="33"/>
      <c r="AJ24" s="33"/>
      <c r="AK24" s="33"/>
      <c r="AL24" s="33"/>
      <c r="AM24" s="33"/>
      <c r="AN24" s="41"/>
      <c r="AO24" s="41"/>
      <c r="AP24" s="41"/>
      <c r="AQ24" s="41"/>
      <c r="AR24" s="41"/>
      <c r="AS24" s="41"/>
      <c r="AT24" s="41"/>
      <c r="AU24" s="41"/>
      <c r="AV24" s="41"/>
      <c r="AW24" s="41"/>
      <c r="AX24" s="41"/>
      <c r="AY24" s="41"/>
      <c r="AZ24" s="41"/>
      <c r="BA24" s="41"/>
      <c r="BB24" s="41"/>
      <c r="BC24" s="41"/>
      <c r="BD24" s="41"/>
      <c r="BE24" s="41"/>
    </row>
    <row r="25" spans="1:57" ht="66" x14ac:dyDescent="0.25">
      <c r="A25" s="37" t="str">
        <f t="shared" si="0"/>
        <v>2.2.4</v>
      </c>
      <c r="B25" s="38">
        <f t="shared" si="1"/>
        <v>2</v>
      </c>
      <c r="C25" s="32" t="s">
        <v>148</v>
      </c>
      <c r="D25" s="38">
        <f>IF(ISNUMBER(MATCH(E25,Temáticas!$B$2:$E$2,0)),1,IF(ISNUMBER(MATCH(E25,Temáticas!$B$3:$D$3,0)),2,IF(ISNUMBER(MATCH(E25,Temáticas!$B$4:$D$4,0)),3,IF(E25=Temáticas!$B$5,4,""))))</f>
        <v>2</v>
      </c>
      <c r="E25" s="32" t="s">
        <v>150</v>
      </c>
      <c r="F25" s="33">
        <v>4</v>
      </c>
      <c r="G25" s="32" t="s">
        <v>168</v>
      </c>
      <c r="H25" s="32" t="s">
        <v>162</v>
      </c>
      <c r="I25" s="32" t="s">
        <v>208</v>
      </c>
      <c r="J25" s="46">
        <v>1</v>
      </c>
      <c r="K25" s="32" t="s">
        <v>209</v>
      </c>
      <c r="L25" s="50">
        <v>46023</v>
      </c>
      <c r="M25" s="50">
        <v>46752</v>
      </c>
      <c r="N25" s="46">
        <v>1</v>
      </c>
      <c r="O25" s="46">
        <v>1</v>
      </c>
      <c r="P25" s="46">
        <v>1</v>
      </c>
      <c r="Q25" s="46">
        <v>1</v>
      </c>
      <c r="R25" s="46">
        <v>1</v>
      </c>
      <c r="S25" s="46">
        <v>1</v>
      </c>
      <c r="T25" s="46">
        <v>1</v>
      </c>
      <c r="U25" s="46">
        <v>1</v>
      </c>
      <c r="V25" s="33"/>
      <c r="W25" s="33"/>
      <c r="X25" s="33"/>
      <c r="Y25" s="33"/>
      <c r="Z25" s="33"/>
      <c r="AA25" s="33"/>
      <c r="AB25" s="33"/>
      <c r="AC25" s="33"/>
      <c r="AD25" s="33"/>
      <c r="AE25" s="33"/>
      <c r="AF25" s="33"/>
      <c r="AG25" s="33"/>
      <c r="AH25" s="33"/>
      <c r="AI25" s="33"/>
      <c r="AJ25" s="33"/>
      <c r="AK25" s="33"/>
      <c r="AL25" s="33"/>
      <c r="AM25" s="33"/>
      <c r="AN25" s="41"/>
      <c r="AO25" s="41"/>
      <c r="AP25" s="41"/>
      <c r="AQ25" s="41"/>
      <c r="AR25" s="41"/>
      <c r="AS25" s="41"/>
      <c r="AT25" s="41"/>
      <c r="AU25" s="41"/>
      <c r="AV25" s="41"/>
      <c r="AW25" s="41"/>
      <c r="AX25" s="41"/>
      <c r="AY25" s="41"/>
      <c r="AZ25" s="41"/>
      <c r="BA25" s="41"/>
      <c r="BB25" s="41"/>
      <c r="BC25" s="41"/>
      <c r="BD25" s="41"/>
      <c r="BE25" s="41"/>
    </row>
    <row r="26" spans="1:57" ht="66" x14ac:dyDescent="0.25">
      <c r="A26" s="37" t="str">
        <f t="shared" si="0"/>
        <v>2.2.5</v>
      </c>
      <c r="B26" s="38">
        <f t="shared" si="1"/>
        <v>2</v>
      </c>
      <c r="C26" s="32" t="s">
        <v>148</v>
      </c>
      <c r="D26" s="38">
        <f>IF(ISNUMBER(MATCH(E26,Temáticas!$B$2:$E$2,0)),1,IF(ISNUMBER(MATCH(E26,Temáticas!$B$3:$D$3,0)),2,IF(ISNUMBER(MATCH(E26,Temáticas!$B$4:$D$4,0)),3,IF(E26=Temáticas!$B$5,4,""))))</f>
        <v>2</v>
      </c>
      <c r="E26" s="32" t="s">
        <v>150</v>
      </c>
      <c r="F26" s="33">
        <v>5</v>
      </c>
      <c r="G26" s="32" t="s">
        <v>167</v>
      </c>
      <c r="H26" s="32" t="s">
        <v>162</v>
      </c>
      <c r="I26" s="34" t="s">
        <v>212</v>
      </c>
      <c r="J26" s="34">
        <v>8</v>
      </c>
      <c r="K26" s="34" t="s">
        <v>213</v>
      </c>
      <c r="L26" s="47">
        <v>46174</v>
      </c>
      <c r="M26" s="50">
        <v>46752</v>
      </c>
      <c r="N26" s="34">
        <v>0</v>
      </c>
      <c r="O26" s="34">
        <v>1</v>
      </c>
      <c r="P26" s="34">
        <v>1</v>
      </c>
      <c r="Q26" s="34">
        <v>2</v>
      </c>
      <c r="R26" s="34">
        <v>1</v>
      </c>
      <c r="S26" s="34">
        <v>1</v>
      </c>
      <c r="T26" s="34">
        <v>1</v>
      </c>
      <c r="U26" s="34">
        <v>1</v>
      </c>
      <c r="V26" s="33"/>
      <c r="W26" s="33"/>
      <c r="X26" s="33"/>
      <c r="Y26" s="33"/>
      <c r="Z26" s="33"/>
      <c r="AA26" s="33"/>
      <c r="AB26" s="33"/>
      <c r="AC26" s="33"/>
      <c r="AD26" s="33"/>
      <c r="AE26" s="33"/>
      <c r="AF26" s="33"/>
      <c r="AG26" s="33"/>
      <c r="AH26" s="33"/>
      <c r="AI26" s="33"/>
      <c r="AJ26" s="33"/>
      <c r="AK26" s="33"/>
      <c r="AL26" s="33"/>
      <c r="AM26" s="33"/>
      <c r="AN26" s="41"/>
      <c r="AO26" s="41"/>
      <c r="AP26" s="41"/>
      <c r="AQ26" s="41"/>
      <c r="AR26" s="41"/>
      <c r="AS26" s="41"/>
      <c r="AT26" s="41"/>
      <c r="AU26" s="41"/>
      <c r="AV26" s="41"/>
      <c r="AW26" s="41"/>
      <c r="AX26" s="41"/>
      <c r="AY26" s="41"/>
      <c r="AZ26" s="41"/>
      <c r="BA26" s="41"/>
      <c r="BB26" s="41"/>
      <c r="BC26" s="41"/>
      <c r="BD26" s="41"/>
      <c r="BE26" s="41"/>
    </row>
    <row r="27" spans="1:57" ht="66" x14ac:dyDescent="0.25">
      <c r="A27" s="37" t="str">
        <f t="shared" si="0"/>
        <v>2.2.6</v>
      </c>
      <c r="B27" s="38">
        <f t="shared" si="1"/>
        <v>2</v>
      </c>
      <c r="C27" s="32" t="s">
        <v>148</v>
      </c>
      <c r="D27" s="38">
        <f>IF(ISNUMBER(MATCH(E27,Temáticas!$B$2:$E$2,0)),1,IF(ISNUMBER(MATCH(E27,Temáticas!$B$3:$D$3,0)),2,IF(ISNUMBER(MATCH(E27,Temáticas!$B$4:$D$4,0)),3,IF(E27=Temáticas!$B$5,4,""))))</f>
        <v>2</v>
      </c>
      <c r="E27" s="32" t="s">
        <v>150</v>
      </c>
      <c r="F27" s="33">
        <v>6</v>
      </c>
      <c r="G27" s="32" t="s">
        <v>197</v>
      </c>
      <c r="H27" s="32" t="s">
        <v>85</v>
      </c>
      <c r="I27" s="32" t="s">
        <v>94</v>
      </c>
      <c r="J27" s="34">
        <v>6</v>
      </c>
      <c r="K27" s="34" t="s">
        <v>95</v>
      </c>
      <c r="L27" s="47">
        <v>46113</v>
      </c>
      <c r="M27" s="47">
        <v>46752</v>
      </c>
      <c r="N27" s="34"/>
      <c r="O27" s="34">
        <v>1</v>
      </c>
      <c r="P27" s="34">
        <v>1</v>
      </c>
      <c r="Q27" s="34">
        <v>1</v>
      </c>
      <c r="R27" s="34"/>
      <c r="S27" s="34">
        <v>1</v>
      </c>
      <c r="T27" s="34">
        <v>1</v>
      </c>
      <c r="U27" s="34">
        <v>1</v>
      </c>
      <c r="V27" s="33"/>
      <c r="W27" s="33"/>
      <c r="X27" s="33"/>
      <c r="Y27" s="33"/>
      <c r="Z27" s="33"/>
      <c r="AA27" s="33"/>
      <c r="AB27" s="33"/>
      <c r="AC27" s="33"/>
      <c r="AD27" s="33"/>
      <c r="AE27" s="33"/>
      <c r="AF27" s="33"/>
      <c r="AG27" s="33"/>
      <c r="AH27" s="33"/>
      <c r="AI27" s="33"/>
      <c r="AJ27" s="33"/>
      <c r="AK27" s="33"/>
      <c r="AL27" s="33"/>
      <c r="AM27" s="33"/>
      <c r="AN27" s="41"/>
      <c r="AO27" s="41"/>
      <c r="AP27" s="41"/>
      <c r="AQ27" s="41"/>
      <c r="AR27" s="41"/>
      <c r="AS27" s="41"/>
      <c r="AT27" s="41"/>
      <c r="AU27" s="41"/>
      <c r="AV27" s="41"/>
      <c r="AW27" s="41"/>
      <c r="AX27" s="41"/>
      <c r="AY27" s="41"/>
      <c r="AZ27" s="41"/>
      <c r="BA27" s="41"/>
      <c r="BB27" s="41"/>
      <c r="BC27" s="41"/>
      <c r="BD27" s="41"/>
      <c r="BE27" s="41"/>
    </row>
    <row r="28" spans="1:57" ht="66" x14ac:dyDescent="0.25">
      <c r="A28" s="37" t="str">
        <f t="shared" si="0"/>
        <v>2.2.7</v>
      </c>
      <c r="B28" s="38">
        <f t="shared" si="1"/>
        <v>2</v>
      </c>
      <c r="C28" s="32" t="s">
        <v>148</v>
      </c>
      <c r="D28" s="38">
        <f>IF(ISNUMBER(MATCH(E28,Temáticas!$B$2:$E$2,0)),1,IF(ISNUMBER(MATCH(E28,Temáticas!$B$3:$D$3,0)),2,IF(ISNUMBER(MATCH(E28,Temáticas!$B$4:$D$4,0)),3,IF(E28=Temáticas!$B$5,4,""))))</f>
        <v>2</v>
      </c>
      <c r="E28" s="32" t="s">
        <v>150</v>
      </c>
      <c r="F28" s="33">
        <v>7</v>
      </c>
      <c r="G28" s="32" t="s">
        <v>197</v>
      </c>
      <c r="H28" s="32" t="s">
        <v>85</v>
      </c>
      <c r="I28" s="32" t="s">
        <v>96</v>
      </c>
      <c r="J28" s="34">
        <v>2</v>
      </c>
      <c r="K28" s="34" t="s">
        <v>97</v>
      </c>
      <c r="L28" s="47">
        <v>46336</v>
      </c>
      <c r="M28" s="47">
        <v>46752</v>
      </c>
      <c r="N28" s="34"/>
      <c r="O28" s="34"/>
      <c r="P28" s="34"/>
      <c r="Q28" s="34">
        <v>1</v>
      </c>
      <c r="R28" s="34"/>
      <c r="S28" s="34"/>
      <c r="T28" s="34"/>
      <c r="U28" s="34">
        <v>1</v>
      </c>
      <c r="V28" s="33"/>
      <c r="W28" s="33"/>
      <c r="X28" s="33"/>
      <c r="Y28" s="33"/>
      <c r="Z28" s="33"/>
      <c r="AA28" s="33"/>
      <c r="AB28" s="33"/>
      <c r="AC28" s="33"/>
      <c r="AD28" s="33"/>
      <c r="AE28" s="33"/>
      <c r="AF28" s="33"/>
      <c r="AG28" s="33"/>
      <c r="AH28" s="33"/>
      <c r="AI28" s="33"/>
      <c r="AJ28" s="33"/>
      <c r="AK28" s="33"/>
      <c r="AL28" s="33"/>
      <c r="AM28" s="33"/>
      <c r="AN28" s="41"/>
      <c r="AO28" s="41"/>
      <c r="AP28" s="41"/>
      <c r="AQ28" s="41"/>
      <c r="AR28" s="41"/>
      <c r="AS28" s="41"/>
      <c r="AT28" s="41"/>
      <c r="AU28" s="41"/>
      <c r="AV28" s="41"/>
      <c r="AW28" s="41"/>
      <c r="AX28" s="41"/>
      <c r="AY28" s="41"/>
      <c r="AZ28" s="41"/>
      <c r="BA28" s="41"/>
      <c r="BB28" s="41"/>
      <c r="BC28" s="41"/>
      <c r="BD28" s="41"/>
      <c r="BE28" s="41"/>
    </row>
    <row r="29" spans="1:57" ht="52.8" x14ac:dyDescent="0.25">
      <c r="A29" s="37" t="str">
        <f t="shared" si="0"/>
        <v>3.1.1</v>
      </c>
      <c r="B29" s="38">
        <f t="shared" si="1"/>
        <v>3</v>
      </c>
      <c r="C29" s="32" t="s">
        <v>70</v>
      </c>
      <c r="D29" s="38">
        <f>IF(ISNUMBER(MATCH(E29,Temáticas!$B$2:$E$2,0)),1,IF(ISNUMBER(MATCH(E29,Temáticas!$B$3:$D$3,0)),2,IF(ISNUMBER(MATCH(E29,Temáticas!$B$4:$D$4,0)),3,IF(E29=Temáticas!$B$5,4,""))))</f>
        <v>1</v>
      </c>
      <c r="E29" s="32" t="s">
        <v>71</v>
      </c>
      <c r="F29" s="33">
        <v>1</v>
      </c>
      <c r="G29" s="32" t="s">
        <v>7</v>
      </c>
      <c r="H29" s="32" t="s">
        <v>7</v>
      </c>
      <c r="I29" s="32" t="s">
        <v>108</v>
      </c>
      <c r="J29" s="34">
        <v>2</v>
      </c>
      <c r="K29" s="32" t="s">
        <v>109</v>
      </c>
      <c r="L29" s="50">
        <v>46023</v>
      </c>
      <c r="M29" s="50">
        <v>46446</v>
      </c>
      <c r="N29" s="34">
        <v>1</v>
      </c>
      <c r="O29" s="34"/>
      <c r="P29" s="34"/>
      <c r="Q29" s="34"/>
      <c r="R29" s="34">
        <v>1</v>
      </c>
      <c r="S29" s="34"/>
      <c r="T29" s="34"/>
      <c r="U29" s="34"/>
      <c r="V29" s="33"/>
      <c r="W29" s="33"/>
      <c r="X29" s="33"/>
      <c r="Y29" s="33"/>
      <c r="Z29" s="33"/>
      <c r="AA29" s="33"/>
      <c r="AB29" s="33"/>
      <c r="AC29" s="33"/>
      <c r="AD29" s="33"/>
      <c r="AE29" s="33"/>
      <c r="AF29" s="33"/>
      <c r="AG29" s="33"/>
      <c r="AH29" s="33"/>
      <c r="AI29" s="33"/>
      <c r="AJ29" s="33"/>
      <c r="AK29" s="33"/>
      <c r="AL29" s="33"/>
      <c r="AM29" s="33"/>
      <c r="AN29" s="41"/>
      <c r="AO29" s="41"/>
      <c r="AP29" s="41"/>
      <c r="AQ29" s="41"/>
      <c r="AR29" s="41"/>
      <c r="AS29" s="41"/>
      <c r="AT29" s="41"/>
      <c r="AU29" s="41"/>
      <c r="AV29" s="41"/>
      <c r="AW29" s="41"/>
      <c r="AX29" s="41"/>
      <c r="AY29" s="41"/>
      <c r="AZ29" s="41"/>
      <c r="BA29" s="41"/>
      <c r="BB29" s="41"/>
      <c r="BC29" s="41"/>
      <c r="BD29" s="41"/>
      <c r="BE29" s="41"/>
    </row>
    <row r="30" spans="1:57" ht="66" x14ac:dyDescent="0.25">
      <c r="A30" s="37" t="str">
        <f t="shared" si="0"/>
        <v>3.1.2</v>
      </c>
      <c r="B30" s="38">
        <f t="shared" si="1"/>
        <v>3</v>
      </c>
      <c r="C30" s="32" t="s">
        <v>70</v>
      </c>
      <c r="D30" s="38">
        <f>IF(ISNUMBER(MATCH(E30,Temáticas!$B$2:$E$2,0)),1,IF(ISNUMBER(MATCH(E30,Temáticas!$B$3:$D$3,0)),2,IF(ISNUMBER(MATCH(E30,Temáticas!$B$4:$D$4,0)),3,IF(E30=Temáticas!$B$5,4,""))))</f>
        <v>1</v>
      </c>
      <c r="E30" s="32" t="s">
        <v>71</v>
      </c>
      <c r="F30" s="33">
        <v>2</v>
      </c>
      <c r="G30" s="32" t="s">
        <v>7</v>
      </c>
      <c r="H30" s="32" t="s">
        <v>7</v>
      </c>
      <c r="I30" s="32" t="s">
        <v>110</v>
      </c>
      <c r="J30" s="34">
        <v>1</v>
      </c>
      <c r="K30" s="34" t="s">
        <v>111</v>
      </c>
      <c r="L30" s="47">
        <v>46174</v>
      </c>
      <c r="M30" s="47">
        <v>46295</v>
      </c>
      <c r="N30" s="34"/>
      <c r="O30" s="34"/>
      <c r="P30" s="34">
        <v>1</v>
      </c>
      <c r="Q30" s="34"/>
      <c r="R30" s="34"/>
      <c r="S30" s="34"/>
      <c r="T30" s="34"/>
      <c r="U30" s="34"/>
      <c r="V30" s="33"/>
      <c r="W30" s="33"/>
      <c r="X30" s="33"/>
      <c r="Y30" s="33"/>
      <c r="Z30" s="33"/>
      <c r="AA30" s="33"/>
      <c r="AB30" s="33"/>
      <c r="AC30" s="33"/>
      <c r="AD30" s="33"/>
      <c r="AE30" s="33"/>
      <c r="AF30" s="33"/>
      <c r="AG30" s="33"/>
      <c r="AH30" s="33"/>
      <c r="AI30" s="33"/>
      <c r="AJ30" s="33"/>
      <c r="AK30" s="33"/>
      <c r="AL30" s="33"/>
      <c r="AM30" s="33"/>
      <c r="AN30" s="41"/>
      <c r="AO30" s="41"/>
      <c r="AP30" s="41"/>
      <c r="AQ30" s="41"/>
      <c r="AR30" s="41"/>
      <c r="AS30" s="41"/>
      <c r="AT30" s="41"/>
      <c r="AU30" s="41"/>
      <c r="AV30" s="41"/>
      <c r="AW30" s="41"/>
      <c r="AX30" s="41"/>
      <c r="AY30" s="41"/>
      <c r="AZ30" s="41"/>
      <c r="BA30" s="41"/>
      <c r="BB30" s="41"/>
      <c r="BC30" s="41"/>
      <c r="BD30" s="41"/>
      <c r="BE30" s="41"/>
    </row>
    <row r="31" spans="1:57" ht="88.2" customHeight="1" x14ac:dyDescent="0.25">
      <c r="A31" s="37" t="str">
        <f t="shared" si="0"/>
        <v>3.1.3</v>
      </c>
      <c r="B31" s="38">
        <f t="shared" si="1"/>
        <v>3</v>
      </c>
      <c r="C31" s="32" t="s">
        <v>70</v>
      </c>
      <c r="D31" s="38">
        <f>IF(ISNUMBER(MATCH(E31,Temáticas!$B$2:$E$2,0)),1,IF(ISNUMBER(MATCH(E31,Temáticas!$B$3:$D$3,0)),2,IF(ISNUMBER(MATCH(E31,Temáticas!$B$4:$D$4,0)),3,IF(E31=Temáticas!$B$5,4,""))))</f>
        <v>1</v>
      </c>
      <c r="E31" s="32" t="s">
        <v>71</v>
      </c>
      <c r="F31" s="33">
        <v>3</v>
      </c>
      <c r="G31" s="32" t="s">
        <v>7</v>
      </c>
      <c r="H31" s="32" t="s">
        <v>7</v>
      </c>
      <c r="I31" s="32" t="s">
        <v>112</v>
      </c>
      <c r="J31" s="34">
        <v>1</v>
      </c>
      <c r="K31" s="34" t="s">
        <v>113</v>
      </c>
      <c r="L31" s="47">
        <v>46388</v>
      </c>
      <c r="M31" s="47">
        <v>46752</v>
      </c>
      <c r="N31" s="34"/>
      <c r="O31" s="34"/>
      <c r="P31" s="34"/>
      <c r="Q31" s="34"/>
      <c r="R31" s="34"/>
      <c r="S31" s="34"/>
      <c r="T31" s="34"/>
      <c r="U31" s="34">
        <v>1</v>
      </c>
      <c r="V31" s="33"/>
      <c r="W31" s="33"/>
      <c r="X31" s="33"/>
      <c r="Y31" s="33"/>
      <c r="Z31" s="33"/>
      <c r="AA31" s="33"/>
      <c r="AB31" s="33"/>
      <c r="AC31" s="33"/>
      <c r="AD31" s="33"/>
      <c r="AE31" s="33"/>
      <c r="AF31" s="33"/>
      <c r="AG31" s="33"/>
      <c r="AH31" s="33"/>
      <c r="AI31" s="33"/>
      <c r="AJ31" s="33"/>
      <c r="AK31" s="33"/>
      <c r="AL31" s="33"/>
      <c r="AM31" s="33"/>
      <c r="AN31" s="41"/>
      <c r="AO31" s="41"/>
      <c r="AP31" s="41"/>
      <c r="AQ31" s="41"/>
      <c r="AR31" s="41"/>
      <c r="AS31" s="41"/>
      <c r="AT31" s="41"/>
      <c r="AU31" s="41"/>
      <c r="AV31" s="41"/>
      <c r="AW31" s="41"/>
      <c r="AX31" s="41"/>
      <c r="AY31" s="41"/>
      <c r="AZ31" s="41"/>
      <c r="BA31" s="41"/>
      <c r="BB31" s="41"/>
      <c r="BC31" s="41"/>
      <c r="BD31" s="41"/>
      <c r="BE31" s="41"/>
    </row>
    <row r="32" spans="1:57" ht="66" x14ac:dyDescent="0.25">
      <c r="A32" s="37" t="str">
        <f t="shared" si="0"/>
        <v>3.1.4</v>
      </c>
      <c r="B32" s="38">
        <f t="shared" si="1"/>
        <v>3</v>
      </c>
      <c r="C32" s="32" t="s">
        <v>70</v>
      </c>
      <c r="D32" s="38">
        <f>IF(ISNUMBER(MATCH(E32,Temáticas!$B$2:$E$2,0)),1,IF(ISNUMBER(MATCH(E32,Temáticas!$B$3:$D$3,0)),2,IF(ISNUMBER(MATCH(E32,Temáticas!$B$4:$D$4,0)),3,IF(E32=Temáticas!$B$5,4,""))))</f>
        <v>1</v>
      </c>
      <c r="E32" s="32" t="s">
        <v>71</v>
      </c>
      <c r="F32" s="33">
        <v>4</v>
      </c>
      <c r="G32" s="32" t="s">
        <v>7</v>
      </c>
      <c r="H32" s="32" t="s">
        <v>7</v>
      </c>
      <c r="I32" s="32" t="s">
        <v>114</v>
      </c>
      <c r="J32" s="34">
        <v>4</v>
      </c>
      <c r="K32" s="34" t="s">
        <v>115</v>
      </c>
      <c r="L32" s="47">
        <v>46113</v>
      </c>
      <c r="M32" s="47">
        <v>46752</v>
      </c>
      <c r="N32" s="34"/>
      <c r="O32" s="34">
        <v>1</v>
      </c>
      <c r="P32" s="34"/>
      <c r="Q32" s="34">
        <v>1</v>
      </c>
      <c r="R32" s="34"/>
      <c r="S32" s="34">
        <v>1</v>
      </c>
      <c r="T32" s="34"/>
      <c r="U32" s="34">
        <v>1</v>
      </c>
      <c r="V32" s="33"/>
      <c r="W32" s="33"/>
      <c r="X32" s="33"/>
      <c r="Y32" s="33"/>
      <c r="Z32" s="33"/>
      <c r="AA32" s="33"/>
      <c r="AB32" s="33"/>
      <c r="AC32" s="33"/>
      <c r="AD32" s="33"/>
      <c r="AE32" s="33"/>
      <c r="AF32" s="33"/>
      <c r="AG32" s="33"/>
      <c r="AH32" s="33"/>
      <c r="AI32" s="33"/>
      <c r="AJ32" s="33"/>
      <c r="AK32" s="33"/>
      <c r="AL32" s="33"/>
      <c r="AM32" s="33"/>
      <c r="AN32" s="41"/>
      <c r="AO32" s="41"/>
      <c r="AP32" s="41"/>
      <c r="AQ32" s="41"/>
      <c r="AR32" s="41"/>
      <c r="AS32" s="41"/>
      <c r="AT32" s="41"/>
      <c r="AU32" s="41"/>
      <c r="AV32" s="41"/>
      <c r="AW32" s="41"/>
      <c r="AX32" s="41"/>
      <c r="AY32" s="41"/>
      <c r="AZ32" s="41"/>
      <c r="BA32" s="41"/>
      <c r="BB32" s="41"/>
      <c r="BC32" s="41"/>
      <c r="BD32" s="41"/>
      <c r="BE32" s="41"/>
    </row>
    <row r="33" spans="1:57" ht="80.400000000000006" customHeight="1" x14ac:dyDescent="0.25">
      <c r="A33" s="37" t="str">
        <f t="shared" si="0"/>
        <v>3.1.5</v>
      </c>
      <c r="B33" s="38">
        <f t="shared" si="1"/>
        <v>3</v>
      </c>
      <c r="C33" s="32" t="s">
        <v>70</v>
      </c>
      <c r="D33" s="38">
        <f>IF(ISNUMBER(MATCH(E33,Temáticas!$B$2:$E$2,0)),1,IF(ISNUMBER(MATCH(E33,Temáticas!$B$3:$D$3,0)),2,IF(ISNUMBER(MATCH(E33,Temáticas!$B$4:$D$4,0)),3,IF(E33=Temáticas!$B$5,4,""))))</f>
        <v>1</v>
      </c>
      <c r="E33" s="32" t="s">
        <v>71</v>
      </c>
      <c r="F33" s="33">
        <v>5</v>
      </c>
      <c r="G33" s="32" t="s">
        <v>7</v>
      </c>
      <c r="H33" s="32" t="s">
        <v>7</v>
      </c>
      <c r="I33" s="32" t="s">
        <v>116</v>
      </c>
      <c r="J33" s="34">
        <v>8</v>
      </c>
      <c r="K33" s="34" t="s">
        <v>117</v>
      </c>
      <c r="L33" s="47">
        <v>46023</v>
      </c>
      <c r="M33" s="47">
        <v>46752</v>
      </c>
      <c r="N33" s="34">
        <v>1</v>
      </c>
      <c r="O33" s="34">
        <v>1</v>
      </c>
      <c r="P33" s="34">
        <v>1</v>
      </c>
      <c r="Q33" s="34">
        <v>1</v>
      </c>
      <c r="R33" s="34">
        <v>1</v>
      </c>
      <c r="S33" s="34">
        <v>1</v>
      </c>
      <c r="T33" s="34">
        <v>1</v>
      </c>
      <c r="U33" s="34">
        <v>1</v>
      </c>
      <c r="V33" s="33"/>
      <c r="W33" s="33"/>
      <c r="X33" s="33"/>
      <c r="Y33" s="33"/>
      <c r="Z33" s="33"/>
      <c r="AA33" s="33"/>
      <c r="AB33" s="33"/>
      <c r="AC33" s="33"/>
      <c r="AD33" s="33"/>
      <c r="AE33" s="33"/>
      <c r="AF33" s="33"/>
      <c r="AG33" s="33"/>
      <c r="AH33" s="33"/>
      <c r="AI33" s="33"/>
      <c r="AJ33" s="33"/>
      <c r="AK33" s="33"/>
      <c r="AL33" s="33"/>
      <c r="AM33" s="33"/>
      <c r="AN33" s="41"/>
      <c r="AO33" s="41"/>
      <c r="AP33" s="41"/>
      <c r="AQ33" s="41"/>
      <c r="AR33" s="41"/>
      <c r="AS33" s="41"/>
      <c r="AT33" s="41"/>
      <c r="AU33" s="41"/>
      <c r="AV33" s="41"/>
      <c r="AW33" s="41"/>
      <c r="AX33" s="41"/>
      <c r="AY33" s="41"/>
      <c r="AZ33" s="41"/>
      <c r="BA33" s="41"/>
      <c r="BB33" s="41"/>
      <c r="BC33" s="41"/>
      <c r="BD33" s="41"/>
      <c r="BE33" s="41"/>
    </row>
    <row r="34" spans="1:57" ht="105.6" customHeight="1" x14ac:dyDescent="0.25">
      <c r="A34" s="37" t="str">
        <f t="shared" si="0"/>
        <v>3.1.6</v>
      </c>
      <c r="B34" s="38">
        <f t="shared" si="1"/>
        <v>3</v>
      </c>
      <c r="C34" s="32" t="s">
        <v>70</v>
      </c>
      <c r="D34" s="38">
        <f>IF(ISNUMBER(MATCH(E34,Temáticas!$B$2:$E$2,0)),1,IF(ISNUMBER(MATCH(E34,Temáticas!$B$3:$D$3,0)),2,IF(ISNUMBER(MATCH(E34,Temáticas!$B$4:$D$4,0)),3,IF(E34=Temáticas!$B$5,4,""))))</f>
        <v>1</v>
      </c>
      <c r="E34" s="32" t="s">
        <v>71</v>
      </c>
      <c r="F34" s="33">
        <v>6</v>
      </c>
      <c r="G34" s="32" t="s">
        <v>7</v>
      </c>
      <c r="H34" s="32" t="s">
        <v>7</v>
      </c>
      <c r="I34" s="32" t="s">
        <v>118</v>
      </c>
      <c r="J34" s="34">
        <v>8</v>
      </c>
      <c r="K34" s="34" t="s">
        <v>119</v>
      </c>
      <c r="L34" s="47">
        <v>46023</v>
      </c>
      <c r="M34" s="47">
        <v>46752</v>
      </c>
      <c r="N34" s="34">
        <v>1</v>
      </c>
      <c r="O34" s="34">
        <v>1</v>
      </c>
      <c r="P34" s="34">
        <v>1</v>
      </c>
      <c r="Q34" s="34">
        <v>1</v>
      </c>
      <c r="R34" s="34">
        <v>1</v>
      </c>
      <c r="S34" s="34">
        <v>1</v>
      </c>
      <c r="T34" s="34">
        <v>1</v>
      </c>
      <c r="U34" s="34">
        <v>1</v>
      </c>
      <c r="V34" s="33"/>
      <c r="W34" s="33"/>
      <c r="X34" s="33"/>
      <c r="Y34" s="33"/>
      <c r="Z34" s="33"/>
      <c r="AA34" s="33"/>
      <c r="AB34" s="33"/>
      <c r="AC34" s="33"/>
      <c r="AD34" s="33"/>
      <c r="AE34" s="33"/>
      <c r="AF34" s="33"/>
      <c r="AG34" s="33"/>
      <c r="AH34" s="33"/>
      <c r="AI34" s="33"/>
      <c r="AJ34" s="33"/>
      <c r="AK34" s="33"/>
      <c r="AL34" s="33"/>
      <c r="AM34" s="33"/>
      <c r="AN34" s="41"/>
      <c r="AO34" s="41"/>
      <c r="AP34" s="41"/>
      <c r="AQ34" s="41"/>
      <c r="AR34" s="41"/>
      <c r="AS34" s="41"/>
      <c r="AT34" s="41"/>
      <c r="AU34" s="41"/>
      <c r="AV34" s="41"/>
      <c r="AW34" s="41"/>
      <c r="AX34" s="41"/>
      <c r="AY34" s="41"/>
      <c r="AZ34" s="41"/>
      <c r="BA34" s="41"/>
      <c r="BB34" s="41"/>
      <c r="BC34" s="41"/>
      <c r="BD34" s="41"/>
      <c r="BE34" s="41"/>
    </row>
    <row r="35" spans="1:57" ht="92.4" x14ac:dyDescent="0.25">
      <c r="A35" s="37" t="str">
        <f t="shared" si="0"/>
        <v>3.1.7</v>
      </c>
      <c r="B35" s="38">
        <f t="shared" si="1"/>
        <v>3</v>
      </c>
      <c r="C35" s="32" t="s">
        <v>70</v>
      </c>
      <c r="D35" s="38">
        <f>IF(ISNUMBER(MATCH(E35,Temáticas!$B$2:$E$2,0)),1,IF(ISNUMBER(MATCH(E35,Temáticas!$B$3:$D$3,0)),2,IF(ISNUMBER(MATCH(E35,Temáticas!$B$4:$D$4,0)),3,IF(E35=Temáticas!$B$5,4,""))))</f>
        <v>1</v>
      </c>
      <c r="E35" s="32" t="s">
        <v>71</v>
      </c>
      <c r="F35" s="33">
        <v>7</v>
      </c>
      <c r="G35" s="32" t="s">
        <v>156</v>
      </c>
      <c r="H35" s="32" t="s">
        <v>156</v>
      </c>
      <c r="I35" s="32" t="s">
        <v>217</v>
      </c>
      <c r="J35" s="34">
        <v>4</v>
      </c>
      <c r="K35" s="34" t="s">
        <v>218</v>
      </c>
      <c r="L35" s="47">
        <v>46082</v>
      </c>
      <c r="M35" s="47">
        <v>46752</v>
      </c>
      <c r="N35" s="34"/>
      <c r="O35" s="34">
        <v>1</v>
      </c>
      <c r="P35" s="34"/>
      <c r="Q35" s="34">
        <v>1</v>
      </c>
      <c r="R35" s="34"/>
      <c r="S35" s="34">
        <v>1</v>
      </c>
      <c r="T35" s="34"/>
      <c r="U35" s="34">
        <v>1</v>
      </c>
      <c r="V35" s="33"/>
      <c r="W35" s="33"/>
      <c r="X35" s="33"/>
      <c r="Y35" s="33"/>
      <c r="Z35" s="33"/>
      <c r="AA35" s="33"/>
      <c r="AB35" s="33"/>
      <c r="AC35" s="33"/>
      <c r="AD35" s="33"/>
      <c r="AE35" s="33"/>
      <c r="AF35" s="33"/>
      <c r="AG35" s="33"/>
      <c r="AH35" s="33"/>
      <c r="AI35" s="33"/>
      <c r="AJ35" s="33"/>
      <c r="AK35" s="33"/>
      <c r="AL35" s="33"/>
      <c r="AM35" s="33"/>
      <c r="AN35" s="41"/>
      <c r="AO35" s="41"/>
      <c r="AP35" s="41"/>
      <c r="AQ35" s="41"/>
      <c r="AR35" s="41"/>
      <c r="AS35" s="41"/>
      <c r="AT35" s="41"/>
      <c r="AU35" s="41"/>
      <c r="AV35" s="41"/>
      <c r="AW35" s="41"/>
      <c r="AX35" s="41"/>
      <c r="AY35" s="41"/>
      <c r="AZ35" s="41"/>
      <c r="BA35" s="41"/>
      <c r="BB35" s="41"/>
      <c r="BC35" s="41"/>
      <c r="BD35" s="41"/>
      <c r="BE35" s="41"/>
    </row>
    <row r="36" spans="1:57" ht="92.4" x14ac:dyDescent="0.25">
      <c r="A36" s="37" t="str">
        <f t="shared" si="0"/>
        <v>3.1.8</v>
      </c>
      <c r="B36" s="38">
        <f t="shared" si="1"/>
        <v>3</v>
      </c>
      <c r="C36" s="32" t="s">
        <v>70</v>
      </c>
      <c r="D36" s="38">
        <f>IF(ISNUMBER(MATCH(E36,Temáticas!$B$2:$E$2,0)),1,IF(ISNUMBER(MATCH(E36,Temáticas!$B$3:$D$3,0)),2,IF(ISNUMBER(MATCH(E36,Temáticas!$B$4:$D$4,0)),3,IF(E36=Temáticas!$B$5,4,""))))</f>
        <v>1</v>
      </c>
      <c r="E36" s="32" t="s">
        <v>71</v>
      </c>
      <c r="F36" s="33">
        <v>8</v>
      </c>
      <c r="G36" s="32" t="s">
        <v>156</v>
      </c>
      <c r="H36" s="32" t="s">
        <v>156</v>
      </c>
      <c r="I36" s="32" t="s">
        <v>219</v>
      </c>
      <c r="J36" s="34">
        <v>8</v>
      </c>
      <c r="K36" s="34" t="s">
        <v>220</v>
      </c>
      <c r="L36" s="47">
        <v>46023</v>
      </c>
      <c r="M36" s="47">
        <v>46752</v>
      </c>
      <c r="N36" s="34">
        <v>1</v>
      </c>
      <c r="O36" s="34">
        <v>1</v>
      </c>
      <c r="P36" s="34">
        <v>1</v>
      </c>
      <c r="Q36" s="34">
        <v>1</v>
      </c>
      <c r="R36" s="34">
        <v>1</v>
      </c>
      <c r="S36" s="34">
        <v>1</v>
      </c>
      <c r="T36" s="34">
        <v>1</v>
      </c>
      <c r="U36" s="34">
        <v>1</v>
      </c>
      <c r="V36" s="33"/>
      <c r="W36" s="33"/>
      <c r="X36" s="33"/>
      <c r="Y36" s="33"/>
      <c r="Z36" s="33"/>
      <c r="AA36" s="33"/>
      <c r="AB36" s="33"/>
      <c r="AC36" s="33"/>
      <c r="AD36" s="33"/>
      <c r="AE36" s="33"/>
      <c r="AF36" s="33"/>
      <c r="AG36" s="33"/>
      <c r="AH36" s="33"/>
      <c r="AI36" s="33"/>
      <c r="AJ36" s="33"/>
      <c r="AK36" s="33"/>
      <c r="AL36" s="33"/>
      <c r="AM36" s="33"/>
      <c r="AN36" s="41"/>
      <c r="AO36" s="41"/>
      <c r="AP36" s="41"/>
      <c r="AQ36" s="41"/>
      <c r="AR36" s="41"/>
      <c r="AS36" s="41"/>
      <c r="AT36" s="41"/>
      <c r="AU36" s="41"/>
      <c r="AV36" s="41"/>
      <c r="AW36" s="41"/>
      <c r="AX36" s="41"/>
      <c r="AY36" s="41"/>
      <c r="AZ36" s="41"/>
      <c r="BA36" s="41"/>
      <c r="BB36" s="41"/>
      <c r="BC36" s="41"/>
      <c r="BD36" s="41"/>
      <c r="BE36" s="41"/>
    </row>
    <row r="37" spans="1:57" ht="39.6" x14ac:dyDescent="0.25">
      <c r="A37" s="37" t="str">
        <f t="shared" si="0"/>
        <v>3.1.9</v>
      </c>
      <c r="B37" s="38">
        <f t="shared" si="1"/>
        <v>3</v>
      </c>
      <c r="C37" s="32" t="s">
        <v>70</v>
      </c>
      <c r="D37" s="38">
        <f>IF(ISNUMBER(MATCH(E37,Temáticas!$B$2:$E$2,0)),1,IF(ISNUMBER(MATCH(E37,Temáticas!$B$3:$D$3,0)),2,IF(ISNUMBER(MATCH(E37,Temáticas!$B$4:$D$4,0)),3,IF(E37=Temáticas!$B$5,4,""))))</f>
        <v>1</v>
      </c>
      <c r="E37" s="32" t="s">
        <v>71</v>
      </c>
      <c r="F37" s="33">
        <v>9</v>
      </c>
      <c r="G37" s="32" t="s">
        <v>156</v>
      </c>
      <c r="H37" s="32" t="s">
        <v>156</v>
      </c>
      <c r="I37" s="32" t="s">
        <v>221</v>
      </c>
      <c r="J37" s="45">
        <v>1</v>
      </c>
      <c r="K37" s="34" t="s">
        <v>222</v>
      </c>
      <c r="L37" s="47">
        <v>46023</v>
      </c>
      <c r="M37" s="47">
        <v>46752</v>
      </c>
      <c r="N37" s="45">
        <v>1</v>
      </c>
      <c r="O37" s="45">
        <v>1</v>
      </c>
      <c r="P37" s="45">
        <v>1</v>
      </c>
      <c r="Q37" s="45">
        <v>1</v>
      </c>
      <c r="R37" s="45">
        <v>1</v>
      </c>
      <c r="S37" s="45">
        <v>1</v>
      </c>
      <c r="T37" s="45">
        <v>1</v>
      </c>
      <c r="U37" s="45">
        <v>1</v>
      </c>
      <c r="V37" s="33"/>
      <c r="W37" s="33"/>
      <c r="X37" s="33"/>
      <c r="Y37" s="33"/>
      <c r="Z37" s="33"/>
      <c r="AA37" s="33"/>
      <c r="AB37" s="33"/>
      <c r="AC37" s="33"/>
      <c r="AD37" s="33"/>
      <c r="AE37" s="33"/>
      <c r="AF37" s="33"/>
      <c r="AG37" s="33"/>
      <c r="AH37" s="33"/>
      <c r="AI37" s="33"/>
      <c r="AJ37" s="33"/>
      <c r="AK37" s="33"/>
      <c r="AL37" s="33"/>
      <c r="AM37" s="33"/>
      <c r="AN37" s="41"/>
      <c r="AO37" s="41"/>
      <c r="AP37" s="41"/>
      <c r="AQ37" s="41"/>
      <c r="AR37" s="41"/>
      <c r="AS37" s="41"/>
      <c r="AT37" s="41"/>
      <c r="AU37" s="41"/>
      <c r="AV37" s="41"/>
      <c r="AW37" s="41"/>
      <c r="AX37" s="41"/>
      <c r="AY37" s="41"/>
      <c r="AZ37" s="41"/>
      <c r="BA37" s="41"/>
      <c r="BB37" s="41"/>
      <c r="BC37" s="41"/>
      <c r="BD37" s="41"/>
      <c r="BE37" s="41"/>
    </row>
    <row r="38" spans="1:57" ht="39.6" x14ac:dyDescent="0.25">
      <c r="A38" s="37" t="str">
        <f t="shared" si="0"/>
        <v>3.1.10</v>
      </c>
      <c r="B38" s="38">
        <f t="shared" si="1"/>
        <v>3</v>
      </c>
      <c r="C38" s="32" t="s">
        <v>70</v>
      </c>
      <c r="D38" s="38">
        <f>IF(ISNUMBER(MATCH(E38,Temáticas!$B$2:$E$2,0)),1,IF(ISNUMBER(MATCH(E38,Temáticas!$B$3:$D$3,0)),2,IF(ISNUMBER(MATCH(E38,Temáticas!$B$4:$D$4,0)),3,IF(E38=Temáticas!$B$5,4,""))))</f>
        <v>1</v>
      </c>
      <c r="E38" s="32" t="s">
        <v>71</v>
      </c>
      <c r="F38" s="33">
        <v>10</v>
      </c>
      <c r="G38" s="32" t="s">
        <v>156</v>
      </c>
      <c r="H38" s="32" t="s">
        <v>156</v>
      </c>
      <c r="I38" s="32" t="s">
        <v>223</v>
      </c>
      <c r="J38" s="45">
        <v>1</v>
      </c>
      <c r="K38" s="34" t="s">
        <v>224</v>
      </c>
      <c r="L38" s="47">
        <v>46023</v>
      </c>
      <c r="M38" s="47">
        <v>46752</v>
      </c>
      <c r="N38" s="45">
        <v>1</v>
      </c>
      <c r="O38" s="45">
        <v>1</v>
      </c>
      <c r="P38" s="45">
        <v>1</v>
      </c>
      <c r="Q38" s="45">
        <v>1</v>
      </c>
      <c r="R38" s="45">
        <v>1</v>
      </c>
      <c r="S38" s="45">
        <v>1</v>
      </c>
      <c r="T38" s="45">
        <v>1</v>
      </c>
      <c r="U38" s="45">
        <v>1</v>
      </c>
      <c r="V38" s="33"/>
      <c r="W38" s="33"/>
      <c r="X38" s="33"/>
      <c r="Y38" s="33"/>
      <c r="Z38" s="33"/>
      <c r="AA38" s="33"/>
      <c r="AB38" s="33"/>
      <c r="AC38" s="33"/>
      <c r="AD38" s="33"/>
      <c r="AE38" s="33"/>
      <c r="AF38" s="33"/>
      <c r="AG38" s="33"/>
      <c r="AH38" s="33"/>
      <c r="AI38" s="33"/>
      <c r="AJ38" s="33"/>
      <c r="AK38" s="33"/>
      <c r="AL38" s="33"/>
      <c r="AM38" s="33"/>
      <c r="AN38" s="41"/>
      <c r="AO38" s="41"/>
      <c r="AP38" s="41"/>
      <c r="AQ38" s="41"/>
      <c r="AR38" s="41"/>
      <c r="AS38" s="41"/>
      <c r="AT38" s="41"/>
      <c r="AU38" s="41"/>
      <c r="AV38" s="41"/>
      <c r="AW38" s="41"/>
      <c r="AX38" s="41"/>
      <c r="AY38" s="41"/>
      <c r="AZ38" s="41"/>
      <c r="BA38" s="41"/>
      <c r="BB38" s="41"/>
      <c r="BC38" s="41"/>
      <c r="BD38" s="41"/>
      <c r="BE38" s="41"/>
    </row>
    <row r="39" spans="1:57" ht="52.8" x14ac:dyDescent="0.25">
      <c r="A39" s="37" t="str">
        <f t="shared" si="0"/>
        <v>3.1.11</v>
      </c>
      <c r="B39" s="38">
        <f t="shared" si="1"/>
        <v>3</v>
      </c>
      <c r="C39" s="32" t="s">
        <v>70</v>
      </c>
      <c r="D39" s="38">
        <f>IF(ISNUMBER(MATCH(E39,Temáticas!$B$2:$E$2,0)),1,IF(ISNUMBER(MATCH(E39,Temáticas!$B$3:$D$3,0)),2,IF(ISNUMBER(MATCH(E39,Temáticas!$B$4:$D$4,0)),3,IF(E39=Temáticas!$B$5,4,""))))</f>
        <v>1</v>
      </c>
      <c r="E39" s="32" t="s">
        <v>71</v>
      </c>
      <c r="F39" s="33">
        <v>11</v>
      </c>
      <c r="G39" s="32" t="s">
        <v>98</v>
      </c>
      <c r="H39" s="32" t="s">
        <v>98</v>
      </c>
      <c r="I39" s="32" t="s">
        <v>99</v>
      </c>
      <c r="J39" s="34">
        <v>4</v>
      </c>
      <c r="K39" s="34" t="s">
        <v>100</v>
      </c>
      <c r="L39" s="47">
        <v>46023</v>
      </c>
      <c r="M39" s="47">
        <v>46752</v>
      </c>
      <c r="N39" s="34"/>
      <c r="O39" s="34">
        <v>1</v>
      </c>
      <c r="P39" s="34"/>
      <c r="Q39" s="34">
        <v>1</v>
      </c>
      <c r="R39" s="34"/>
      <c r="S39" s="34">
        <v>1</v>
      </c>
      <c r="T39" s="34"/>
      <c r="U39" s="34">
        <v>1</v>
      </c>
      <c r="V39" s="33"/>
      <c r="W39" s="33"/>
      <c r="X39" s="33"/>
      <c r="Y39" s="33"/>
      <c r="Z39" s="33"/>
      <c r="AA39" s="33"/>
      <c r="AB39" s="33"/>
      <c r="AC39" s="33"/>
      <c r="AD39" s="33"/>
      <c r="AE39" s="33"/>
      <c r="AF39" s="33"/>
      <c r="AG39" s="33"/>
      <c r="AH39" s="33"/>
      <c r="AI39" s="33"/>
      <c r="AJ39" s="33"/>
      <c r="AK39" s="33"/>
      <c r="AL39" s="33"/>
      <c r="AM39" s="33"/>
      <c r="AN39" s="41"/>
      <c r="AO39" s="41"/>
      <c r="AP39" s="41"/>
      <c r="AQ39" s="41"/>
      <c r="AR39" s="41"/>
      <c r="AS39" s="41"/>
      <c r="AT39" s="41"/>
      <c r="AU39" s="41"/>
      <c r="AV39" s="41"/>
      <c r="AW39" s="41"/>
      <c r="AX39" s="41"/>
      <c r="AY39" s="41"/>
      <c r="AZ39" s="41"/>
      <c r="BA39" s="41"/>
      <c r="BB39" s="41"/>
      <c r="BC39" s="41"/>
      <c r="BD39" s="41"/>
      <c r="BE39" s="41"/>
    </row>
    <row r="40" spans="1:57" ht="66.599999999999994" customHeight="1" x14ac:dyDescent="0.25">
      <c r="A40" s="37" t="str">
        <f t="shared" ref="A40:A71" si="2">+CONCATENATE(B40,".",D40,".",F40)</f>
        <v>3.1.12</v>
      </c>
      <c r="B40" s="38">
        <f t="shared" ref="B40:B71" si="3">IF(C40="Gestión del riesgo",1,IF(C40="Redes y articulación",2,IF(C40="Cultura de la legalidad y estado abierto",3,IF(C40="Iniciativas adicionales",4,0))))</f>
        <v>3</v>
      </c>
      <c r="C40" s="32" t="s">
        <v>70</v>
      </c>
      <c r="D40" s="38">
        <f>IF(ISNUMBER(MATCH(E40,Temáticas!$B$2:$E$2,0)),1,IF(ISNUMBER(MATCH(E40,Temáticas!$B$3:$D$3,0)),2,IF(ISNUMBER(MATCH(E40,Temáticas!$B$4:$D$4,0)),3,IF(E40=Temáticas!$B$5,4,""))))</f>
        <v>1</v>
      </c>
      <c r="E40" s="32" t="s">
        <v>71</v>
      </c>
      <c r="F40" s="33">
        <v>12</v>
      </c>
      <c r="G40" s="32" t="s">
        <v>72</v>
      </c>
      <c r="H40" s="32" t="s">
        <v>72</v>
      </c>
      <c r="I40" s="34" t="s">
        <v>178</v>
      </c>
      <c r="J40" s="34">
        <v>2</v>
      </c>
      <c r="K40" s="34" t="s">
        <v>179</v>
      </c>
      <c r="L40" s="50">
        <v>46023</v>
      </c>
      <c r="M40" s="50">
        <v>46752</v>
      </c>
      <c r="N40" s="48">
        <v>0</v>
      </c>
      <c r="O40" s="48">
        <v>0</v>
      </c>
      <c r="P40" s="48">
        <v>0</v>
      </c>
      <c r="Q40" s="48">
        <v>1</v>
      </c>
      <c r="R40" s="48">
        <v>0</v>
      </c>
      <c r="S40" s="48">
        <v>0</v>
      </c>
      <c r="T40" s="48">
        <v>0</v>
      </c>
      <c r="U40" s="48">
        <v>1</v>
      </c>
      <c r="V40" s="33"/>
      <c r="W40" s="33"/>
      <c r="X40" s="33"/>
      <c r="Y40" s="33"/>
      <c r="Z40" s="33"/>
      <c r="AA40" s="33"/>
      <c r="AB40" s="33"/>
      <c r="AC40" s="33"/>
      <c r="AD40" s="33"/>
      <c r="AE40" s="33"/>
      <c r="AF40" s="33"/>
      <c r="AG40" s="33"/>
      <c r="AH40" s="33"/>
      <c r="AI40" s="33"/>
      <c r="AJ40" s="33"/>
      <c r="AK40" s="33"/>
      <c r="AL40" s="33"/>
      <c r="AM40" s="33"/>
      <c r="AN40" s="41"/>
      <c r="AO40" s="41"/>
      <c r="AP40" s="41"/>
      <c r="AQ40" s="41"/>
      <c r="AR40" s="41"/>
      <c r="AS40" s="41"/>
      <c r="AT40" s="41"/>
      <c r="AU40" s="41"/>
      <c r="AV40" s="41"/>
      <c r="AW40" s="41"/>
      <c r="AX40" s="41"/>
      <c r="AY40" s="41"/>
      <c r="AZ40" s="41"/>
      <c r="BA40" s="41"/>
      <c r="BB40" s="41"/>
      <c r="BC40" s="41"/>
      <c r="BD40" s="41"/>
      <c r="BE40" s="41"/>
    </row>
    <row r="41" spans="1:57" ht="73.8" customHeight="1" x14ac:dyDescent="0.25">
      <c r="A41" s="37" t="str">
        <f t="shared" si="2"/>
        <v>3.1.13</v>
      </c>
      <c r="B41" s="38">
        <f t="shared" si="3"/>
        <v>3</v>
      </c>
      <c r="C41" s="32" t="s">
        <v>70</v>
      </c>
      <c r="D41" s="38">
        <f>IF(ISNUMBER(MATCH(E41,Temáticas!$B$2:$E$2,0)),1,IF(ISNUMBER(MATCH(E41,Temáticas!$B$3:$D$3,0)),2,IF(ISNUMBER(MATCH(E41,Temáticas!$B$4:$D$4,0)),3,IF(E41=Temáticas!$B$5,4,""))))</f>
        <v>1</v>
      </c>
      <c r="E41" s="32" t="s">
        <v>71</v>
      </c>
      <c r="F41" s="33">
        <v>13</v>
      </c>
      <c r="G41" s="32" t="s">
        <v>72</v>
      </c>
      <c r="H41" s="32" t="s">
        <v>72</v>
      </c>
      <c r="I41" s="32" t="s">
        <v>180</v>
      </c>
      <c r="J41" s="32">
        <v>2</v>
      </c>
      <c r="K41" s="32" t="s">
        <v>181</v>
      </c>
      <c r="L41" s="50">
        <v>46023</v>
      </c>
      <c r="M41" s="50">
        <v>46752</v>
      </c>
      <c r="N41" s="48">
        <v>0</v>
      </c>
      <c r="O41" s="48">
        <v>0</v>
      </c>
      <c r="P41" s="48">
        <v>0</v>
      </c>
      <c r="Q41" s="48">
        <v>1</v>
      </c>
      <c r="R41" s="48">
        <v>0</v>
      </c>
      <c r="S41" s="48">
        <v>0</v>
      </c>
      <c r="T41" s="48">
        <v>0</v>
      </c>
      <c r="U41" s="48">
        <v>1</v>
      </c>
      <c r="V41" s="33"/>
      <c r="W41" s="33"/>
      <c r="X41" s="33"/>
      <c r="Y41" s="33"/>
      <c r="Z41" s="33"/>
      <c r="AA41" s="33"/>
      <c r="AB41" s="33"/>
      <c r="AC41" s="33"/>
      <c r="AD41" s="33"/>
      <c r="AE41" s="33"/>
      <c r="AF41" s="33"/>
      <c r="AG41" s="33"/>
      <c r="AH41" s="33"/>
      <c r="AI41" s="33"/>
      <c r="AJ41" s="33"/>
      <c r="AK41" s="33"/>
      <c r="AL41" s="33"/>
      <c r="AM41" s="33"/>
      <c r="AN41" s="41"/>
      <c r="AO41" s="41"/>
      <c r="AP41" s="41"/>
      <c r="AQ41" s="41"/>
      <c r="AR41" s="41"/>
      <c r="AS41" s="41"/>
      <c r="AT41" s="41"/>
      <c r="AU41" s="41"/>
      <c r="AV41" s="41"/>
      <c r="AW41" s="41"/>
      <c r="AX41" s="41"/>
      <c r="AY41" s="41"/>
      <c r="AZ41" s="41"/>
      <c r="BA41" s="41"/>
      <c r="BB41" s="41"/>
      <c r="BC41" s="41"/>
      <c r="BD41" s="41"/>
      <c r="BE41" s="41"/>
    </row>
    <row r="42" spans="1:57" ht="52.8" x14ac:dyDescent="0.25">
      <c r="A42" s="37" t="str">
        <f t="shared" si="2"/>
        <v>3.1.14</v>
      </c>
      <c r="B42" s="38">
        <f t="shared" si="3"/>
        <v>3</v>
      </c>
      <c r="C42" s="32" t="s">
        <v>70</v>
      </c>
      <c r="D42" s="38">
        <f>IF(ISNUMBER(MATCH(E42,Temáticas!$B$2:$E$2,0)),1,IF(ISNUMBER(MATCH(E42,Temáticas!$B$3:$D$3,0)),2,IF(ISNUMBER(MATCH(E42,Temáticas!$B$4:$D$4,0)),3,IF(E42=Temáticas!$B$5,4,""))))</f>
        <v>1</v>
      </c>
      <c r="E42" s="32" t="s">
        <v>71</v>
      </c>
      <c r="F42" s="33">
        <v>14</v>
      </c>
      <c r="G42" s="32" t="s">
        <v>72</v>
      </c>
      <c r="H42" s="32" t="s">
        <v>72</v>
      </c>
      <c r="I42" s="32" t="s">
        <v>182</v>
      </c>
      <c r="J42" s="32">
        <v>2</v>
      </c>
      <c r="K42" s="32" t="s">
        <v>183</v>
      </c>
      <c r="L42" s="50">
        <v>46023</v>
      </c>
      <c r="M42" s="50">
        <v>46752</v>
      </c>
      <c r="N42" s="48">
        <v>0</v>
      </c>
      <c r="O42" s="48">
        <v>0</v>
      </c>
      <c r="P42" s="48">
        <v>1</v>
      </c>
      <c r="Q42" s="48">
        <v>0</v>
      </c>
      <c r="R42" s="48">
        <v>0</v>
      </c>
      <c r="S42" s="48">
        <v>0</v>
      </c>
      <c r="T42" s="48">
        <v>1</v>
      </c>
      <c r="U42" s="48">
        <v>0</v>
      </c>
      <c r="V42" s="33"/>
      <c r="W42" s="33"/>
      <c r="X42" s="33"/>
      <c r="Y42" s="33"/>
      <c r="Z42" s="33"/>
      <c r="AA42" s="33"/>
      <c r="AB42" s="33"/>
      <c r="AC42" s="33"/>
      <c r="AD42" s="33"/>
      <c r="AE42" s="33"/>
      <c r="AF42" s="33"/>
      <c r="AG42" s="33"/>
      <c r="AH42" s="33"/>
      <c r="AI42" s="33"/>
      <c r="AJ42" s="33"/>
      <c r="AK42" s="33"/>
      <c r="AL42" s="33"/>
      <c r="AM42" s="33"/>
      <c r="AN42" s="41"/>
      <c r="AO42" s="41"/>
      <c r="AP42" s="41"/>
      <c r="AQ42" s="41"/>
      <c r="AR42" s="41"/>
      <c r="AS42" s="41"/>
      <c r="AT42" s="41"/>
      <c r="AU42" s="41"/>
      <c r="AV42" s="41"/>
      <c r="AW42" s="41"/>
      <c r="AX42" s="41"/>
      <c r="AY42" s="41"/>
      <c r="AZ42" s="41"/>
      <c r="BA42" s="41"/>
      <c r="BB42" s="41"/>
      <c r="BC42" s="41"/>
      <c r="BD42" s="41"/>
      <c r="BE42" s="41"/>
    </row>
    <row r="43" spans="1:57" ht="66" x14ac:dyDescent="0.25">
      <c r="A43" s="37" t="str">
        <f t="shared" si="2"/>
        <v>3.1.15</v>
      </c>
      <c r="B43" s="38">
        <f t="shared" si="3"/>
        <v>3</v>
      </c>
      <c r="C43" s="32" t="s">
        <v>70</v>
      </c>
      <c r="D43" s="38">
        <f>IF(ISNUMBER(MATCH(E43,Temáticas!$B$2:$E$2,0)),1,IF(ISNUMBER(MATCH(E43,Temáticas!$B$3:$D$3,0)),2,IF(ISNUMBER(MATCH(E43,Temáticas!$B$4:$D$4,0)),3,IF(E43=Temáticas!$B$5,4,""))))</f>
        <v>1</v>
      </c>
      <c r="E43" s="32" t="s">
        <v>71</v>
      </c>
      <c r="F43" s="33">
        <v>15</v>
      </c>
      <c r="G43" s="32" t="s">
        <v>125</v>
      </c>
      <c r="H43" s="32" t="s">
        <v>126</v>
      </c>
      <c r="I43" s="32" t="s">
        <v>243</v>
      </c>
      <c r="J43" s="46">
        <v>1</v>
      </c>
      <c r="K43" s="32" t="s">
        <v>242</v>
      </c>
      <c r="L43" s="50">
        <v>46082</v>
      </c>
      <c r="M43" s="50">
        <v>46752</v>
      </c>
      <c r="N43" s="52">
        <v>1</v>
      </c>
      <c r="O43" s="52">
        <v>1</v>
      </c>
      <c r="P43" s="52">
        <v>1</v>
      </c>
      <c r="Q43" s="52">
        <v>1</v>
      </c>
      <c r="R43" s="52">
        <v>1</v>
      </c>
      <c r="S43" s="52">
        <v>1</v>
      </c>
      <c r="T43" s="48"/>
      <c r="U43" s="52">
        <v>1</v>
      </c>
      <c r="V43" s="33"/>
      <c r="W43" s="33"/>
      <c r="X43" s="33"/>
      <c r="Y43" s="33"/>
      <c r="Z43" s="33"/>
      <c r="AA43" s="33"/>
      <c r="AB43" s="33"/>
      <c r="AC43" s="33"/>
      <c r="AD43" s="33"/>
      <c r="AE43" s="33"/>
      <c r="AF43" s="33"/>
      <c r="AG43" s="33"/>
      <c r="AH43" s="33"/>
      <c r="AI43" s="33"/>
      <c r="AJ43" s="33"/>
      <c r="AK43" s="33"/>
      <c r="AL43" s="33"/>
      <c r="AM43" s="33"/>
      <c r="AN43" s="41"/>
      <c r="AO43" s="41"/>
      <c r="AP43" s="41"/>
      <c r="AQ43" s="41"/>
      <c r="AR43" s="41"/>
      <c r="AS43" s="41"/>
      <c r="AT43" s="41"/>
      <c r="AU43" s="41"/>
      <c r="AV43" s="41"/>
      <c r="AW43" s="41"/>
      <c r="AX43" s="41"/>
      <c r="AY43" s="41"/>
      <c r="AZ43" s="41"/>
      <c r="BA43" s="41"/>
      <c r="BB43" s="41"/>
      <c r="BC43" s="41"/>
      <c r="BD43" s="41"/>
      <c r="BE43" s="41"/>
    </row>
    <row r="44" spans="1:57" ht="66" x14ac:dyDescent="0.25">
      <c r="A44" s="37" t="str">
        <f t="shared" si="2"/>
        <v>3.1.16</v>
      </c>
      <c r="B44" s="38">
        <f t="shared" si="3"/>
        <v>3</v>
      </c>
      <c r="C44" s="32" t="s">
        <v>70</v>
      </c>
      <c r="D44" s="38">
        <f>IF(ISNUMBER(MATCH(E44,Temáticas!$B$2:$E$2,0)),1,IF(ISNUMBER(MATCH(E44,Temáticas!$B$3:$D$3,0)),2,IF(ISNUMBER(MATCH(E44,Temáticas!$B$4:$D$4,0)),3,IF(E44=Temáticas!$B$5,4,""))))</f>
        <v>1</v>
      </c>
      <c r="E44" s="32" t="s">
        <v>71</v>
      </c>
      <c r="F44" s="33">
        <v>16</v>
      </c>
      <c r="G44" s="32" t="s">
        <v>170</v>
      </c>
      <c r="H44" s="32" t="s">
        <v>126</v>
      </c>
      <c r="I44" s="32" t="s">
        <v>190</v>
      </c>
      <c r="J44" s="32">
        <v>24</v>
      </c>
      <c r="K44" s="32" t="s">
        <v>191</v>
      </c>
      <c r="L44" s="50">
        <v>46023</v>
      </c>
      <c r="M44" s="50">
        <v>46752</v>
      </c>
      <c r="N44" s="48">
        <v>3</v>
      </c>
      <c r="O44" s="48">
        <v>3</v>
      </c>
      <c r="P44" s="48">
        <v>3</v>
      </c>
      <c r="Q44" s="48">
        <v>3</v>
      </c>
      <c r="R44" s="48">
        <v>3</v>
      </c>
      <c r="S44" s="48">
        <v>3</v>
      </c>
      <c r="T44" s="48">
        <v>3</v>
      </c>
      <c r="U44" s="48">
        <v>3</v>
      </c>
      <c r="V44" s="33"/>
      <c r="W44" s="33"/>
      <c r="X44" s="33"/>
      <c r="Y44" s="33"/>
      <c r="Z44" s="33"/>
      <c r="AA44" s="33"/>
      <c r="AB44" s="33"/>
      <c r="AC44" s="33"/>
      <c r="AD44" s="33"/>
      <c r="AE44" s="33"/>
      <c r="AF44" s="33"/>
      <c r="AG44" s="33"/>
      <c r="AH44" s="33"/>
      <c r="AI44" s="33"/>
      <c r="AJ44" s="33"/>
      <c r="AK44" s="33"/>
      <c r="AL44" s="33"/>
      <c r="AM44" s="33"/>
      <c r="AN44" s="41"/>
      <c r="AO44" s="41"/>
      <c r="AP44" s="41"/>
      <c r="AQ44" s="41"/>
      <c r="AR44" s="41"/>
      <c r="AS44" s="41"/>
      <c r="AT44" s="41"/>
      <c r="AU44" s="41"/>
      <c r="AV44" s="41"/>
      <c r="AW44" s="41"/>
      <c r="AX44" s="41"/>
      <c r="AY44" s="41"/>
      <c r="AZ44" s="41"/>
      <c r="BA44" s="41"/>
      <c r="BB44" s="41"/>
      <c r="BC44" s="41"/>
      <c r="BD44" s="41"/>
      <c r="BE44" s="41"/>
    </row>
    <row r="45" spans="1:57" ht="66" x14ac:dyDescent="0.25">
      <c r="A45" s="37" t="str">
        <f t="shared" si="2"/>
        <v>3.1.17</v>
      </c>
      <c r="B45" s="38">
        <f t="shared" si="3"/>
        <v>3</v>
      </c>
      <c r="C45" s="32" t="s">
        <v>70</v>
      </c>
      <c r="D45" s="38">
        <f>IF(ISNUMBER(MATCH(E45,Temáticas!$B$2:$E$2,0)),1,IF(ISNUMBER(MATCH(E45,Temáticas!$B$3:$D$3,0)),2,IF(ISNUMBER(MATCH(E45,Temáticas!$B$4:$D$4,0)),3,IF(E45=Temáticas!$B$5,4,""))))</f>
        <v>1</v>
      </c>
      <c r="E45" s="32" t="s">
        <v>71</v>
      </c>
      <c r="F45" s="33">
        <v>17</v>
      </c>
      <c r="G45" s="32" t="s">
        <v>170</v>
      </c>
      <c r="H45" s="32" t="s">
        <v>126</v>
      </c>
      <c r="I45" s="32" t="s">
        <v>192</v>
      </c>
      <c r="J45" s="32">
        <v>8</v>
      </c>
      <c r="K45" s="32" t="s">
        <v>193</v>
      </c>
      <c r="L45" s="50">
        <v>46023</v>
      </c>
      <c r="M45" s="50">
        <v>46387</v>
      </c>
      <c r="N45" s="48">
        <v>1</v>
      </c>
      <c r="O45" s="48">
        <v>1</v>
      </c>
      <c r="P45" s="48">
        <v>1</v>
      </c>
      <c r="Q45" s="48">
        <v>1</v>
      </c>
      <c r="R45" s="48">
        <v>1</v>
      </c>
      <c r="S45" s="48">
        <v>1</v>
      </c>
      <c r="T45" s="48">
        <v>1</v>
      </c>
      <c r="U45" s="48">
        <v>1</v>
      </c>
      <c r="V45" s="33"/>
      <c r="W45" s="33"/>
      <c r="X45" s="33"/>
      <c r="Y45" s="33"/>
      <c r="Z45" s="33"/>
      <c r="AA45" s="33"/>
      <c r="AB45" s="33"/>
      <c r="AC45" s="33"/>
      <c r="AD45" s="33"/>
      <c r="AE45" s="33"/>
      <c r="AF45" s="33"/>
      <c r="AG45" s="33"/>
      <c r="AH45" s="33"/>
      <c r="AI45" s="33"/>
      <c r="AJ45" s="33"/>
      <c r="AK45" s="33"/>
      <c r="AL45" s="33"/>
      <c r="AM45" s="33"/>
      <c r="AN45" s="41"/>
      <c r="AO45" s="41"/>
      <c r="AP45" s="41"/>
      <c r="AQ45" s="41"/>
      <c r="AR45" s="41"/>
      <c r="AS45" s="41"/>
      <c r="AT45" s="41"/>
      <c r="AU45" s="41"/>
      <c r="AV45" s="41"/>
      <c r="AW45" s="41"/>
      <c r="AX45" s="41"/>
      <c r="AY45" s="41"/>
      <c r="AZ45" s="41"/>
      <c r="BA45" s="41"/>
      <c r="BB45" s="41"/>
      <c r="BC45" s="41"/>
      <c r="BD45" s="41"/>
      <c r="BE45" s="41"/>
    </row>
    <row r="46" spans="1:57" ht="52.8" x14ac:dyDescent="0.25">
      <c r="A46" s="37" t="str">
        <f t="shared" si="2"/>
        <v>3.1.18</v>
      </c>
      <c r="B46" s="38">
        <f t="shared" si="3"/>
        <v>3</v>
      </c>
      <c r="C46" s="32" t="s">
        <v>70</v>
      </c>
      <c r="D46" s="38">
        <f>IF(ISNUMBER(MATCH(E46,Temáticas!$B$2:$E$2,0)),1,IF(ISNUMBER(MATCH(E46,Temáticas!$B$3:$D$3,0)),2,IF(ISNUMBER(MATCH(E46,Temáticas!$B$4:$D$4,0)),3,IF(E46=Temáticas!$B$5,4,""))))</f>
        <v>1</v>
      </c>
      <c r="E46" s="32" t="s">
        <v>71</v>
      </c>
      <c r="F46" s="33">
        <v>18</v>
      </c>
      <c r="G46" s="32" t="s">
        <v>170</v>
      </c>
      <c r="H46" s="32" t="s">
        <v>126</v>
      </c>
      <c r="I46" s="32" t="s">
        <v>194</v>
      </c>
      <c r="J46" s="32">
        <v>2</v>
      </c>
      <c r="K46" s="32" t="s">
        <v>195</v>
      </c>
      <c r="L46" s="50">
        <v>46023</v>
      </c>
      <c r="M46" s="50">
        <v>46568</v>
      </c>
      <c r="N46" s="48"/>
      <c r="O46" s="48">
        <v>1</v>
      </c>
      <c r="P46" s="48"/>
      <c r="Q46" s="48"/>
      <c r="R46" s="48"/>
      <c r="S46" s="48">
        <v>1</v>
      </c>
      <c r="T46" s="48"/>
      <c r="U46" s="48"/>
      <c r="V46" s="33"/>
      <c r="W46" s="33"/>
      <c r="X46" s="33"/>
      <c r="Y46" s="33"/>
      <c r="Z46" s="33"/>
      <c r="AA46" s="33"/>
      <c r="AB46" s="33"/>
      <c r="AC46" s="33"/>
      <c r="AD46" s="33"/>
      <c r="AE46" s="33"/>
      <c r="AF46" s="33"/>
      <c r="AG46" s="33"/>
      <c r="AH46" s="33"/>
      <c r="AI46" s="33"/>
      <c r="AJ46" s="33"/>
      <c r="AK46" s="33"/>
      <c r="AL46" s="33"/>
      <c r="AM46" s="33"/>
      <c r="AN46" s="41"/>
      <c r="AO46" s="41"/>
      <c r="AP46" s="41"/>
      <c r="AQ46" s="41"/>
      <c r="AR46" s="41"/>
      <c r="AS46" s="41"/>
      <c r="AT46" s="41"/>
      <c r="AU46" s="41"/>
      <c r="AV46" s="41"/>
      <c r="AW46" s="41"/>
      <c r="AX46" s="41"/>
      <c r="AY46" s="41"/>
      <c r="AZ46" s="41"/>
      <c r="BA46" s="41"/>
      <c r="BB46" s="41"/>
      <c r="BC46" s="41"/>
      <c r="BD46" s="41"/>
      <c r="BE46" s="41"/>
    </row>
    <row r="47" spans="1:57" ht="78.599999999999994" customHeight="1" x14ac:dyDescent="0.25">
      <c r="A47" s="37" t="str">
        <f t="shared" si="2"/>
        <v>3.1.19</v>
      </c>
      <c r="B47" s="38">
        <f t="shared" si="3"/>
        <v>3</v>
      </c>
      <c r="C47" s="32" t="s">
        <v>70</v>
      </c>
      <c r="D47" s="38">
        <f>IF(ISNUMBER(MATCH(E47,Temáticas!$B$2:$E$2,0)),1,IF(ISNUMBER(MATCH(E47,Temáticas!$B$3:$D$3,0)),2,IF(ISNUMBER(MATCH(E47,Temáticas!$B$4:$D$4,0)),3,IF(E47=Temáticas!$B$5,4,""))))</f>
        <v>1</v>
      </c>
      <c r="E47" s="32" t="s">
        <v>71</v>
      </c>
      <c r="F47" s="33">
        <v>19</v>
      </c>
      <c r="G47" s="32" t="s">
        <v>170</v>
      </c>
      <c r="H47" s="32" t="s">
        <v>126</v>
      </c>
      <c r="I47" s="32" t="s">
        <v>196</v>
      </c>
      <c r="J47" s="32">
        <v>2</v>
      </c>
      <c r="K47" s="32" t="s">
        <v>195</v>
      </c>
      <c r="L47" s="50">
        <v>46023</v>
      </c>
      <c r="M47" s="50">
        <v>46568</v>
      </c>
      <c r="N47" s="48"/>
      <c r="O47" s="48">
        <v>1</v>
      </c>
      <c r="P47" s="48"/>
      <c r="Q47" s="48"/>
      <c r="R47" s="48"/>
      <c r="S47" s="48">
        <v>1</v>
      </c>
      <c r="T47" s="48"/>
      <c r="U47" s="48"/>
      <c r="V47" s="33"/>
      <c r="W47" s="33"/>
      <c r="X47" s="33"/>
      <c r="Y47" s="33"/>
      <c r="Z47" s="33"/>
      <c r="AA47" s="33"/>
      <c r="AB47" s="33"/>
      <c r="AC47" s="33"/>
      <c r="AD47" s="33"/>
      <c r="AE47" s="33"/>
      <c r="AF47" s="33"/>
      <c r="AG47" s="33"/>
      <c r="AH47" s="33"/>
      <c r="AI47" s="33"/>
      <c r="AJ47" s="33"/>
      <c r="AK47" s="33"/>
      <c r="AL47" s="33"/>
      <c r="AM47" s="33"/>
      <c r="AN47" s="41"/>
      <c r="AO47" s="41"/>
      <c r="AP47" s="41"/>
      <c r="AQ47" s="41"/>
      <c r="AR47" s="41"/>
      <c r="AS47" s="41"/>
      <c r="AT47" s="41"/>
      <c r="AU47" s="41"/>
      <c r="AV47" s="41"/>
      <c r="AW47" s="41"/>
      <c r="AX47" s="41"/>
      <c r="AY47" s="41"/>
      <c r="AZ47" s="41"/>
      <c r="BA47" s="41"/>
      <c r="BB47" s="41"/>
      <c r="BC47" s="41"/>
      <c r="BD47" s="41"/>
      <c r="BE47" s="41"/>
    </row>
    <row r="48" spans="1:57" ht="39.6" x14ac:dyDescent="0.25">
      <c r="A48" s="37" t="str">
        <f t="shared" si="2"/>
        <v>3.1.20</v>
      </c>
      <c r="B48" s="38">
        <f t="shared" si="3"/>
        <v>3</v>
      </c>
      <c r="C48" s="32" t="s">
        <v>70</v>
      </c>
      <c r="D48" s="38">
        <f>IF(ISNUMBER(MATCH(E48,Temáticas!$B$2:$E$2,0)),1,IF(ISNUMBER(MATCH(E48,Temáticas!$B$3:$D$3,0)),2,IF(ISNUMBER(MATCH(E48,Temáticas!$B$4:$D$4,0)),3,IF(E48=Temáticas!$B$5,4,""))))</f>
        <v>1</v>
      </c>
      <c r="E48" s="32" t="s">
        <v>71</v>
      </c>
      <c r="F48" s="33">
        <v>20</v>
      </c>
      <c r="G48" s="32" t="s">
        <v>127</v>
      </c>
      <c r="H48" s="32" t="s">
        <v>126</v>
      </c>
      <c r="I48" s="32" t="s">
        <v>184</v>
      </c>
      <c r="J48" s="32">
        <v>8</v>
      </c>
      <c r="K48" s="32" t="s">
        <v>185</v>
      </c>
      <c r="L48" s="50">
        <v>46023</v>
      </c>
      <c r="M48" s="50">
        <v>46752</v>
      </c>
      <c r="N48" s="48">
        <v>1</v>
      </c>
      <c r="O48" s="48">
        <v>1</v>
      </c>
      <c r="P48" s="48">
        <v>1</v>
      </c>
      <c r="Q48" s="48">
        <v>1</v>
      </c>
      <c r="R48" s="48">
        <v>1</v>
      </c>
      <c r="S48" s="48">
        <v>1</v>
      </c>
      <c r="T48" s="48">
        <v>1</v>
      </c>
      <c r="U48" s="48">
        <v>1</v>
      </c>
      <c r="V48" s="33"/>
      <c r="W48" s="33"/>
      <c r="X48" s="33"/>
      <c r="Y48" s="33"/>
      <c r="Z48" s="33"/>
      <c r="AA48" s="33"/>
      <c r="AB48" s="33"/>
      <c r="AC48" s="33"/>
      <c r="AD48" s="33"/>
      <c r="AE48" s="33"/>
      <c r="AF48" s="33"/>
      <c r="AG48" s="33"/>
      <c r="AH48" s="33"/>
      <c r="AI48" s="33"/>
      <c r="AJ48" s="33"/>
      <c r="AK48" s="33"/>
      <c r="AL48" s="33"/>
      <c r="AM48" s="33"/>
      <c r="AN48" s="41"/>
      <c r="AO48" s="41"/>
      <c r="AP48" s="41"/>
      <c r="AQ48" s="41"/>
      <c r="AR48" s="41"/>
      <c r="AS48" s="41"/>
      <c r="AT48" s="41"/>
      <c r="AU48" s="41"/>
      <c r="AV48" s="41"/>
      <c r="AW48" s="41"/>
      <c r="AX48" s="41"/>
      <c r="AY48" s="41"/>
      <c r="AZ48" s="41"/>
      <c r="BA48" s="41"/>
      <c r="BB48" s="41"/>
      <c r="BC48" s="41"/>
      <c r="BD48" s="41"/>
      <c r="BE48" s="41"/>
    </row>
    <row r="49" spans="1:57" ht="66" x14ac:dyDescent="0.25">
      <c r="A49" s="37" t="str">
        <f t="shared" si="2"/>
        <v>3.1.21</v>
      </c>
      <c r="B49" s="38">
        <f t="shared" si="3"/>
        <v>3</v>
      </c>
      <c r="C49" s="32" t="s">
        <v>70</v>
      </c>
      <c r="D49" s="38">
        <f>IF(ISNUMBER(MATCH(E49,Temáticas!$B$2:$E$2,0)),1,IF(ISNUMBER(MATCH(E49,Temáticas!$B$3:$D$3,0)),2,IF(ISNUMBER(MATCH(E49,Temáticas!$B$4:$D$4,0)),3,IF(E49=Temáticas!$B$5,4,""))))</f>
        <v>1</v>
      </c>
      <c r="E49" s="32" t="s">
        <v>71</v>
      </c>
      <c r="F49" s="33">
        <v>21</v>
      </c>
      <c r="G49" s="32" t="s">
        <v>127</v>
      </c>
      <c r="H49" s="32" t="s">
        <v>126</v>
      </c>
      <c r="I49" s="32" t="s">
        <v>186</v>
      </c>
      <c r="J49" s="32">
        <v>2</v>
      </c>
      <c r="K49" s="32" t="s">
        <v>128</v>
      </c>
      <c r="L49" s="50">
        <v>46296</v>
      </c>
      <c r="M49" s="50">
        <v>46752</v>
      </c>
      <c r="N49" s="48"/>
      <c r="O49" s="48"/>
      <c r="P49" s="48"/>
      <c r="Q49" s="48">
        <v>1</v>
      </c>
      <c r="R49" s="48"/>
      <c r="S49" s="48"/>
      <c r="T49" s="48"/>
      <c r="U49" s="48">
        <v>1</v>
      </c>
      <c r="V49" s="33"/>
      <c r="W49" s="33"/>
      <c r="X49" s="33"/>
      <c r="Y49" s="33"/>
      <c r="Z49" s="33"/>
      <c r="AA49" s="33"/>
      <c r="AB49" s="33"/>
      <c r="AC49" s="33"/>
      <c r="AD49" s="33"/>
      <c r="AE49" s="33"/>
      <c r="AF49" s="33"/>
      <c r="AG49" s="33"/>
      <c r="AH49" s="33"/>
      <c r="AI49" s="33"/>
      <c r="AJ49" s="33"/>
      <c r="AK49" s="33"/>
      <c r="AL49" s="33"/>
      <c r="AM49" s="33"/>
      <c r="AN49" s="41"/>
      <c r="AO49" s="41"/>
      <c r="AP49" s="41"/>
      <c r="AQ49" s="41"/>
      <c r="AR49" s="41"/>
      <c r="AS49" s="41"/>
      <c r="AT49" s="41"/>
      <c r="AU49" s="41"/>
      <c r="AV49" s="41"/>
      <c r="AW49" s="41"/>
      <c r="AX49" s="41"/>
      <c r="AY49" s="41"/>
      <c r="AZ49" s="41"/>
      <c r="BA49" s="41"/>
      <c r="BB49" s="41"/>
      <c r="BC49" s="41"/>
      <c r="BD49" s="41"/>
      <c r="BE49" s="41"/>
    </row>
    <row r="50" spans="1:57" ht="133.80000000000001" customHeight="1" x14ac:dyDescent="0.25">
      <c r="A50" s="37" t="str">
        <f t="shared" si="2"/>
        <v>3.1.22</v>
      </c>
      <c r="B50" s="38">
        <f t="shared" si="3"/>
        <v>3</v>
      </c>
      <c r="C50" s="32" t="s">
        <v>70</v>
      </c>
      <c r="D50" s="38">
        <f>IF(ISNUMBER(MATCH(E50,Temáticas!$B$2:$E$2,0)),1,IF(ISNUMBER(MATCH(E50,Temáticas!$B$3:$D$3,0)),2,IF(ISNUMBER(MATCH(E50,Temáticas!$B$4:$D$4,0)),3,IF(E50=Temáticas!$B$5,4,""))))</f>
        <v>1</v>
      </c>
      <c r="E50" s="32" t="s">
        <v>71</v>
      </c>
      <c r="F50" s="33">
        <v>22</v>
      </c>
      <c r="G50" s="32" t="s">
        <v>168</v>
      </c>
      <c r="H50" s="32" t="s">
        <v>162</v>
      </c>
      <c r="I50" s="34" t="s">
        <v>202</v>
      </c>
      <c r="J50" s="46">
        <v>1</v>
      </c>
      <c r="K50" s="34" t="s">
        <v>203</v>
      </c>
      <c r="L50" s="47">
        <v>46174</v>
      </c>
      <c r="M50" s="47">
        <v>46752</v>
      </c>
      <c r="N50" s="45"/>
      <c r="O50" s="45">
        <v>0.5</v>
      </c>
      <c r="P50" s="49"/>
      <c r="Q50" s="49">
        <v>0.5</v>
      </c>
      <c r="R50" s="45"/>
      <c r="S50" s="45"/>
      <c r="T50" s="49">
        <v>0.5</v>
      </c>
      <c r="U50" s="49">
        <v>0.5</v>
      </c>
      <c r="V50" s="33"/>
      <c r="W50" s="33"/>
      <c r="X50" s="33"/>
      <c r="Y50" s="33"/>
      <c r="Z50" s="33"/>
      <c r="AA50" s="33"/>
      <c r="AB50" s="33"/>
      <c r="AC50" s="33"/>
      <c r="AD50" s="33"/>
      <c r="AE50" s="33"/>
      <c r="AF50" s="33"/>
      <c r="AG50" s="33"/>
      <c r="AH50" s="33"/>
      <c r="AI50" s="33"/>
      <c r="AJ50" s="33"/>
      <c r="AK50" s="33"/>
      <c r="AL50" s="33"/>
      <c r="AM50" s="33"/>
      <c r="AN50" s="41"/>
      <c r="AO50" s="41"/>
      <c r="AP50" s="41"/>
      <c r="AQ50" s="41"/>
      <c r="AR50" s="41"/>
      <c r="AS50" s="41"/>
      <c r="AT50" s="41"/>
      <c r="AU50" s="41"/>
      <c r="AV50" s="41"/>
      <c r="AW50" s="41"/>
      <c r="AX50" s="41"/>
      <c r="AY50" s="41"/>
      <c r="AZ50" s="41"/>
      <c r="BA50" s="41"/>
      <c r="BB50" s="41"/>
      <c r="BC50" s="41"/>
      <c r="BD50" s="41"/>
      <c r="BE50" s="41"/>
    </row>
    <row r="51" spans="1:57" ht="96.6" customHeight="1" x14ac:dyDescent="0.25">
      <c r="A51" s="37" t="str">
        <f t="shared" si="2"/>
        <v>3.1.23</v>
      </c>
      <c r="B51" s="38">
        <f t="shared" si="3"/>
        <v>3</v>
      </c>
      <c r="C51" s="32" t="s">
        <v>70</v>
      </c>
      <c r="D51" s="38">
        <f>IF(ISNUMBER(MATCH(E51,Temáticas!$B$2:$E$2,0)),1,IF(ISNUMBER(MATCH(E51,Temáticas!$B$3:$D$3,0)),2,IF(ISNUMBER(MATCH(E51,Temáticas!$B$4:$D$4,0)),3,IF(E51=Temáticas!$B$5,4,""))))</f>
        <v>1</v>
      </c>
      <c r="E51" s="32" t="s">
        <v>71</v>
      </c>
      <c r="F51" s="33">
        <v>23</v>
      </c>
      <c r="G51" s="34" t="s">
        <v>167</v>
      </c>
      <c r="H51" s="34" t="s">
        <v>162</v>
      </c>
      <c r="I51" s="34" t="s">
        <v>214</v>
      </c>
      <c r="J51" s="45">
        <v>1</v>
      </c>
      <c r="K51" s="34" t="s">
        <v>215</v>
      </c>
      <c r="L51" s="47">
        <v>46054</v>
      </c>
      <c r="M51" s="47">
        <v>46752</v>
      </c>
      <c r="N51" s="45">
        <v>1</v>
      </c>
      <c r="O51" s="45">
        <v>1</v>
      </c>
      <c r="P51" s="45">
        <v>1</v>
      </c>
      <c r="Q51" s="45">
        <v>1</v>
      </c>
      <c r="R51" s="45">
        <v>1</v>
      </c>
      <c r="S51" s="45">
        <v>1</v>
      </c>
      <c r="T51" s="45">
        <v>1</v>
      </c>
      <c r="U51" s="45">
        <v>1</v>
      </c>
      <c r="V51" s="33"/>
      <c r="W51" s="33"/>
      <c r="X51" s="33"/>
      <c r="Y51" s="33"/>
      <c r="Z51" s="33"/>
      <c r="AA51" s="33"/>
      <c r="AB51" s="33"/>
      <c r="AC51" s="33"/>
      <c r="AD51" s="33"/>
      <c r="AE51" s="33"/>
      <c r="AF51" s="33"/>
      <c r="AG51" s="33"/>
      <c r="AH51" s="33"/>
      <c r="AI51" s="33"/>
      <c r="AJ51" s="33"/>
      <c r="AK51" s="33"/>
      <c r="AL51" s="33"/>
      <c r="AM51" s="33"/>
      <c r="AN51" s="41"/>
      <c r="AO51" s="41"/>
      <c r="AP51" s="41"/>
      <c r="AQ51" s="41"/>
      <c r="AR51" s="41"/>
      <c r="AS51" s="41"/>
      <c r="AT51" s="41"/>
      <c r="AU51" s="41"/>
      <c r="AV51" s="41"/>
      <c r="AW51" s="41"/>
      <c r="AX51" s="41"/>
      <c r="AY51" s="41"/>
      <c r="AZ51" s="41"/>
      <c r="BA51" s="41"/>
      <c r="BB51" s="41"/>
      <c r="BC51" s="41"/>
      <c r="BD51" s="41"/>
      <c r="BE51" s="41"/>
    </row>
    <row r="52" spans="1:57" ht="205.2" customHeight="1" x14ac:dyDescent="0.25">
      <c r="A52" s="37" t="str">
        <f t="shared" si="2"/>
        <v>3.1.24</v>
      </c>
      <c r="B52" s="38">
        <f t="shared" si="3"/>
        <v>3</v>
      </c>
      <c r="C52" s="32" t="s">
        <v>70</v>
      </c>
      <c r="D52" s="38">
        <f>IF(ISNUMBER(MATCH(E52,Temáticas!$B$2:$E$2,0)),1,IF(ISNUMBER(MATCH(E52,Temáticas!$B$3:$D$3,0)),2,IF(ISNUMBER(MATCH(E52,Temáticas!$B$4:$D$4,0)),3,IF(E52=Temáticas!$B$5,4,""))))</f>
        <v>1</v>
      </c>
      <c r="E52" s="32" t="s">
        <v>71</v>
      </c>
      <c r="F52" s="33">
        <v>24</v>
      </c>
      <c r="G52" s="32" t="s">
        <v>167</v>
      </c>
      <c r="H52" s="32" t="s">
        <v>162</v>
      </c>
      <c r="I52" s="32" t="s">
        <v>232</v>
      </c>
      <c r="J52" s="34">
        <v>24</v>
      </c>
      <c r="K52" s="32" t="s">
        <v>233</v>
      </c>
      <c r="L52" s="47">
        <v>46023</v>
      </c>
      <c r="M52" s="50">
        <v>46752</v>
      </c>
      <c r="N52" s="34">
        <v>3</v>
      </c>
      <c r="O52" s="34">
        <v>3</v>
      </c>
      <c r="P52" s="34">
        <v>3</v>
      </c>
      <c r="Q52" s="34">
        <v>3</v>
      </c>
      <c r="R52" s="34">
        <v>3</v>
      </c>
      <c r="S52" s="34">
        <v>3</v>
      </c>
      <c r="T52" s="34">
        <v>3</v>
      </c>
      <c r="U52" s="34">
        <v>3</v>
      </c>
      <c r="V52" s="33"/>
      <c r="W52" s="33"/>
      <c r="X52" s="33"/>
      <c r="Y52" s="33"/>
      <c r="Z52" s="33"/>
      <c r="AA52" s="33"/>
      <c r="AB52" s="33"/>
      <c r="AC52" s="33"/>
      <c r="AD52" s="33"/>
      <c r="AE52" s="33"/>
      <c r="AF52" s="33"/>
      <c r="AG52" s="33"/>
      <c r="AH52" s="33"/>
      <c r="AI52" s="33"/>
      <c r="AJ52" s="33"/>
      <c r="AK52" s="33"/>
      <c r="AL52" s="33"/>
      <c r="AM52" s="33"/>
      <c r="AN52" s="41"/>
      <c r="AO52" s="41"/>
      <c r="AP52" s="41"/>
      <c r="AQ52" s="41"/>
      <c r="AR52" s="41"/>
      <c r="AS52" s="41"/>
      <c r="AT52" s="41"/>
      <c r="AU52" s="41"/>
      <c r="AV52" s="41"/>
      <c r="AW52" s="41"/>
      <c r="AX52" s="41"/>
      <c r="AY52" s="41"/>
      <c r="AZ52" s="41"/>
      <c r="BA52" s="41"/>
      <c r="BB52" s="41"/>
      <c r="BC52" s="41"/>
      <c r="BD52" s="41"/>
      <c r="BE52" s="41"/>
    </row>
    <row r="53" spans="1:57" ht="76.2" customHeight="1" x14ac:dyDescent="0.25">
      <c r="A53" s="37" t="str">
        <f t="shared" si="2"/>
        <v>3.1.25</v>
      </c>
      <c r="B53" s="38">
        <f t="shared" si="3"/>
        <v>3</v>
      </c>
      <c r="C53" s="32" t="s">
        <v>70</v>
      </c>
      <c r="D53" s="38">
        <f>IF(ISNUMBER(MATCH(E53,Temáticas!$B$2:$E$2,0)),1,IF(ISNUMBER(MATCH(E53,Temáticas!$B$3:$D$3,0)),2,IF(ISNUMBER(MATCH(E53,Temáticas!$B$4:$D$4,0)),3,IF(E53=Temáticas!$B$5,4,""))))</f>
        <v>1</v>
      </c>
      <c r="E53" s="32" t="s">
        <v>71</v>
      </c>
      <c r="F53" s="33">
        <v>25</v>
      </c>
      <c r="G53" s="32" t="s">
        <v>84</v>
      </c>
      <c r="H53" s="32" t="s">
        <v>85</v>
      </c>
      <c r="I53" s="32" t="s">
        <v>86</v>
      </c>
      <c r="J53" s="34">
        <v>24</v>
      </c>
      <c r="K53" s="34" t="s">
        <v>227</v>
      </c>
      <c r="L53" s="47">
        <v>46023</v>
      </c>
      <c r="M53" s="47">
        <v>46752</v>
      </c>
      <c r="N53" s="34"/>
      <c r="O53" s="34">
        <v>6</v>
      </c>
      <c r="P53" s="34"/>
      <c r="Q53" s="34">
        <v>6</v>
      </c>
      <c r="R53" s="34"/>
      <c r="S53" s="34">
        <v>6</v>
      </c>
      <c r="T53" s="34"/>
      <c r="U53" s="34">
        <v>6</v>
      </c>
      <c r="V53" s="33"/>
      <c r="W53" s="33"/>
      <c r="X53" s="33"/>
      <c r="Y53" s="33"/>
      <c r="Z53" s="33"/>
      <c r="AA53" s="33"/>
      <c r="AB53" s="33"/>
      <c r="AC53" s="33"/>
      <c r="AD53" s="33"/>
      <c r="AE53" s="33"/>
      <c r="AF53" s="33"/>
      <c r="AG53" s="33"/>
      <c r="AH53" s="33"/>
      <c r="AI53" s="33"/>
      <c r="AJ53" s="33"/>
      <c r="AK53" s="33"/>
      <c r="AL53" s="33"/>
      <c r="AM53" s="33"/>
      <c r="AN53" s="41"/>
      <c r="AO53" s="41"/>
      <c r="AP53" s="41"/>
      <c r="AQ53" s="41"/>
      <c r="AR53" s="41"/>
      <c r="AS53" s="41"/>
      <c r="AT53" s="41"/>
      <c r="AU53" s="41"/>
      <c r="AV53" s="41"/>
      <c r="AW53" s="41"/>
      <c r="AX53" s="41"/>
      <c r="AY53" s="41"/>
      <c r="AZ53" s="41"/>
      <c r="BA53" s="41"/>
      <c r="BB53" s="41"/>
      <c r="BC53" s="41"/>
      <c r="BD53" s="41"/>
      <c r="BE53" s="41"/>
    </row>
    <row r="54" spans="1:57" ht="52.8" x14ac:dyDescent="0.25">
      <c r="A54" s="37" t="str">
        <f t="shared" si="2"/>
        <v>3.1.26</v>
      </c>
      <c r="B54" s="38">
        <f t="shared" si="3"/>
        <v>3</v>
      </c>
      <c r="C54" s="32" t="s">
        <v>70</v>
      </c>
      <c r="D54" s="38">
        <f>IF(ISNUMBER(MATCH(E54,Temáticas!$B$2:$E$2,0)),1,IF(ISNUMBER(MATCH(E54,Temáticas!$B$3:$D$3,0)),2,IF(ISNUMBER(MATCH(E54,Temáticas!$B$4:$D$4,0)),3,IF(E54=Temáticas!$B$5,4,""))))</f>
        <v>1</v>
      </c>
      <c r="E54" s="32" t="s">
        <v>71</v>
      </c>
      <c r="F54" s="33">
        <v>26</v>
      </c>
      <c r="G54" s="32" t="s">
        <v>84</v>
      </c>
      <c r="H54" s="32" t="s">
        <v>85</v>
      </c>
      <c r="I54" s="32" t="s">
        <v>238</v>
      </c>
      <c r="J54" s="34">
        <v>22</v>
      </c>
      <c r="K54" s="34" t="s">
        <v>239</v>
      </c>
      <c r="L54" s="47">
        <v>46054</v>
      </c>
      <c r="M54" s="47">
        <v>46752</v>
      </c>
      <c r="N54" s="34"/>
      <c r="O54" s="34">
        <v>5</v>
      </c>
      <c r="P54" s="34"/>
      <c r="Q54" s="34">
        <v>6</v>
      </c>
      <c r="R54" s="34"/>
      <c r="S54" s="34">
        <v>5</v>
      </c>
      <c r="T54" s="34"/>
      <c r="U54" s="34">
        <v>6</v>
      </c>
      <c r="V54" s="33"/>
      <c r="W54" s="33"/>
      <c r="X54" s="33"/>
      <c r="Y54" s="33"/>
      <c r="Z54" s="33"/>
      <c r="AA54" s="33"/>
      <c r="AB54" s="33"/>
      <c r="AC54" s="33"/>
      <c r="AD54" s="33"/>
      <c r="AE54" s="33"/>
      <c r="AF54" s="33"/>
      <c r="AG54" s="33"/>
      <c r="AH54" s="33"/>
      <c r="AI54" s="33"/>
      <c r="AJ54" s="33"/>
      <c r="AK54" s="33"/>
      <c r="AL54" s="33"/>
      <c r="AM54" s="33"/>
      <c r="AN54" s="41"/>
      <c r="AO54" s="41"/>
      <c r="AP54" s="41"/>
      <c r="AQ54" s="41"/>
      <c r="AR54" s="41"/>
      <c r="AS54" s="41"/>
      <c r="AT54" s="41"/>
      <c r="AU54" s="41"/>
      <c r="AV54" s="41"/>
      <c r="AW54" s="41"/>
      <c r="AX54" s="41"/>
      <c r="AY54" s="41"/>
      <c r="AZ54" s="41"/>
      <c r="BA54" s="41"/>
      <c r="BB54" s="41"/>
      <c r="BC54" s="41"/>
      <c r="BD54" s="41"/>
      <c r="BE54" s="41"/>
    </row>
    <row r="55" spans="1:57" ht="52.8" x14ac:dyDescent="0.25">
      <c r="A55" s="37" t="str">
        <f t="shared" si="2"/>
        <v>3.1.27</v>
      </c>
      <c r="B55" s="38">
        <f t="shared" si="3"/>
        <v>3</v>
      </c>
      <c r="C55" s="32" t="s">
        <v>70</v>
      </c>
      <c r="D55" s="38">
        <f>IF(ISNUMBER(MATCH(E55,Temáticas!$B$2:$E$2,0)),1,IF(ISNUMBER(MATCH(E55,Temáticas!$B$3:$D$3,0)),2,IF(ISNUMBER(MATCH(E55,Temáticas!$B$4:$D$4,0)),3,IF(E55=Temáticas!$B$5,4,""))))</f>
        <v>1</v>
      </c>
      <c r="E55" s="32" t="s">
        <v>71</v>
      </c>
      <c r="F55" s="33">
        <v>27</v>
      </c>
      <c r="G55" s="32" t="s">
        <v>87</v>
      </c>
      <c r="H55" s="32" t="s">
        <v>85</v>
      </c>
      <c r="I55" s="32" t="s">
        <v>229</v>
      </c>
      <c r="J55" s="34">
        <v>4</v>
      </c>
      <c r="K55" s="34" t="s">
        <v>228</v>
      </c>
      <c r="L55" s="47">
        <v>46023</v>
      </c>
      <c r="M55" s="47">
        <v>46752</v>
      </c>
      <c r="N55" s="34">
        <v>1</v>
      </c>
      <c r="O55" s="34"/>
      <c r="P55" s="34"/>
      <c r="Q55" s="34">
        <v>1</v>
      </c>
      <c r="R55" s="34"/>
      <c r="S55" s="34">
        <v>1</v>
      </c>
      <c r="T55" s="34"/>
      <c r="U55" s="34">
        <v>1</v>
      </c>
      <c r="V55" s="33"/>
      <c r="W55" s="33"/>
      <c r="X55" s="33"/>
      <c r="Y55" s="33"/>
      <c r="Z55" s="33"/>
      <c r="AA55" s="33"/>
      <c r="AB55" s="33"/>
      <c r="AC55" s="33"/>
      <c r="AD55" s="33"/>
      <c r="AE55" s="33"/>
      <c r="AF55" s="33"/>
      <c r="AG55" s="33"/>
      <c r="AH55" s="33"/>
      <c r="AI55" s="33"/>
      <c r="AJ55" s="33"/>
      <c r="AK55" s="33"/>
      <c r="AL55" s="33"/>
      <c r="AM55" s="33"/>
      <c r="AN55" s="41"/>
      <c r="AO55" s="41"/>
      <c r="AP55" s="41"/>
      <c r="AQ55" s="41"/>
      <c r="AR55" s="41"/>
      <c r="AS55" s="41"/>
      <c r="AT55" s="41"/>
      <c r="AU55" s="41"/>
      <c r="AV55" s="41"/>
      <c r="AW55" s="41"/>
      <c r="AX55" s="41"/>
      <c r="AY55" s="41"/>
      <c r="AZ55" s="41"/>
      <c r="BA55" s="41"/>
      <c r="BB55" s="41"/>
      <c r="BC55" s="41"/>
      <c r="BD55" s="41"/>
      <c r="BE55" s="41"/>
    </row>
    <row r="56" spans="1:57" ht="90.6" customHeight="1" x14ac:dyDescent="0.25">
      <c r="A56" s="37" t="str">
        <f t="shared" si="2"/>
        <v>3.1.28</v>
      </c>
      <c r="B56" s="38">
        <f t="shared" si="3"/>
        <v>3</v>
      </c>
      <c r="C56" s="32" t="s">
        <v>70</v>
      </c>
      <c r="D56" s="38">
        <f>IF(ISNUMBER(MATCH(E56,Temáticas!$B$2:$E$2,0)),1,IF(ISNUMBER(MATCH(E56,Temáticas!$B$3:$D$3,0)),2,IF(ISNUMBER(MATCH(E56,Temáticas!$B$4:$D$4,0)),3,IF(E56=Temáticas!$B$5,4,""))))</f>
        <v>1</v>
      </c>
      <c r="E56" s="32" t="s">
        <v>71</v>
      </c>
      <c r="F56" s="33">
        <v>28</v>
      </c>
      <c r="G56" s="32" t="s">
        <v>90</v>
      </c>
      <c r="H56" s="32" t="s">
        <v>85</v>
      </c>
      <c r="I56" s="32" t="s">
        <v>91</v>
      </c>
      <c r="J56" s="34">
        <v>2</v>
      </c>
      <c r="K56" s="34" t="s">
        <v>230</v>
      </c>
      <c r="L56" s="47">
        <v>46023</v>
      </c>
      <c r="M56" s="47">
        <v>46752</v>
      </c>
      <c r="N56" s="34"/>
      <c r="O56" s="34"/>
      <c r="P56" s="34"/>
      <c r="Q56" s="34">
        <v>1</v>
      </c>
      <c r="R56" s="34"/>
      <c r="S56" s="34"/>
      <c r="T56" s="34"/>
      <c r="U56" s="34">
        <v>1</v>
      </c>
      <c r="V56" s="33"/>
      <c r="W56" s="33"/>
      <c r="X56" s="33"/>
      <c r="Y56" s="33"/>
      <c r="Z56" s="33"/>
      <c r="AA56" s="33"/>
      <c r="AB56" s="33"/>
      <c r="AC56" s="33"/>
      <c r="AD56" s="33"/>
      <c r="AE56" s="33"/>
      <c r="AF56" s="33"/>
      <c r="AG56" s="33"/>
      <c r="AH56" s="33"/>
      <c r="AI56" s="33"/>
      <c r="AJ56" s="33"/>
      <c r="AK56" s="33"/>
      <c r="AL56" s="33"/>
      <c r="AM56" s="33"/>
      <c r="AN56" s="41"/>
      <c r="AO56" s="41"/>
      <c r="AP56" s="41"/>
      <c r="AQ56" s="41"/>
      <c r="AR56" s="41"/>
      <c r="AS56" s="41"/>
      <c r="AT56" s="41"/>
      <c r="AU56" s="41"/>
      <c r="AV56" s="41"/>
      <c r="AW56" s="41"/>
      <c r="AX56" s="41"/>
      <c r="AY56" s="41"/>
      <c r="AZ56" s="41"/>
      <c r="BA56" s="41"/>
      <c r="BB56" s="41"/>
      <c r="BC56" s="41"/>
      <c r="BD56" s="41"/>
      <c r="BE56" s="41"/>
    </row>
    <row r="57" spans="1:57" ht="94.2" customHeight="1" x14ac:dyDescent="0.25">
      <c r="A57" s="37" t="str">
        <f t="shared" si="2"/>
        <v>3.1.29</v>
      </c>
      <c r="B57" s="38">
        <f t="shared" si="3"/>
        <v>3</v>
      </c>
      <c r="C57" s="32" t="s">
        <v>70</v>
      </c>
      <c r="D57" s="38">
        <f>IF(ISNUMBER(MATCH(E57,Temáticas!$B$2:$E$2,0)),1,IF(ISNUMBER(MATCH(E57,Temáticas!$B$3:$D$3,0)),2,IF(ISNUMBER(MATCH(E57,Temáticas!$B$4:$D$4,0)),3,IF(E57=Temáticas!$B$5,4,""))))</f>
        <v>1</v>
      </c>
      <c r="E57" s="32" t="s">
        <v>71</v>
      </c>
      <c r="F57" s="33">
        <v>29</v>
      </c>
      <c r="G57" s="32" t="s">
        <v>90</v>
      </c>
      <c r="H57" s="32" t="s">
        <v>85</v>
      </c>
      <c r="I57" s="32" t="s">
        <v>92</v>
      </c>
      <c r="J57" s="34">
        <v>1</v>
      </c>
      <c r="K57" s="34" t="s">
        <v>93</v>
      </c>
      <c r="L57" s="47">
        <v>46023</v>
      </c>
      <c r="M57" s="47">
        <v>46203</v>
      </c>
      <c r="N57" s="34"/>
      <c r="O57" s="34">
        <v>1</v>
      </c>
      <c r="P57" s="34"/>
      <c r="Q57" s="34"/>
      <c r="R57" s="34"/>
      <c r="S57" s="34"/>
      <c r="T57" s="34"/>
      <c r="U57" s="34"/>
      <c r="V57" s="33"/>
      <c r="W57" s="33"/>
      <c r="X57" s="33"/>
      <c r="Y57" s="33"/>
      <c r="Z57" s="33"/>
      <c r="AA57" s="33"/>
      <c r="AB57" s="33"/>
      <c r="AC57" s="33"/>
      <c r="AD57" s="33"/>
      <c r="AE57" s="33"/>
      <c r="AF57" s="33"/>
      <c r="AG57" s="33"/>
      <c r="AH57" s="33"/>
      <c r="AI57" s="33"/>
      <c r="AJ57" s="33"/>
      <c r="AK57" s="33"/>
      <c r="AL57" s="33"/>
      <c r="AM57" s="33"/>
      <c r="AN57" s="41"/>
      <c r="AO57" s="41"/>
      <c r="AP57" s="41"/>
      <c r="AQ57" s="41"/>
      <c r="AR57" s="41"/>
      <c r="AS57" s="41"/>
      <c r="AT57" s="41"/>
      <c r="AU57" s="41"/>
      <c r="AV57" s="41"/>
      <c r="AW57" s="41"/>
      <c r="AX57" s="41"/>
      <c r="AY57" s="41"/>
      <c r="AZ57" s="41"/>
      <c r="BA57" s="41"/>
      <c r="BB57" s="41"/>
      <c r="BC57" s="41"/>
      <c r="BD57" s="41"/>
      <c r="BE57" s="41"/>
    </row>
    <row r="58" spans="1:57" ht="66" customHeight="1" x14ac:dyDescent="0.25">
      <c r="A58" s="37" t="str">
        <f t="shared" si="2"/>
        <v>3.2.1</v>
      </c>
      <c r="B58" s="38">
        <f t="shared" si="3"/>
        <v>3</v>
      </c>
      <c r="C58" s="32" t="s">
        <v>70</v>
      </c>
      <c r="D58" s="38">
        <f>IF(ISNUMBER(MATCH(E58,Temáticas!$B$2:$E$2,0)),1,IF(ISNUMBER(MATCH(E58,Temáticas!$B$3:$D$3,0)),2,IF(ISNUMBER(MATCH(E58,Temáticas!$B$4:$D$4,0)),3,IF(E58=Temáticas!$B$5,4,""))))</f>
        <v>2</v>
      </c>
      <c r="E58" s="32" t="s">
        <v>151</v>
      </c>
      <c r="F58" s="33">
        <v>1</v>
      </c>
      <c r="G58" s="32" t="s">
        <v>7</v>
      </c>
      <c r="H58" s="32" t="s">
        <v>7</v>
      </c>
      <c r="I58" s="32" t="s">
        <v>250</v>
      </c>
      <c r="J58" s="34">
        <v>2</v>
      </c>
      <c r="K58" s="34" t="s">
        <v>120</v>
      </c>
      <c r="L58" s="47">
        <v>46023</v>
      </c>
      <c r="M58" s="47">
        <v>46418</v>
      </c>
      <c r="N58" s="34">
        <v>1</v>
      </c>
      <c r="O58" s="34"/>
      <c r="P58" s="34"/>
      <c r="Q58" s="34"/>
      <c r="R58" s="34">
        <v>1</v>
      </c>
      <c r="S58" s="34"/>
      <c r="T58" s="34"/>
      <c r="U58" s="34"/>
      <c r="V58" s="33"/>
      <c r="W58" s="33"/>
      <c r="X58" s="33"/>
      <c r="Y58" s="33"/>
      <c r="Z58" s="33"/>
      <c r="AA58" s="33"/>
      <c r="AB58" s="33"/>
      <c r="AC58" s="33"/>
      <c r="AD58" s="33"/>
      <c r="AE58" s="33"/>
      <c r="AF58" s="33"/>
      <c r="AG58" s="33"/>
      <c r="AH58" s="33"/>
      <c r="AI58" s="33"/>
      <c r="AJ58" s="33"/>
      <c r="AK58" s="33"/>
      <c r="AL58" s="33"/>
      <c r="AM58" s="33"/>
      <c r="AN58" s="41"/>
      <c r="AO58" s="41"/>
      <c r="AP58" s="41"/>
      <c r="AQ58" s="41"/>
      <c r="AR58" s="41"/>
      <c r="AS58" s="41"/>
      <c r="AT58" s="41"/>
      <c r="AU58" s="41"/>
      <c r="AV58" s="41"/>
      <c r="AW58" s="41"/>
      <c r="AX58" s="41"/>
      <c r="AY58" s="41"/>
      <c r="AZ58" s="41"/>
      <c r="BA58" s="41"/>
      <c r="BB58" s="41"/>
      <c r="BC58" s="41"/>
      <c r="BD58" s="41"/>
      <c r="BE58" s="41"/>
    </row>
    <row r="59" spans="1:57" ht="52.8" x14ac:dyDescent="0.25">
      <c r="A59" s="37" t="str">
        <f t="shared" si="2"/>
        <v>3.2.2</v>
      </c>
      <c r="B59" s="38">
        <f t="shared" si="3"/>
        <v>3</v>
      </c>
      <c r="C59" s="32" t="s">
        <v>70</v>
      </c>
      <c r="D59" s="38">
        <f>IF(ISNUMBER(MATCH(E59,Temáticas!$B$2:$E$2,0)),1,IF(ISNUMBER(MATCH(E59,Temáticas!$B$3:$D$3,0)),2,IF(ISNUMBER(MATCH(E59,Temáticas!$B$4:$D$4,0)),3,IF(E59=Temáticas!$B$5,4,""))))</f>
        <v>2</v>
      </c>
      <c r="E59" s="32" t="s">
        <v>151</v>
      </c>
      <c r="F59" s="33">
        <v>2</v>
      </c>
      <c r="G59" s="32" t="s">
        <v>7</v>
      </c>
      <c r="H59" s="32" t="s">
        <v>7</v>
      </c>
      <c r="I59" s="32" t="s">
        <v>121</v>
      </c>
      <c r="J59" s="34">
        <v>2</v>
      </c>
      <c r="K59" s="34" t="s">
        <v>122</v>
      </c>
      <c r="L59" s="47">
        <v>46023</v>
      </c>
      <c r="M59" s="47">
        <v>46418</v>
      </c>
      <c r="N59" s="34">
        <v>1</v>
      </c>
      <c r="O59" s="34"/>
      <c r="P59" s="34"/>
      <c r="Q59" s="34"/>
      <c r="R59" s="34">
        <v>1</v>
      </c>
      <c r="S59" s="34"/>
      <c r="T59" s="34"/>
      <c r="U59" s="34"/>
      <c r="V59" s="33"/>
      <c r="W59" s="33"/>
      <c r="X59" s="33"/>
      <c r="Y59" s="33"/>
      <c r="Z59" s="33"/>
      <c r="AA59" s="33"/>
      <c r="AB59" s="33"/>
      <c r="AC59" s="33"/>
      <c r="AD59" s="33"/>
      <c r="AE59" s="33"/>
      <c r="AF59" s="33"/>
      <c r="AG59" s="33"/>
      <c r="AH59" s="33"/>
      <c r="AI59" s="33"/>
      <c r="AJ59" s="33"/>
      <c r="AK59" s="33"/>
      <c r="AL59" s="33"/>
      <c r="AM59" s="33"/>
      <c r="AN59" s="41"/>
      <c r="AO59" s="41"/>
      <c r="AP59" s="41"/>
      <c r="AQ59" s="41"/>
      <c r="AR59" s="41"/>
      <c r="AS59" s="41"/>
      <c r="AT59" s="41"/>
      <c r="AU59" s="41"/>
      <c r="AV59" s="41"/>
      <c r="AW59" s="41"/>
      <c r="AX59" s="41"/>
      <c r="AY59" s="41"/>
      <c r="AZ59" s="41"/>
      <c r="BA59" s="41"/>
      <c r="BB59" s="41"/>
      <c r="BC59" s="41"/>
      <c r="BD59" s="41"/>
      <c r="BE59" s="41"/>
    </row>
    <row r="60" spans="1:57" ht="79.2" x14ac:dyDescent="0.25">
      <c r="A60" s="37" t="str">
        <f t="shared" si="2"/>
        <v>3.2.3</v>
      </c>
      <c r="B60" s="38">
        <f t="shared" si="3"/>
        <v>3</v>
      </c>
      <c r="C60" s="32" t="s">
        <v>70</v>
      </c>
      <c r="D60" s="38">
        <f>IF(ISNUMBER(MATCH(E60,Temáticas!$B$2:$E$2,0)),1,IF(ISNUMBER(MATCH(E60,Temáticas!$B$3:$D$3,0)),2,IF(ISNUMBER(MATCH(E60,Temáticas!$B$4:$D$4,0)),3,IF(E60=Temáticas!$B$5,4,""))))</f>
        <v>2</v>
      </c>
      <c r="E60" s="32" t="s">
        <v>151</v>
      </c>
      <c r="F60" s="33">
        <v>3</v>
      </c>
      <c r="G60" s="32" t="s">
        <v>7</v>
      </c>
      <c r="H60" s="32" t="s">
        <v>7</v>
      </c>
      <c r="I60" s="32" t="s">
        <v>123</v>
      </c>
      <c r="J60" s="45">
        <v>1</v>
      </c>
      <c r="K60" s="34" t="s">
        <v>124</v>
      </c>
      <c r="L60" s="47">
        <v>46023</v>
      </c>
      <c r="M60" s="47">
        <v>46752</v>
      </c>
      <c r="N60" s="45">
        <v>1</v>
      </c>
      <c r="O60" s="45">
        <v>1</v>
      </c>
      <c r="P60" s="45">
        <v>1</v>
      </c>
      <c r="Q60" s="45">
        <v>1</v>
      </c>
      <c r="R60" s="45">
        <v>1</v>
      </c>
      <c r="S60" s="45">
        <v>1</v>
      </c>
      <c r="T60" s="45">
        <v>1</v>
      </c>
      <c r="U60" s="45">
        <v>1</v>
      </c>
      <c r="V60" s="33"/>
      <c r="W60" s="33"/>
      <c r="X60" s="33"/>
      <c r="Y60" s="33"/>
      <c r="Z60" s="33"/>
      <c r="AA60" s="33"/>
      <c r="AB60" s="33"/>
      <c r="AC60" s="33"/>
      <c r="AD60" s="33"/>
      <c r="AE60" s="33"/>
      <c r="AF60" s="33"/>
      <c r="AG60" s="33"/>
      <c r="AH60" s="33"/>
      <c r="AI60" s="33"/>
      <c r="AJ60" s="33"/>
      <c r="AK60" s="33"/>
      <c r="AL60" s="33"/>
      <c r="AM60" s="33"/>
      <c r="AN60" s="41"/>
      <c r="AO60" s="41"/>
      <c r="AP60" s="41"/>
      <c r="AQ60" s="41"/>
      <c r="AR60" s="41"/>
      <c r="AS60" s="41"/>
      <c r="AT60" s="41"/>
      <c r="AU60" s="41"/>
      <c r="AV60" s="41"/>
      <c r="AW60" s="41"/>
      <c r="AX60" s="41"/>
      <c r="AY60" s="41"/>
      <c r="AZ60" s="41"/>
      <c r="BA60" s="41"/>
      <c r="BB60" s="41"/>
      <c r="BC60" s="41"/>
      <c r="BD60" s="41"/>
      <c r="BE60" s="41"/>
    </row>
    <row r="61" spans="1:57" ht="52.8" x14ac:dyDescent="0.25">
      <c r="A61" s="37" t="str">
        <f t="shared" si="2"/>
        <v>3.2.4</v>
      </c>
      <c r="B61" s="38">
        <f t="shared" si="3"/>
        <v>3</v>
      </c>
      <c r="C61" s="32" t="s">
        <v>70</v>
      </c>
      <c r="D61" s="38">
        <f>IF(ISNUMBER(MATCH(E61,Temáticas!$B$2:$E$2,0)),1,IF(ISNUMBER(MATCH(E61,Temáticas!$B$3:$D$3,0)),2,IF(ISNUMBER(MATCH(E61,Temáticas!$B$4:$D$4,0)),3,IF(E61=Temáticas!$B$5,4,""))))</f>
        <v>2</v>
      </c>
      <c r="E61" s="32" t="s">
        <v>151</v>
      </c>
      <c r="F61" s="33">
        <v>4</v>
      </c>
      <c r="G61" s="32" t="s">
        <v>162</v>
      </c>
      <c r="H61" s="32" t="s">
        <v>162</v>
      </c>
      <c r="I61" s="34" t="s">
        <v>244</v>
      </c>
      <c r="J61" s="45">
        <v>1</v>
      </c>
      <c r="K61" s="32" t="s">
        <v>245</v>
      </c>
      <c r="L61" s="47">
        <v>46266</v>
      </c>
      <c r="M61" s="47">
        <v>46752</v>
      </c>
      <c r="N61" s="34"/>
      <c r="O61" s="34"/>
      <c r="P61" s="34"/>
      <c r="Q61" s="45">
        <v>1</v>
      </c>
      <c r="R61" s="34"/>
      <c r="S61" s="34"/>
      <c r="T61" s="34"/>
      <c r="U61" s="45">
        <v>1</v>
      </c>
      <c r="V61" s="33"/>
      <c r="W61" s="33"/>
      <c r="X61" s="33"/>
      <c r="Y61" s="33"/>
      <c r="Z61" s="33"/>
      <c r="AA61" s="33"/>
      <c r="AB61" s="33"/>
      <c r="AC61" s="33"/>
      <c r="AD61" s="33"/>
      <c r="AE61" s="33"/>
      <c r="AF61" s="33"/>
      <c r="AG61" s="33"/>
      <c r="AH61" s="33"/>
      <c r="AI61" s="33"/>
      <c r="AJ61" s="33"/>
      <c r="AK61" s="33"/>
      <c r="AL61" s="33"/>
      <c r="AM61" s="33"/>
      <c r="AN61" s="41"/>
      <c r="AO61" s="41"/>
      <c r="AP61" s="41"/>
      <c r="AQ61" s="41"/>
      <c r="AR61" s="41"/>
      <c r="AS61" s="41"/>
      <c r="AT61" s="41"/>
      <c r="AU61" s="41"/>
      <c r="AV61" s="41"/>
      <c r="AW61" s="41"/>
      <c r="AX61" s="41"/>
      <c r="AY61" s="41"/>
      <c r="AZ61" s="41"/>
      <c r="BA61" s="41"/>
      <c r="BB61" s="41"/>
      <c r="BC61" s="41"/>
      <c r="BD61" s="41"/>
      <c r="BE61" s="41"/>
    </row>
    <row r="62" spans="1:57" ht="66" x14ac:dyDescent="0.25">
      <c r="A62" s="37" t="str">
        <f t="shared" si="2"/>
        <v>3.2.5</v>
      </c>
      <c r="B62" s="38">
        <f t="shared" si="3"/>
        <v>3</v>
      </c>
      <c r="C62" s="32" t="s">
        <v>70</v>
      </c>
      <c r="D62" s="38">
        <f>IF(ISNUMBER(MATCH(E62,Temáticas!$B$2:$E$2,0)),1,IF(ISNUMBER(MATCH(E62,Temáticas!$B$3:$D$3,0)),2,IF(ISNUMBER(MATCH(E62,Temáticas!$B$4:$D$4,0)),3,IF(E62=Temáticas!$B$5,4,""))))</f>
        <v>2</v>
      </c>
      <c r="E62" s="32" t="s">
        <v>151</v>
      </c>
      <c r="F62" s="33">
        <v>5</v>
      </c>
      <c r="G62" s="32" t="s">
        <v>198</v>
      </c>
      <c r="H62" s="32" t="s">
        <v>85</v>
      </c>
      <c r="I62" s="32" t="s">
        <v>199</v>
      </c>
      <c r="J62" s="34">
        <v>2</v>
      </c>
      <c r="K62" s="34" t="s">
        <v>200</v>
      </c>
      <c r="L62" s="47">
        <v>46113</v>
      </c>
      <c r="M62" s="47">
        <v>46752</v>
      </c>
      <c r="N62" s="34"/>
      <c r="O62" s="34"/>
      <c r="P62" s="34"/>
      <c r="Q62" s="34">
        <v>1</v>
      </c>
      <c r="R62" s="34"/>
      <c r="S62" s="34"/>
      <c r="T62" s="34"/>
      <c r="U62" s="34">
        <v>1</v>
      </c>
      <c r="V62" s="33"/>
      <c r="W62" s="33"/>
      <c r="X62" s="33"/>
      <c r="Y62" s="33"/>
      <c r="Z62" s="33"/>
      <c r="AA62" s="33"/>
      <c r="AB62" s="33"/>
      <c r="AC62" s="33"/>
      <c r="AD62" s="33"/>
      <c r="AE62" s="33"/>
      <c r="AF62" s="33"/>
      <c r="AG62" s="33"/>
      <c r="AH62" s="33"/>
      <c r="AI62" s="33"/>
      <c r="AJ62" s="33"/>
      <c r="AK62" s="33"/>
      <c r="AL62" s="33"/>
      <c r="AM62" s="33"/>
      <c r="AN62" s="41"/>
      <c r="AO62" s="41"/>
      <c r="AP62" s="41"/>
      <c r="AQ62" s="41"/>
      <c r="AR62" s="41"/>
      <c r="AS62" s="41"/>
      <c r="AT62" s="41"/>
      <c r="AU62" s="41"/>
      <c r="AV62" s="41"/>
      <c r="AW62" s="41"/>
      <c r="AX62" s="41"/>
      <c r="AY62" s="41"/>
      <c r="AZ62" s="41"/>
      <c r="BA62" s="41"/>
      <c r="BB62" s="41"/>
      <c r="BC62" s="41"/>
      <c r="BD62" s="41"/>
      <c r="BE62" s="41"/>
    </row>
    <row r="63" spans="1:57" ht="79.2" x14ac:dyDescent="0.25">
      <c r="A63" s="37" t="str">
        <f t="shared" si="2"/>
        <v>3.2.6</v>
      </c>
      <c r="B63" s="38">
        <f t="shared" si="3"/>
        <v>3</v>
      </c>
      <c r="C63" s="32" t="s">
        <v>70</v>
      </c>
      <c r="D63" s="38">
        <f>IF(ISNUMBER(MATCH(E63,Temáticas!$B$2:$E$2,0)),1,IF(ISNUMBER(MATCH(E63,Temáticas!$B$3:$D$3,0)),2,IF(ISNUMBER(MATCH(E63,Temáticas!$B$4:$D$4,0)),3,IF(E63=Temáticas!$B$5,4,""))))</f>
        <v>2</v>
      </c>
      <c r="E63" s="32" t="s">
        <v>151</v>
      </c>
      <c r="F63" s="33">
        <v>6</v>
      </c>
      <c r="G63" s="32" t="s">
        <v>198</v>
      </c>
      <c r="H63" s="32" t="s">
        <v>85</v>
      </c>
      <c r="I63" s="32" t="s">
        <v>201</v>
      </c>
      <c r="J63" s="34">
        <v>8</v>
      </c>
      <c r="K63" s="34" t="s">
        <v>200</v>
      </c>
      <c r="L63" s="47">
        <v>46082</v>
      </c>
      <c r="M63" s="47">
        <v>46752</v>
      </c>
      <c r="N63" s="34">
        <v>1</v>
      </c>
      <c r="O63" s="34">
        <v>1</v>
      </c>
      <c r="P63" s="34">
        <v>1</v>
      </c>
      <c r="Q63" s="34">
        <v>1</v>
      </c>
      <c r="R63" s="34">
        <v>1</v>
      </c>
      <c r="S63" s="34">
        <v>1</v>
      </c>
      <c r="T63" s="34">
        <v>1</v>
      </c>
      <c r="U63" s="34">
        <v>1</v>
      </c>
      <c r="V63" s="33"/>
      <c r="W63" s="33"/>
      <c r="X63" s="33"/>
      <c r="Y63" s="33"/>
      <c r="Z63" s="33"/>
      <c r="AA63" s="33"/>
      <c r="AB63" s="33"/>
      <c r="AC63" s="33"/>
      <c r="AD63" s="33"/>
      <c r="AE63" s="33"/>
      <c r="AF63" s="33"/>
      <c r="AG63" s="33"/>
      <c r="AH63" s="33"/>
      <c r="AI63" s="33"/>
      <c r="AJ63" s="33"/>
      <c r="AK63" s="33"/>
      <c r="AL63" s="33"/>
      <c r="AM63" s="33"/>
      <c r="AN63" s="41"/>
      <c r="AO63" s="41"/>
      <c r="AP63" s="41"/>
      <c r="AQ63" s="41"/>
      <c r="AR63" s="41"/>
      <c r="AS63" s="41"/>
      <c r="AT63" s="41"/>
      <c r="AU63" s="41"/>
      <c r="AV63" s="41"/>
      <c r="AW63" s="41"/>
      <c r="AX63" s="41"/>
      <c r="AY63" s="41"/>
      <c r="AZ63" s="41"/>
      <c r="BA63" s="41"/>
      <c r="BB63" s="41"/>
      <c r="BC63" s="41"/>
      <c r="BD63" s="41"/>
      <c r="BE63" s="41"/>
    </row>
    <row r="64" spans="1:57" ht="99.6" customHeight="1" x14ac:dyDescent="0.25">
      <c r="A64" s="37" t="str">
        <f t="shared" si="2"/>
        <v>3.3.1</v>
      </c>
      <c r="B64" s="38">
        <f t="shared" si="3"/>
        <v>3</v>
      </c>
      <c r="C64" s="32" t="s">
        <v>70</v>
      </c>
      <c r="D64" s="38">
        <f>IF(ISNUMBER(MATCH(E64,Temáticas!$B$2:$E$2,0)),1,IF(ISNUMBER(MATCH(E64,Temáticas!$B$3:$D$3,0)),2,IF(ISNUMBER(MATCH(E64,Temáticas!$B$4:$D$4,0)),3,IF(E64=Temáticas!$B$5,4,""))))</f>
        <v>3</v>
      </c>
      <c r="E64" s="32" t="s">
        <v>155</v>
      </c>
      <c r="F64" s="33">
        <v>1</v>
      </c>
      <c r="G64" s="32" t="s">
        <v>136</v>
      </c>
      <c r="H64" s="32" t="s">
        <v>136</v>
      </c>
      <c r="I64" s="32" t="s">
        <v>137</v>
      </c>
      <c r="J64" s="45">
        <v>1</v>
      </c>
      <c r="K64" s="34" t="s">
        <v>138</v>
      </c>
      <c r="L64" s="47">
        <v>46054</v>
      </c>
      <c r="M64" s="47">
        <v>46752</v>
      </c>
      <c r="N64" s="45">
        <v>1</v>
      </c>
      <c r="O64" s="45">
        <v>1</v>
      </c>
      <c r="P64" s="45">
        <v>1</v>
      </c>
      <c r="Q64" s="45">
        <v>1</v>
      </c>
      <c r="R64" s="45">
        <v>1</v>
      </c>
      <c r="S64" s="45">
        <v>1</v>
      </c>
      <c r="T64" s="45">
        <v>1</v>
      </c>
      <c r="U64" s="45">
        <v>1</v>
      </c>
      <c r="V64" s="33"/>
      <c r="W64" s="33"/>
      <c r="X64" s="33"/>
      <c r="Y64" s="33"/>
      <c r="Z64" s="33"/>
      <c r="AA64" s="33"/>
      <c r="AB64" s="33"/>
      <c r="AC64" s="33"/>
      <c r="AD64" s="33"/>
      <c r="AE64" s="33"/>
      <c r="AF64" s="33"/>
      <c r="AG64" s="33"/>
      <c r="AH64" s="33"/>
      <c r="AI64" s="33"/>
      <c r="AJ64" s="33"/>
      <c r="AK64" s="33"/>
      <c r="AL64" s="33"/>
      <c r="AM64" s="33"/>
      <c r="AN64" s="41"/>
      <c r="AO64" s="41"/>
      <c r="AP64" s="41"/>
      <c r="AQ64" s="41"/>
      <c r="AR64" s="41"/>
      <c r="AS64" s="41"/>
      <c r="AT64" s="41"/>
      <c r="AU64" s="41"/>
      <c r="AV64" s="41"/>
      <c r="AW64" s="41"/>
      <c r="AX64" s="41"/>
      <c r="AY64" s="41"/>
      <c r="AZ64" s="41"/>
      <c r="BA64" s="41"/>
      <c r="BB64" s="41"/>
      <c r="BC64" s="41"/>
      <c r="BD64" s="41"/>
      <c r="BE64" s="41"/>
    </row>
    <row r="65" spans="1:57" ht="79.2" x14ac:dyDescent="0.25">
      <c r="A65" s="37" t="str">
        <f t="shared" si="2"/>
        <v>3.3.2</v>
      </c>
      <c r="B65" s="38">
        <f t="shared" si="3"/>
        <v>3</v>
      </c>
      <c r="C65" s="32" t="s">
        <v>70</v>
      </c>
      <c r="D65" s="38">
        <f>IF(ISNUMBER(MATCH(E65,Temáticas!$B$2:$E$2,0)),1,IF(ISNUMBER(MATCH(E65,Temáticas!$B$3:$D$3,0)),2,IF(ISNUMBER(MATCH(E65,Temáticas!$B$4:$D$4,0)),3,IF(E65=Temáticas!$B$5,4,""))))</f>
        <v>3</v>
      </c>
      <c r="E65" s="32" t="s">
        <v>155</v>
      </c>
      <c r="F65" s="33">
        <v>2</v>
      </c>
      <c r="G65" s="33" t="s">
        <v>74</v>
      </c>
      <c r="H65" s="33" t="s">
        <v>74</v>
      </c>
      <c r="I65" s="32" t="s">
        <v>75</v>
      </c>
      <c r="J65" s="46">
        <v>1</v>
      </c>
      <c r="K65" s="32" t="s">
        <v>76</v>
      </c>
      <c r="L65" s="50">
        <v>46023</v>
      </c>
      <c r="M65" s="50">
        <v>46752</v>
      </c>
      <c r="N65" s="46">
        <v>1</v>
      </c>
      <c r="O65" s="46">
        <v>1</v>
      </c>
      <c r="P65" s="46">
        <v>1</v>
      </c>
      <c r="Q65" s="46">
        <v>1</v>
      </c>
      <c r="R65" s="46">
        <v>1</v>
      </c>
      <c r="S65" s="46">
        <v>1</v>
      </c>
      <c r="T65" s="46">
        <v>1</v>
      </c>
      <c r="U65" s="46">
        <v>1</v>
      </c>
      <c r="V65" s="33"/>
      <c r="W65" s="33"/>
      <c r="X65" s="33"/>
      <c r="Y65" s="33"/>
      <c r="Z65" s="33"/>
      <c r="AA65" s="33"/>
      <c r="AB65" s="33"/>
      <c r="AC65" s="33"/>
      <c r="AD65" s="33"/>
      <c r="AE65" s="33"/>
      <c r="AF65" s="33"/>
      <c r="AG65" s="33"/>
      <c r="AH65" s="33"/>
      <c r="AI65" s="33"/>
      <c r="AJ65" s="33"/>
      <c r="AK65" s="33"/>
      <c r="AL65" s="33"/>
      <c r="AM65" s="33"/>
      <c r="AN65" s="41"/>
      <c r="AO65" s="41"/>
      <c r="AP65" s="41"/>
      <c r="AQ65" s="41"/>
      <c r="AR65" s="41"/>
      <c r="AS65" s="41"/>
      <c r="AT65" s="41"/>
      <c r="AU65" s="41"/>
      <c r="AV65" s="41"/>
      <c r="AW65" s="41"/>
      <c r="AX65" s="41"/>
      <c r="AY65" s="41"/>
      <c r="AZ65" s="41"/>
      <c r="BA65" s="41"/>
      <c r="BB65" s="41"/>
      <c r="BC65" s="41"/>
      <c r="BD65" s="41"/>
      <c r="BE65" s="41"/>
    </row>
    <row r="66" spans="1:57" ht="92.4" x14ac:dyDescent="0.25">
      <c r="A66" s="37" t="str">
        <f t="shared" si="2"/>
        <v>3.3.3</v>
      </c>
      <c r="B66" s="38">
        <f t="shared" si="3"/>
        <v>3</v>
      </c>
      <c r="C66" s="32" t="s">
        <v>70</v>
      </c>
      <c r="D66" s="38">
        <f>IF(ISNUMBER(MATCH(E66,Temáticas!$B$2:$E$2,0)),1,IF(ISNUMBER(MATCH(E66,Temáticas!$B$3:$D$3,0)),2,IF(ISNUMBER(MATCH(E66,Temáticas!$B$4:$D$4,0)),3,IF(E66=Temáticas!$B$5,4,""))))</f>
        <v>3</v>
      </c>
      <c r="E66" s="32" t="s">
        <v>155</v>
      </c>
      <c r="F66" s="33">
        <v>3</v>
      </c>
      <c r="G66" s="33" t="s">
        <v>74</v>
      </c>
      <c r="H66" s="33" t="s">
        <v>74</v>
      </c>
      <c r="I66" s="32" t="s">
        <v>77</v>
      </c>
      <c r="J66" s="32">
        <v>2</v>
      </c>
      <c r="K66" s="32" t="s">
        <v>78</v>
      </c>
      <c r="L66" s="50">
        <v>46296</v>
      </c>
      <c r="M66" s="50">
        <v>46752</v>
      </c>
      <c r="N66" s="32"/>
      <c r="O66" s="32"/>
      <c r="P66" s="32"/>
      <c r="Q66" s="32">
        <v>1</v>
      </c>
      <c r="R66" s="32"/>
      <c r="S66" s="32"/>
      <c r="T66" s="32"/>
      <c r="U66" s="32">
        <v>1</v>
      </c>
      <c r="V66" s="33"/>
      <c r="W66" s="33"/>
      <c r="X66" s="33"/>
      <c r="Y66" s="33"/>
      <c r="Z66" s="33"/>
      <c r="AA66" s="33"/>
      <c r="AB66" s="33"/>
      <c r="AC66" s="33"/>
      <c r="AD66" s="33"/>
      <c r="AE66" s="33"/>
      <c r="AF66" s="33"/>
      <c r="AG66" s="33"/>
      <c r="AH66" s="33"/>
      <c r="AI66" s="33"/>
      <c r="AJ66" s="33"/>
      <c r="AK66" s="33"/>
      <c r="AL66" s="33"/>
      <c r="AM66" s="33"/>
      <c r="AN66" s="41"/>
      <c r="AO66" s="41"/>
      <c r="AP66" s="41"/>
      <c r="AQ66" s="41"/>
      <c r="AR66" s="41"/>
      <c r="AS66" s="41"/>
      <c r="AT66" s="41"/>
      <c r="AU66" s="41"/>
      <c r="AV66" s="41"/>
      <c r="AW66" s="41"/>
      <c r="AX66" s="41"/>
      <c r="AY66" s="41"/>
      <c r="AZ66" s="41"/>
      <c r="BA66" s="41"/>
      <c r="BB66" s="41"/>
      <c r="BC66" s="41"/>
      <c r="BD66" s="41"/>
      <c r="BE66" s="41"/>
    </row>
    <row r="67" spans="1:57" ht="66" x14ac:dyDescent="0.25">
      <c r="A67" s="37" t="str">
        <f t="shared" si="2"/>
        <v>3.3.4</v>
      </c>
      <c r="B67" s="38">
        <f t="shared" si="3"/>
        <v>3</v>
      </c>
      <c r="C67" s="32" t="s">
        <v>70</v>
      </c>
      <c r="D67" s="38">
        <f>IF(ISNUMBER(MATCH(E67,Temáticas!$B$2:$E$2,0)),1,IF(ISNUMBER(MATCH(E67,Temáticas!$B$3:$D$3,0)),2,IF(ISNUMBER(MATCH(E67,Temáticas!$B$4:$D$4,0)),3,IF(E67=Temáticas!$B$5,4,""))))</f>
        <v>3</v>
      </c>
      <c r="E67" s="32" t="s">
        <v>155</v>
      </c>
      <c r="F67" s="33">
        <v>4</v>
      </c>
      <c r="G67" s="32" t="s">
        <v>127</v>
      </c>
      <c r="H67" s="32" t="s">
        <v>126</v>
      </c>
      <c r="I67" s="32" t="s">
        <v>187</v>
      </c>
      <c r="J67" s="32">
        <v>4</v>
      </c>
      <c r="K67" s="32" t="s">
        <v>241</v>
      </c>
      <c r="L67" s="50">
        <v>46113</v>
      </c>
      <c r="M67" s="50">
        <v>46752</v>
      </c>
      <c r="N67" s="48"/>
      <c r="O67" s="48">
        <v>1</v>
      </c>
      <c r="P67" s="48"/>
      <c r="Q67" s="48">
        <v>1</v>
      </c>
      <c r="R67" s="48"/>
      <c r="S67" s="48">
        <v>1</v>
      </c>
      <c r="T67" s="48"/>
      <c r="U67" s="48">
        <v>1</v>
      </c>
      <c r="V67" s="33"/>
      <c r="W67" s="33"/>
      <c r="X67" s="33"/>
      <c r="Y67" s="33"/>
      <c r="Z67" s="33"/>
      <c r="AA67" s="33"/>
      <c r="AB67" s="33"/>
      <c r="AC67" s="33"/>
      <c r="AD67" s="33"/>
      <c r="AE67" s="33"/>
      <c r="AF67" s="33"/>
      <c r="AG67" s="33"/>
      <c r="AH67" s="33"/>
      <c r="AI67" s="33"/>
      <c r="AJ67" s="33"/>
      <c r="AK67" s="33"/>
      <c r="AL67" s="33"/>
      <c r="AM67" s="33"/>
      <c r="AN67" s="41"/>
      <c r="AO67" s="41"/>
      <c r="AP67" s="41"/>
      <c r="AQ67" s="41"/>
      <c r="AR67" s="41"/>
      <c r="AS67" s="41"/>
      <c r="AT67" s="41"/>
      <c r="AU67" s="41"/>
      <c r="AV67" s="41"/>
      <c r="AW67" s="41"/>
      <c r="AX67" s="41"/>
      <c r="AY67" s="41"/>
      <c r="AZ67" s="41"/>
      <c r="BA67" s="41"/>
      <c r="BB67" s="41"/>
      <c r="BC67" s="41"/>
      <c r="BD67" s="41"/>
      <c r="BE67" s="41"/>
    </row>
    <row r="68" spans="1:57" ht="57.6" customHeight="1" x14ac:dyDescent="0.25">
      <c r="A68" s="37" t="str">
        <f t="shared" si="2"/>
        <v>3.3.5</v>
      </c>
      <c r="B68" s="38">
        <f t="shared" si="3"/>
        <v>3</v>
      </c>
      <c r="C68" s="32" t="s">
        <v>70</v>
      </c>
      <c r="D68" s="38">
        <f>IF(ISNUMBER(MATCH(E68,Temáticas!$B$2:$E$2,0)),1,IF(ISNUMBER(MATCH(E68,Temáticas!$B$3:$D$3,0)),2,IF(ISNUMBER(MATCH(E68,Temáticas!$B$4:$D$4,0)),3,IF(E68=Temáticas!$B$5,4,""))))</f>
        <v>3</v>
      </c>
      <c r="E68" s="32" t="s">
        <v>155</v>
      </c>
      <c r="F68" s="33">
        <v>5</v>
      </c>
      <c r="G68" s="32" t="s">
        <v>127</v>
      </c>
      <c r="H68" s="32" t="s">
        <v>126</v>
      </c>
      <c r="I68" s="32" t="s">
        <v>129</v>
      </c>
      <c r="J68" s="32">
        <v>8</v>
      </c>
      <c r="K68" s="32" t="s">
        <v>130</v>
      </c>
      <c r="L68" s="50">
        <v>46023</v>
      </c>
      <c r="M68" s="50">
        <v>46752</v>
      </c>
      <c r="N68" s="48">
        <v>1</v>
      </c>
      <c r="O68" s="48">
        <v>1</v>
      </c>
      <c r="P68" s="48">
        <v>1</v>
      </c>
      <c r="Q68" s="48">
        <v>1</v>
      </c>
      <c r="R68" s="48">
        <v>1</v>
      </c>
      <c r="S68" s="48">
        <v>1</v>
      </c>
      <c r="T68" s="48">
        <v>1</v>
      </c>
      <c r="U68" s="48">
        <v>1</v>
      </c>
      <c r="V68" s="33"/>
      <c r="W68" s="33"/>
      <c r="X68" s="33"/>
      <c r="Y68" s="33"/>
      <c r="Z68" s="33"/>
      <c r="AA68" s="33"/>
      <c r="AB68" s="33"/>
      <c r="AC68" s="33"/>
      <c r="AD68" s="33"/>
      <c r="AE68" s="33"/>
      <c r="AF68" s="33"/>
      <c r="AG68" s="33"/>
      <c r="AH68" s="33"/>
      <c r="AI68" s="33"/>
      <c r="AJ68" s="33"/>
      <c r="AK68" s="33"/>
      <c r="AL68" s="33"/>
      <c r="AM68" s="33"/>
      <c r="AN68" s="41"/>
      <c r="AO68" s="41"/>
      <c r="AP68" s="41"/>
      <c r="AQ68" s="41"/>
      <c r="AR68" s="41"/>
      <c r="AS68" s="41"/>
      <c r="AT68" s="41"/>
      <c r="AU68" s="41"/>
      <c r="AV68" s="41"/>
      <c r="AW68" s="41"/>
      <c r="AX68" s="41"/>
      <c r="AY68" s="41"/>
      <c r="AZ68" s="41"/>
      <c r="BA68" s="41"/>
      <c r="BB68" s="41"/>
      <c r="BC68" s="41"/>
      <c r="BD68" s="41"/>
      <c r="BE68" s="41"/>
    </row>
    <row r="69" spans="1:57" ht="79.2" x14ac:dyDescent="0.25">
      <c r="A69" s="37" t="str">
        <f t="shared" si="2"/>
        <v>3.3.6</v>
      </c>
      <c r="B69" s="38">
        <f t="shared" si="3"/>
        <v>3</v>
      </c>
      <c r="C69" s="32" t="s">
        <v>70</v>
      </c>
      <c r="D69" s="38">
        <f>IF(ISNUMBER(MATCH(E69,Temáticas!$B$2:$E$2,0)),1,IF(ISNUMBER(MATCH(E69,Temáticas!$B$3:$D$3,0)),2,IF(ISNUMBER(MATCH(E69,Temáticas!$B$4:$D$4,0)),3,IF(E69=Temáticas!$B$5,4,""))))</f>
        <v>3</v>
      </c>
      <c r="E69" s="32" t="s">
        <v>155</v>
      </c>
      <c r="F69" s="33">
        <v>6</v>
      </c>
      <c r="G69" s="32" t="s">
        <v>127</v>
      </c>
      <c r="H69" s="32" t="s">
        <v>126</v>
      </c>
      <c r="I69" s="32" t="s">
        <v>131</v>
      </c>
      <c r="J69" s="32">
        <v>4</v>
      </c>
      <c r="K69" s="32" t="s">
        <v>132</v>
      </c>
      <c r="L69" s="50">
        <v>46113</v>
      </c>
      <c r="M69" s="50">
        <v>46752</v>
      </c>
      <c r="N69" s="48"/>
      <c r="O69" s="48">
        <v>1</v>
      </c>
      <c r="P69" s="48"/>
      <c r="Q69" s="48">
        <v>1</v>
      </c>
      <c r="R69" s="48"/>
      <c r="S69" s="48">
        <v>1</v>
      </c>
      <c r="T69" s="48"/>
      <c r="U69" s="48">
        <v>1</v>
      </c>
      <c r="V69" s="33"/>
      <c r="W69" s="33"/>
      <c r="X69" s="33"/>
      <c r="Y69" s="33"/>
      <c r="Z69" s="33"/>
      <c r="AA69" s="33"/>
      <c r="AB69" s="33"/>
      <c r="AC69" s="33"/>
      <c r="AD69" s="33"/>
      <c r="AE69" s="33"/>
      <c r="AF69" s="33"/>
      <c r="AG69" s="33"/>
      <c r="AH69" s="33"/>
      <c r="AI69" s="33"/>
      <c r="AJ69" s="33"/>
      <c r="AK69" s="33"/>
      <c r="AL69" s="33"/>
      <c r="AM69" s="33"/>
      <c r="AN69" s="41"/>
      <c r="AO69" s="41"/>
      <c r="AP69" s="41"/>
      <c r="AQ69" s="41"/>
      <c r="AR69" s="41"/>
      <c r="AS69" s="41"/>
      <c r="AT69" s="41"/>
      <c r="AU69" s="41"/>
      <c r="AV69" s="41"/>
      <c r="AW69" s="41"/>
      <c r="AX69" s="41"/>
      <c r="AY69" s="41"/>
      <c r="AZ69" s="41"/>
      <c r="BA69" s="41"/>
      <c r="BB69" s="41"/>
      <c r="BC69" s="41"/>
      <c r="BD69" s="41"/>
      <c r="BE69" s="41"/>
    </row>
    <row r="70" spans="1:57" ht="39.6" x14ac:dyDescent="0.25">
      <c r="A70" s="37" t="str">
        <f t="shared" si="2"/>
        <v>3.3.7</v>
      </c>
      <c r="B70" s="38">
        <f t="shared" si="3"/>
        <v>3</v>
      </c>
      <c r="C70" s="32" t="s">
        <v>70</v>
      </c>
      <c r="D70" s="38">
        <f>IF(ISNUMBER(MATCH(E70,Temáticas!$B$2:$E$2,0)),1,IF(ISNUMBER(MATCH(E70,Temáticas!$B$3:$D$3,0)),2,IF(ISNUMBER(MATCH(E70,Temáticas!$B$4:$D$4,0)),3,IF(E70=Temáticas!$B$5,4,""))))</f>
        <v>3</v>
      </c>
      <c r="E70" s="32" t="s">
        <v>155</v>
      </c>
      <c r="F70" s="33">
        <v>7</v>
      </c>
      <c r="G70" s="32" t="s">
        <v>127</v>
      </c>
      <c r="H70" s="32" t="s">
        <v>126</v>
      </c>
      <c r="I70" s="32" t="s">
        <v>133</v>
      </c>
      <c r="J70" s="32">
        <v>2</v>
      </c>
      <c r="K70" s="32" t="s">
        <v>240</v>
      </c>
      <c r="L70" s="50">
        <v>46296</v>
      </c>
      <c r="M70" s="50">
        <v>46752</v>
      </c>
      <c r="N70" s="48"/>
      <c r="O70" s="48"/>
      <c r="P70" s="48"/>
      <c r="Q70" s="48">
        <v>1</v>
      </c>
      <c r="R70" s="48"/>
      <c r="S70" s="48"/>
      <c r="T70" s="48"/>
      <c r="U70" s="48">
        <v>1</v>
      </c>
      <c r="V70" s="33"/>
      <c r="W70" s="33"/>
      <c r="X70" s="33"/>
      <c r="Y70" s="33"/>
      <c r="Z70" s="33"/>
      <c r="AA70" s="33"/>
      <c r="AB70" s="33"/>
      <c r="AC70" s="33"/>
      <c r="AD70" s="33"/>
      <c r="AE70" s="33"/>
      <c r="AF70" s="33"/>
      <c r="AG70" s="33"/>
      <c r="AH70" s="33"/>
      <c r="AI70" s="33"/>
      <c r="AJ70" s="33"/>
      <c r="AK70" s="33"/>
      <c r="AL70" s="33"/>
      <c r="AM70" s="33"/>
      <c r="AN70" s="41"/>
      <c r="AO70" s="41"/>
      <c r="AP70" s="41"/>
      <c r="AQ70" s="41"/>
      <c r="AR70" s="41"/>
      <c r="AS70" s="41"/>
      <c r="AT70" s="41"/>
      <c r="AU70" s="41"/>
      <c r="AV70" s="41"/>
      <c r="AW70" s="41"/>
      <c r="AX70" s="41"/>
      <c r="AY70" s="41"/>
      <c r="AZ70" s="41"/>
      <c r="BA70" s="41"/>
      <c r="BB70" s="41"/>
      <c r="BC70" s="41"/>
      <c r="BD70" s="41"/>
      <c r="BE70" s="41"/>
    </row>
    <row r="71" spans="1:57" ht="48" customHeight="1" x14ac:dyDescent="0.25">
      <c r="A71" s="37" t="str">
        <f t="shared" si="2"/>
        <v>3.3.8</v>
      </c>
      <c r="B71" s="38">
        <f t="shared" si="3"/>
        <v>3</v>
      </c>
      <c r="C71" s="32" t="s">
        <v>70</v>
      </c>
      <c r="D71" s="38">
        <f>IF(ISNUMBER(MATCH(E71,Temáticas!$B$2:$E$2,0)),1,IF(ISNUMBER(MATCH(E71,Temáticas!$B$3:$D$3,0)),2,IF(ISNUMBER(MATCH(E71,Temáticas!$B$4:$D$4,0)),3,IF(E71=Temáticas!$B$5,4,""))))</f>
        <v>3</v>
      </c>
      <c r="E71" s="32" t="s">
        <v>155</v>
      </c>
      <c r="F71" s="33">
        <v>8</v>
      </c>
      <c r="G71" s="32" t="s">
        <v>127</v>
      </c>
      <c r="H71" s="32" t="s">
        <v>126</v>
      </c>
      <c r="I71" s="32" t="s">
        <v>188</v>
      </c>
      <c r="J71" s="32">
        <v>2</v>
      </c>
      <c r="K71" s="32" t="s">
        <v>189</v>
      </c>
      <c r="L71" s="50">
        <v>46204</v>
      </c>
      <c r="M71" s="50">
        <v>46660</v>
      </c>
      <c r="N71" s="48"/>
      <c r="O71" s="48"/>
      <c r="P71" s="48">
        <v>1</v>
      </c>
      <c r="Q71" s="48"/>
      <c r="R71" s="48"/>
      <c r="S71" s="48"/>
      <c r="T71" s="48">
        <v>1</v>
      </c>
      <c r="U71" s="48"/>
      <c r="V71" s="33"/>
      <c r="W71" s="33"/>
      <c r="X71" s="33"/>
      <c r="Y71" s="33"/>
      <c r="Z71" s="33"/>
      <c r="AA71" s="33"/>
      <c r="AB71" s="33"/>
      <c r="AC71" s="33"/>
      <c r="AD71" s="33"/>
      <c r="AE71" s="33"/>
      <c r="AF71" s="33"/>
      <c r="AG71" s="33"/>
      <c r="AH71" s="33"/>
      <c r="AI71" s="33"/>
      <c r="AJ71" s="33"/>
      <c r="AK71" s="33"/>
      <c r="AL71" s="33"/>
      <c r="AM71" s="33"/>
      <c r="AN71" s="41"/>
      <c r="AO71" s="41"/>
      <c r="AP71" s="41"/>
      <c r="AQ71" s="41"/>
      <c r="AR71" s="41"/>
      <c r="AS71" s="41"/>
      <c r="AT71" s="41"/>
      <c r="AU71" s="41"/>
      <c r="AV71" s="41"/>
      <c r="AW71" s="41"/>
      <c r="AX71" s="41"/>
      <c r="AY71" s="41"/>
      <c r="AZ71" s="41"/>
      <c r="BA71" s="41"/>
      <c r="BB71" s="41"/>
      <c r="BC71" s="41"/>
      <c r="BD71" s="41"/>
      <c r="BE71" s="41"/>
    </row>
    <row r="72" spans="1:57" ht="66" x14ac:dyDescent="0.25">
      <c r="A72" s="37" t="str">
        <f t="shared" ref="A72" si="4">+CONCATENATE(B72,".",D72,".",F72)</f>
        <v>3.3.9</v>
      </c>
      <c r="B72" s="38">
        <f t="shared" ref="B72" si="5">IF(C72="Gestión del riesgo",1,IF(C72="Redes y articulación",2,IF(C72="Cultura de la legalidad y estado abierto",3,IF(C72="Iniciativas adicionales",4,0))))</f>
        <v>3</v>
      </c>
      <c r="C72" s="32" t="s">
        <v>70</v>
      </c>
      <c r="D72" s="38">
        <f>IF(ISNUMBER(MATCH(E72,Temáticas!$B$2:$E$2,0)),1,IF(ISNUMBER(MATCH(E72,Temáticas!$B$3:$D$3,0)),2,IF(ISNUMBER(MATCH(E72,Temáticas!$B$4:$D$4,0)),3,IF(E72=Temáticas!$B$5,4,""))))</f>
        <v>3</v>
      </c>
      <c r="E72" s="32" t="s">
        <v>155</v>
      </c>
      <c r="F72" s="33">
        <v>9</v>
      </c>
      <c r="G72" s="32" t="s">
        <v>168</v>
      </c>
      <c r="H72" s="32" t="s">
        <v>162</v>
      </c>
      <c r="I72" s="32" t="s">
        <v>210</v>
      </c>
      <c r="J72" s="34">
        <v>2</v>
      </c>
      <c r="K72" s="32" t="s">
        <v>211</v>
      </c>
      <c r="L72" s="47">
        <v>46023</v>
      </c>
      <c r="M72" s="50">
        <v>46752</v>
      </c>
      <c r="N72" s="34"/>
      <c r="O72" s="34"/>
      <c r="P72" s="34"/>
      <c r="Q72" s="34">
        <v>1</v>
      </c>
      <c r="R72" s="34"/>
      <c r="S72" s="34"/>
      <c r="T72" s="34"/>
      <c r="U72" s="34">
        <v>1</v>
      </c>
      <c r="V72" s="33"/>
      <c r="W72" s="33"/>
      <c r="X72" s="33"/>
      <c r="Y72" s="33"/>
      <c r="Z72" s="33"/>
      <c r="AA72" s="33"/>
      <c r="AB72" s="33"/>
      <c r="AC72" s="33"/>
      <c r="AD72" s="33"/>
      <c r="AE72" s="33"/>
      <c r="AF72" s="33"/>
      <c r="AG72" s="33"/>
      <c r="AH72" s="33"/>
      <c r="AI72" s="33"/>
      <c r="AJ72" s="33"/>
      <c r="AK72" s="33"/>
      <c r="AL72" s="33"/>
      <c r="AM72" s="33"/>
      <c r="AN72" s="41"/>
      <c r="AO72" s="41"/>
      <c r="AP72" s="41"/>
      <c r="AQ72" s="41"/>
      <c r="AR72" s="41"/>
      <c r="AS72" s="41"/>
      <c r="AT72" s="41"/>
      <c r="AU72" s="41"/>
      <c r="AV72" s="41"/>
      <c r="AW72" s="41"/>
      <c r="AX72" s="41"/>
      <c r="AY72" s="41"/>
      <c r="AZ72" s="41"/>
      <c r="BA72" s="41"/>
      <c r="BB72" s="41"/>
      <c r="BC72" s="41"/>
      <c r="BD72" s="41"/>
      <c r="BE72" s="41"/>
    </row>
    <row r="73" spans="1:57" ht="20.25" customHeight="1" x14ac:dyDescent="0.25">
      <c r="A73" s="70" t="s">
        <v>50</v>
      </c>
      <c r="B73" s="70"/>
      <c r="C73" s="70"/>
      <c r="D73" s="70"/>
      <c r="E73" s="70"/>
      <c r="F73" s="70"/>
      <c r="G73" s="70"/>
      <c r="H73" s="70"/>
      <c r="I73" s="70"/>
      <c r="J73" s="70"/>
      <c r="K73" s="70"/>
      <c r="L73" s="70"/>
      <c r="M73" s="70"/>
      <c r="N73" s="70"/>
      <c r="O73" s="70"/>
      <c r="P73" s="70"/>
      <c r="Q73" s="70"/>
      <c r="R73" s="70"/>
      <c r="S73" s="70"/>
      <c r="T73" s="70"/>
      <c r="U73" s="70"/>
    </row>
    <row r="74" spans="1:57" ht="20.25" customHeight="1" x14ac:dyDescent="0.25">
      <c r="A74" s="70" t="s">
        <v>51</v>
      </c>
      <c r="B74" s="70"/>
      <c r="C74" s="70"/>
      <c r="D74" s="70"/>
      <c r="E74" s="70"/>
      <c r="F74" s="70"/>
      <c r="G74" s="70"/>
      <c r="H74" s="70"/>
      <c r="I74" s="70"/>
      <c r="J74" s="70"/>
      <c r="K74" s="70"/>
      <c r="L74" s="70"/>
      <c r="M74" s="70"/>
      <c r="N74" s="70"/>
      <c r="O74" s="70"/>
      <c r="P74" s="70"/>
      <c r="Q74" s="70"/>
      <c r="R74" s="70"/>
      <c r="S74" s="70"/>
      <c r="T74" s="70"/>
      <c r="U74" s="70"/>
    </row>
  </sheetData>
  <autoFilter ref="A7:BE72" xr:uid="{00000000-0001-0000-0100-000000000000}"/>
  <dataConsolidate/>
  <mergeCells count="17">
    <mergeCell ref="BD5:BD7"/>
    <mergeCell ref="BE5:BE7"/>
    <mergeCell ref="A1:U1"/>
    <mergeCell ref="A2:U2"/>
    <mergeCell ref="A3:U3"/>
    <mergeCell ref="A73:U73"/>
    <mergeCell ref="A74:U74"/>
    <mergeCell ref="AN5:BC5"/>
    <mergeCell ref="AZ6:BC6"/>
    <mergeCell ref="AV6:AY6"/>
    <mergeCell ref="AR6:AU6"/>
    <mergeCell ref="AN6:AQ6"/>
    <mergeCell ref="N6:Q6"/>
    <mergeCell ref="R6:U6"/>
    <mergeCell ref="V5:AM5"/>
    <mergeCell ref="AL6:AL7"/>
    <mergeCell ref="AM6:AM7"/>
  </mergeCells>
  <conditionalFormatting sqref="V8:AM72">
    <cfRule type="cellIs" dxfId="0" priority="1" operator="greaterThan">
      <formula>0</formula>
    </cfRule>
  </conditionalFormatting>
  <dataValidations count="1">
    <dataValidation type="list" allowBlank="1" showInputMessage="1" showErrorMessage="1" sqref="E8:E72" xr:uid="{00000000-0002-0000-0100-000000000000}">
      <formula1>INDIRECT(IF(C8="Gestión del riesgo","Opciones2",IF(C8="Redes y articulación","Opciones3",IF(C8="Cultura de la legalidad y estado abierto","Opciones4",IF(C8="Iniciativas adicionales","Opciones5","")))))</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2000000}">
          <x14:formula1>
            <xm:f>'C:\Users\gimbsediles\Downloads\[ANX-2025-29293_2.xlsx]Temáticas'!#REF!</xm:f>
          </x14:formula1>
          <xm:sqref>G28:H32</xm:sqref>
        </x14:dataValidation>
        <x14:dataValidation type="list" allowBlank="1" showInputMessage="1" showErrorMessage="1" xr:uid="{00000000-0002-0000-0100-000004000000}">
          <x14:formula1>
            <xm:f>'C:\Users\gimbsediles\Downloads\[ANX-2025-30318_2.xlsx]Temáticas'!#REF!</xm:f>
          </x14:formula1>
          <xm:sqref>G56:G62 G64:G67 H56:H67</xm:sqref>
        </x14:dataValidation>
        <x14:dataValidation type="list" allowBlank="1" showInputMessage="1" showErrorMessage="1" xr:uid="{00000000-0002-0000-0100-000001000000}">
          <x14:formula1>
            <xm:f>Temáticas!$A$2:$A$5</xm:f>
          </x14:formula1>
          <xm:sqref>C8:C72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50AC34-4C56-44A1-A213-9FDD04CD13D4}">
  <dimension ref="A1:F13"/>
  <sheetViews>
    <sheetView workbookViewId="0">
      <selection activeCell="A3" sqref="A3"/>
    </sheetView>
  </sheetViews>
  <sheetFormatPr baseColWidth="10" defaultRowHeight="14.4" x14ac:dyDescent="0.3"/>
  <cols>
    <col min="1" max="1" width="25.109375" customWidth="1"/>
    <col min="2" max="2" width="6.44140625" customWidth="1"/>
    <col min="3" max="3" width="33.44140625" customWidth="1"/>
    <col min="4" max="4" width="51" customWidth="1"/>
    <col min="5" max="5" width="27" customWidth="1"/>
    <col min="6" max="6" width="30.44140625" customWidth="1"/>
  </cols>
  <sheetData>
    <row r="1" spans="1:6" ht="33" customHeight="1" x14ac:dyDescent="0.3">
      <c r="A1" s="84" t="s">
        <v>254</v>
      </c>
      <c r="B1" s="85"/>
      <c r="C1" s="85"/>
      <c r="D1" s="85"/>
      <c r="E1" s="85"/>
      <c r="F1" s="86"/>
    </row>
    <row r="2" spans="1:6" ht="27.6" x14ac:dyDescent="0.3">
      <c r="A2" s="56" t="s">
        <v>255</v>
      </c>
      <c r="B2" s="56" t="s">
        <v>59</v>
      </c>
      <c r="C2" s="56" t="s">
        <v>17</v>
      </c>
      <c r="D2" s="56" t="s">
        <v>251</v>
      </c>
      <c r="E2" s="57" t="s">
        <v>252</v>
      </c>
      <c r="F2" s="56" t="s">
        <v>253</v>
      </c>
    </row>
    <row r="3" spans="1:6" x14ac:dyDescent="0.3">
      <c r="A3" s="58"/>
      <c r="B3" s="58"/>
      <c r="C3" s="58"/>
      <c r="D3" s="58"/>
      <c r="E3" s="59"/>
      <c r="F3" s="58"/>
    </row>
    <row r="4" spans="1:6" x14ac:dyDescent="0.3">
      <c r="A4" s="58"/>
      <c r="B4" s="58"/>
      <c r="C4" s="58"/>
      <c r="D4" s="58"/>
      <c r="E4" s="59"/>
      <c r="F4" s="58"/>
    </row>
    <row r="5" spans="1:6" x14ac:dyDescent="0.3">
      <c r="A5" s="58"/>
      <c r="B5" s="58"/>
      <c r="C5" s="58"/>
      <c r="D5" s="58"/>
      <c r="E5" s="59"/>
      <c r="F5" s="58"/>
    </row>
    <row r="6" spans="1:6" x14ac:dyDescent="0.3">
      <c r="A6" s="58"/>
      <c r="B6" s="58"/>
      <c r="C6" s="58"/>
      <c r="D6" s="58"/>
      <c r="E6" s="59"/>
      <c r="F6" s="58"/>
    </row>
    <row r="7" spans="1:6" x14ac:dyDescent="0.3">
      <c r="A7" s="58"/>
      <c r="B7" s="58"/>
      <c r="C7" s="58"/>
      <c r="D7" s="58"/>
      <c r="E7" s="59"/>
      <c r="F7" s="58"/>
    </row>
    <row r="8" spans="1:6" x14ac:dyDescent="0.3">
      <c r="A8" s="58"/>
      <c r="B8" s="58"/>
      <c r="C8" s="58"/>
      <c r="D8" s="58"/>
      <c r="E8" s="59"/>
      <c r="F8" s="58"/>
    </row>
    <row r="9" spans="1:6" x14ac:dyDescent="0.3">
      <c r="A9" s="58"/>
      <c r="B9" s="58"/>
      <c r="C9" s="58"/>
      <c r="D9" s="58"/>
      <c r="E9" s="59"/>
      <c r="F9" s="58"/>
    </row>
    <row r="10" spans="1:6" x14ac:dyDescent="0.3">
      <c r="A10" s="58"/>
      <c r="B10" s="58"/>
      <c r="C10" s="58"/>
      <c r="D10" s="58"/>
      <c r="E10" s="59"/>
      <c r="F10" s="58"/>
    </row>
    <row r="11" spans="1:6" x14ac:dyDescent="0.3">
      <c r="A11" s="58"/>
      <c r="B11" s="58"/>
      <c r="C11" s="58"/>
      <c r="D11" s="58"/>
      <c r="E11" s="59"/>
      <c r="F11" s="58"/>
    </row>
    <row r="12" spans="1:6" x14ac:dyDescent="0.3">
      <c r="A12" s="58"/>
      <c r="B12" s="58"/>
      <c r="C12" s="58"/>
      <c r="D12" s="58"/>
      <c r="E12" s="59"/>
      <c r="F12" s="58"/>
    </row>
    <row r="13" spans="1:6" x14ac:dyDescent="0.3">
      <c r="A13" s="58"/>
      <c r="B13" s="58"/>
      <c r="C13" s="58"/>
      <c r="D13" s="58"/>
      <c r="E13" s="59"/>
      <c r="F13" s="58"/>
    </row>
  </sheetData>
  <mergeCells count="1">
    <mergeCell ref="A1:F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32"/>
  <sheetViews>
    <sheetView workbookViewId="0">
      <selection activeCell="A34" sqref="A34"/>
    </sheetView>
  </sheetViews>
  <sheetFormatPr baseColWidth="10" defaultColWidth="11.44140625" defaultRowHeight="14.4" x14ac:dyDescent="0.3"/>
  <cols>
    <col min="1" max="2" width="42" style="2" customWidth="1"/>
    <col min="3" max="3" width="33.33203125" style="2" customWidth="1"/>
    <col min="4" max="5" width="42" style="2" customWidth="1"/>
    <col min="6" max="7" width="56.88671875" customWidth="1"/>
    <col min="8" max="8" width="11.44140625" customWidth="1"/>
  </cols>
  <sheetData>
    <row r="1" spans="1:7" s="1" customFormat="1" x14ac:dyDescent="0.3">
      <c r="A1" s="3" t="s">
        <v>5</v>
      </c>
      <c r="B1" s="3" t="s">
        <v>139</v>
      </c>
      <c r="C1" s="3" t="s">
        <v>140</v>
      </c>
      <c r="D1" s="3" t="s">
        <v>141</v>
      </c>
      <c r="E1" s="3" t="s">
        <v>142</v>
      </c>
      <c r="F1" s="5" t="s">
        <v>143</v>
      </c>
      <c r="G1" s="5" t="s">
        <v>143</v>
      </c>
    </row>
    <row r="2" spans="1:7" s="1" customFormat="1" x14ac:dyDescent="0.3">
      <c r="A2" s="4" t="s">
        <v>144</v>
      </c>
      <c r="B2" s="4" t="s">
        <v>145</v>
      </c>
      <c r="C2" s="4" t="s">
        <v>146</v>
      </c>
      <c r="D2" s="4" t="s">
        <v>71</v>
      </c>
      <c r="E2" s="4" t="s">
        <v>147</v>
      </c>
      <c r="F2" s="6" t="s">
        <v>79</v>
      </c>
      <c r="G2" s="6" t="s">
        <v>79</v>
      </c>
    </row>
    <row r="3" spans="1:7" s="1" customFormat="1" x14ac:dyDescent="0.3">
      <c r="A3" s="4" t="s">
        <v>148</v>
      </c>
      <c r="B3" s="4" t="s">
        <v>149</v>
      </c>
      <c r="C3" s="4" t="s">
        <v>150</v>
      </c>
      <c r="D3" s="4" t="s">
        <v>151</v>
      </c>
      <c r="E3" s="4"/>
      <c r="F3" s="6" t="s">
        <v>152</v>
      </c>
      <c r="G3" s="6" t="s">
        <v>153</v>
      </c>
    </row>
    <row r="4" spans="1:7" s="1" customFormat="1" x14ac:dyDescent="0.3">
      <c r="A4" s="4" t="s">
        <v>70</v>
      </c>
      <c r="B4" s="4" t="s">
        <v>154</v>
      </c>
      <c r="C4" s="4"/>
      <c r="D4" s="4" t="s">
        <v>155</v>
      </c>
      <c r="E4" s="4"/>
      <c r="F4" s="6" t="s">
        <v>156</v>
      </c>
      <c r="G4" s="6" t="s">
        <v>157</v>
      </c>
    </row>
    <row r="5" spans="1:7" s="1" customFormat="1" x14ac:dyDescent="0.3">
      <c r="A5" s="4" t="s">
        <v>147</v>
      </c>
      <c r="B5" s="4" t="s">
        <v>158</v>
      </c>
      <c r="C5" s="4"/>
      <c r="D5" s="4"/>
      <c r="E5" s="4"/>
      <c r="F5" s="6" t="s">
        <v>159</v>
      </c>
      <c r="G5" s="6" t="s">
        <v>160</v>
      </c>
    </row>
    <row r="6" spans="1:7" x14ac:dyDescent="0.3">
      <c r="F6" s="6" t="s">
        <v>7</v>
      </c>
      <c r="G6" s="6" t="s">
        <v>152</v>
      </c>
    </row>
    <row r="7" spans="1:7" x14ac:dyDescent="0.3">
      <c r="F7" s="6" t="s">
        <v>101</v>
      </c>
      <c r="G7" s="6" t="s">
        <v>156</v>
      </c>
    </row>
    <row r="8" spans="1:7" x14ac:dyDescent="0.3">
      <c r="F8" s="6" t="s">
        <v>72</v>
      </c>
      <c r="G8" s="6" t="s">
        <v>159</v>
      </c>
    </row>
    <row r="9" spans="1:7" x14ac:dyDescent="0.3">
      <c r="F9" s="6" t="s">
        <v>136</v>
      </c>
      <c r="G9" s="6" t="s">
        <v>161</v>
      </c>
    </row>
    <row r="10" spans="1:7" x14ac:dyDescent="0.3">
      <c r="F10" s="6" t="s">
        <v>74</v>
      </c>
      <c r="G10" s="6" t="s">
        <v>7</v>
      </c>
    </row>
    <row r="11" spans="1:7" x14ac:dyDescent="0.3">
      <c r="F11" s="6" t="s">
        <v>85</v>
      </c>
      <c r="G11" s="6" t="s">
        <v>101</v>
      </c>
    </row>
    <row r="12" spans="1:7" x14ac:dyDescent="0.3">
      <c r="F12" s="6" t="s">
        <v>162</v>
      </c>
      <c r="G12" s="6" t="s">
        <v>72</v>
      </c>
    </row>
    <row r="13" spans="1:7" x14ac:dyDescent="0.3">
      <c r="F13" s="6" t="s">
        <v>126</v>
      </c>
      <c r="G13" s="6" t="s">
        <v>136</v>
      </c>
    </row>
    <row r="14" spans="1:7" x14ac:dyDescent="0.3">
      <c r="G14" s="6" t="s">
        <v>74</v>
      </c>
    </row>
    <row r="15" spans="1:7" x14ac:dyDescent="0.3">
      <c r="G15" s="6" t="s">
        <v>85</v>
      </c>
    </row>
    <row r="16" spans="1:7" x14ac:dyDescent="0.3">
      <c r="G16" s="6" t="s">
        <v>163</v>
      </c>
    </row>
    <row r="17" spans="7:7" x14ac:dyDescent="0.3">
      <c r="G17" s="6" t="s">
        <v>164</v>
      </c>
    </row>
    <row r="18" spans="7:7" x14ac:dyDescent="0.3">
      <c r="G18" s="6" t="s">
        <v>90</v>
      </c>
    </row>
    <row r="19" spans="7:7" x14ac:dyDescent="0.3">
      <c r="G19" s="6" t="s">
        <v>84</v>
      </c>
    </row>
    <row r="20" spans="7:7" x14ac:dyDescent="0.3">
      <c r="G20" s="6" t="s">
        <v>165</v>
      </c>
    </row>
    <row r="21" spans="7:7" x14ac:dyDescent="0.3">
      <c r="G21" s="6" t="s">
        <v>166</v>
      </c>
    </row>
    <row r="22" spans="7:7" x14ac:dyDescent="0.3">
      <c r="G22" s="6" t="s">
        <v>162</v>
      </c>
    </row>
    <row r="23" spans="7:7" x14ac:dyDescent="0.3">
      <c r="G23" s="6" t="s">
        <v>167</v>
      </c>
    </row>
    <row r="24" spans="7:7" x14ac:dyDescent="0.3">
      <c r="G24" s="6" t="s">
        <v>168</v>
      </c>
    </row>
    <row r="25" spans="7:7" x14ac:dyDescent="0.3">
      <c r="G25" s="6" t="s">
        <v>169</v>
      </c>
    </row>
    <row r="26" spans="7:7" x14ac:dyDescent="0.3">
      <c r="G26" s="6" t="s">
        <v>126</v>
      </c>
    </row>
    <row r="27" spans="7:7" x14ac:dyDescent="0.3">
      <c r="G27" s="6" t="s">
        <v>170</v>
      </c>
    </row>
    <row r="28" spans="7:7" x14ac:dyDescent="0.3">
      <c r="G28" s="6" t="s">
        <v>127</v>
      </c>
    </row>
    <row r="29" spans="7:7" x14ac:dyDescent="0.3">
      <c r="G29" s="6" t="s">
        <v>171</v>
      </c>
    </row>
    <row r="30" spans="7:7" x14ac:dyDescent="0.3">
      <c r="G30" s="6" t="s">
        <v>172</v>
      </c>
    </row>
    <row r="31" spans="7:7" x14ac:dyDescent="0.3">
      <c r="G31" s="6" t="s">
        <v>173</v>
      </c>
    </row>
    <row r="32" spans="7:7" x14ac:dyDescent="0.3">
      <c r="G32" s="6" t="s">
        <v>174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3ef1bdd8-d1c0-4e5c-851b-1e31181f4af6"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4D5428743120544EA5F9C6B4236C026F" ma:contentTypeVersion="17" ma:contentTypeDescription="Crear nuevo documento." ma:contentTypeScope="" ma:versionID="7b927107f0efae06de809abadbf0f9b4">
  <xsd:schema xmlns:xsd="http://www.w3.org/2001/XMLSchema" xmlns:xs="http://www.w3.org/2001/XMLSchema" xmlns:p="http://schemas.microsoft.com/office/2006/metadata/properties" xmlns:ns3="3ef1bdd8-d1c0-4e5c-851b-1e31181f4af6" xmlns:ns4="e82fe763-1733-45b5-a597-1135b7eedcca" targetNamespace="http://schemas.microsoft.com/office/2006/metadata/properties" ma:root="true" ma:fieldsID="0254d699846643cf84b8d773a161d1de" ns3:_="" ns4:_="">
    <xsd:import namespace="3ef1bdd8-d1c0-4e5c-851b-1e31181f4af6"/>
    <xsd:import namespace="e82fe763-1733-45b5-a597-1135b7eedcca"/>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GenerationTime" minOccurs="0"/>
                <xsd:element ref="ns3:MediaServiceEventHashCode" minOccurs="0"/>
                <xsd:element ref="ns4:SharedWithUsers" minOccurs="0"/>
                <xsd:element ref="ns4:SharedWithDetails" minOccurs="0"/>
                <xsd:element ref="ns4:SharingHintHash" minOccurs="0"/>
                <xsd:element ref="ns3:MediaServiceOCR" minOccurs="0"/>
                <xsd:element ref="ns3:MediaServiceDateTaken" minOccurs="0"/>
                <xsd:element ref="ns3:MediaServiceAutoKeyPoints" minOccurs="0"/>
                <xsd:element ref="ns3:MediaServiceKeyPoints" minOccurs="0"/>
                <xsd:element ref="ns3:MediaLengthInSeconds" minOccurs="0"/>
                <xsd:element ref="ns3:_activity" minOccurs="0"/>
                <xsd:element ref="ns3:MediaServiceObjectDetectorVersions" minOccurs="0"/>
                <xsd:element ref="ns3:MediaServiceSystemTag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ef1bdd8-d1c0-4e5c-851b-1e31181f4af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_activity" ma:index="21" nillable="true" ma:displayName="_activity" ma:hidden="true" ma:internalName="_activity">
      <xsd:simpleType>
        <xsd:restriction base="dms:Note"/>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ystemTags" ma:index="23" nillable="true" ma:displayName="MediaServiceSystemTags" ma:hidden="true" ma:internalName="MediaServiceSystemTags" ma:readOnly="true">
      <xsd:simpleType>
        <xsd:restriction base="dms:Note"/>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82fe763-1733-45b5-a597-1135b7eedcca" elementFormDefault="qualified">
    <xsd:import namespace="http://schemas.microsoft.com/office/2006/documentManagement/types"/>
    <xsd:import namespace="http://schemas.microsoft.com/office/infopath/2007/PartnerControls"/>
    <xsd:element name="SharedWithUsers" ma:index="13"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Detalles de uso compartido" ma:internalName="SharedWithDetails" ma:readOnly="true">
      <xsd:simpleType>
        <xsd:restriction base="dms:Note">
          <xsd:maxLength value="255"/>
        </xsd:restriction>
      </xsd:simpleType>
    </xsd:element>
    <xsd:element name="SharingHintHash" ma:index="15"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001391B-D1C9-4559-8E8B-EFBC2863B70C}">
  <ds:schemaRefs>
    <ds:schemaRef ds:uri="http://schemas.microsoft.com/office/2006/metadata/properties"/>
    <ds:schemaRef ds:uri="http://schemas.microsoft.com/office/infopath/2007/PartnerControls"/>
    <ds:schemaRef ds:uri="3ef1bdd8-d1c0-4e5c-851b-1e31181f4af6"/>
  </ds:schemaRefs>
</ds:datastoreItem>
</file>

<file path=customXml/itemProps2.xml><?xml version="1.0" encoding="utf-8"?>
<ds:datastoreItem xmlns:ds="http://schemas.openxmlformats.org/officeDocument/2006/customXml" ds:itemID="{55852D40-4A53-406F-A07E-CFEA80519072}">
  <ds:schemaRefs>
    <ds:schemaRef ds:uri="http://schemas.microsoft.com/sharepoint/v3/contenttype/forms"/>
  </ds:schemaRefs>
</ds:datastoreItem>
</file>

<file path=customXml/itemProps3.xml><?xml version="1.0" encoding="utf-8"?>
<ds:datastoreItem xmlns:ds="http://schemas.openxmlformats.org/officeDocument/2006/customXml" ds:itemID="{87BF439E-9B13-4408-8D3C-56C4E40E9D0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ef1bdd8-d1c0-4e5c-851b-1e31181f4af6"/>
    <ds:schemaRef ds:uri="e82fe763-1733-45b5-a597-1135b7eedcc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4</vt:i4>
      </vt:variant>
    </vt:vector>
  </HeadingPairs>
  <TitlesOfParts>
    <vt:vector size="8" baseType="lpstr">
      <vt:lpstr>Instrucciones Diligenciamiento</vt:lpstr>
      <vt:lpstr>PTEP_2026-2027</vt:lpstr>
      <vt:lpstr>Control de Cambios</vt:lpstr>
      <vt:lpstr>Temáticas</vt:lpstr>
      <vt:lpstr>Opciones2</vt:lpstr>
      <vt:lpstr>Opciones3</vt:lpstr>
      <vt:lpstr>Opciones4</vt:lpstr>
      <vt:lpstr>Opciones5</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Guillermo Ignacio Moises Sediles Martinez</dc:creator>
  <cp:keywords/>
  <dc:description/>
  <cp:lastModifiedBy>Autor</cp:lastModifiedBy>
  <cp:revision/>
  <dcterms:created xsi:type="dcterms:W3CDTF">2024-03-05T20:32:07Z</dcterms:created>
  <dcterms:modified xsi:type="dcterms:W3CDTF">2025-12-30T15:02:49Z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0x0101004D5428743120544EA5F9C6B4236C026F</vt:lpwstr>
  </property>
</Properties>
</file>