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 tabRatio="506"/>
  </bookViews>
  <sheets>
    <sheet name="Paa-PESV" sheetId="1" r:id="rId1"/>
    <sheet name="Gráfica" sheetId="2" r:id="rId2"/>
    <sheet name="Listas" sheetId="3" r:id="rId3"/>
  </sheets>
  <definedNames>
    <definedName name="_xlnm._FilterDatabase" localSheetId="0" hidden="1">'Paa-PESV'!$E$11:$AL$51</definedName>
    <definedName name="_xlnm.Print_Area" localSheetId="1">Gráfica!$A$1:$N$43</definedName>
    <definedName name="_xlnm.Print_Area" localSheetId="0">'Paa-PESV'!$A$1:$AQ$59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  <c r="E21" i="1"/>
  <c r="B58" i="1"/>
  <c r="A58" i="1"/>
  <c r="A57" i="1"/>
  <c r="B56" i="1"/>
  <c r="B57" i="1"/>
  <c r="A56" i="1"/>
  <c r="B55" i="1"/>
  <c r="A55" i="1"/>
  <c r="AQ49" i="1"/>
  <c r="AP49" i="1"/>
  <c r="AO49" i="1"/>
  <c r="D49" i="1"/>
  <c r="AQ47" i="1"/>
  <c r="I58" i="1" s="1"/>
  <c r="AP47" i="1"/>
  <c r="F58" i="1" s="1"/>
  <c r="AO47" i="1"/>
  <c r="H58" i="1" s="1"/>
  <c r="D47" i="1"/>
  <c r="E58" i="1" s="1"/>
  <c r="AQ41" i="1"/>
  <c r="AP41" i="1"/>
  <c r="AO41" i="1"/>
  <c r="D41" i="1"/>
  <c r="AQ44" i="1"/>
  <c r="AP44" i="1"/>
  <c r="AO44" i="1"/>
  <c r="D44" i="1"/>
  <c r="AQ29" i="1"/>
  <c r="AP29" i="1"/>
  <c r="AO29" i="1"/>
  <c r="D29" i="1"/>
  <c r="AQ38" i="1"/>
  <c r="AP38" i="1"/>
  <c r="AO38" i="1"/>
  <c r="D38" i="1"/>
  <c r="AQ36" i="1"/>
  <c r="AP36" i="1"/>
  <c r="AO36" i="1"/>
  <c r="D36" i="1"/>
  <c r="AQ34" i="1"/>
  <c r="AP34" i="1"/>
  <c r="AO34" i="1"/>
  <c r="D34" i="1"/>
  <c r="AQ27" i="1"/>
  <c r="I56" i="1" s="1"/>
  <c r="AP27" i="1"/>
  <c r="F56" i="1" s="1"/>
  <c r="AO27" i="1"/>
  <c r="H56" i="1" s="1"/>
  <c r="D27" i="1"/>
  <c r="E56" i="1" s="1"/>
  <c r="E57" i="1" l="1"/>
  <c r="H57" i="1"/>
  <c r="F57" i="1"/>
  <c r="I57" i="1"/>
  <c r="AO23" i="1"/>
  <c r="AO21" i="1"/>
  <c r="AO18" i="1"/>
  <c r="AO16" i="1"/>
  <c r="AO14" i="1"/>
  <c r="H55" i="1" s="1"/>
  <c r="AQ23" i="1"/>
  <c r="AP23" i="1"/>
  <c r="D23" i="1"/>
  <c r="AQ21" i="1"/>
  <c r="AP21" i="1"/>
  <c r="D21" i="1"/>
  <c r="E51" i="1"/>
  <c r="B39" i="2" s="1"/>
  <c r="AQ18" i="1"/>
  <c r="AP18" i="1"/>
  <c r="D18" i="1"/>
  <c r="AQ16" i="1"/>
  <c r="AP16" i="1"/>
  <c r="D16" i="1"/>
  <c r="AP14" i="1"/>
  <c r="AC51" i="1"/>
  <c r="J39" i="2" s="1"/>
  <c r="K51" i="1"/>
  <c r="D39" i="2" s="1"/>
  <c r="F50" i="1"/>
  <c r="H50" i="1"/>
  <c r="I50" i="1"/>
  <c r="K50" i="1"/>
  <c r="L50" i="1"/>
  <c r="N50" i="1"/>
  <c r="O50" i="1"/>
  <c r="Q50" i="1"/>
  <c r="R50" i="1"/>
  <c r="T50" i="1"/>
  <c r="U50" i="1"/>
  <c r="W50" i="1"/>
  <c r="X50" i="1"/>
  <c r="Z50" i="1"/>
  <c r="AA50" i="1"/>
  <c r="AC50" i="1"/>
  <c r="AD50" i="1"/>
  <c r="AF50" i="1"/>
  <c r="AG50" i="1"/>
  <c r="AI50" i="1"/>
  <c r="AJ50" i="1"/>
  <c r="AL50" i="1"/>
  <c r="AM50" i="1"/>
  <c r="E50" i="1"/>
  <c r="AP50" i="1" s="1"/>
  <c r="AQ14" i="1"/>
  <c r="I55" i="1" s="1"/>
  <c r="F51" i="1"/>
  <c r="B40" i="2" s="1"/>
  <c r="H51" i="1"/>
  <c r="I51" i="1"/>
  <c r="C40" i="2" s="1"/>
  <c r="L51" i="1"/>
  <c r="D40" i="2" s="1"/>
  <c r="N51" i="1"/>
  <c r="E39" i="2" s="1"/>
  <c r="O51" i="1"/>
  <c r="E40" i="2" s="1"/>
  <c r="Q51" i="1"/>
  <c r="F39" i="2" s="1"/>
  <c r="R51" i="1"/>
  <c r="F40" i="2" s="1"/>
  <c r="T51" i="1"/>
  <c r="G39" i="2" s="1"/>
  <c r="U51" i="1"/>
  <c r="G40" i="2" s="1"/>
  <c r="W51" i="1"/>
  <c r="H39" i="2" s="1"/>
  <c r="X51" i="1"/>
  <c r="H40" i="2" s="1"/>
  <c r="Z51" i="1"/>
  <c r="I39" i="2" s="1"/>
  <c r="AA51" i="1"/>
  <c r="I40" i="2" s="1"/>
  <c r="AD51" i="1"/>
  <c r="J40" i="2" s="1"/>
  <c r="AF51" i="1"/>
  <c r="K39" i="2" s="1"/>
  <c r="AG51" i="1"/>
  <c r="K40" i="2" s="1"/>
  <c r="AI51" i="1"/>
  <c r="L39" i="2" s="1"/>
  <c r="AJ51" i="1"/>
  <c r="L40" i="2" s="1"/>
  <c r="AL51" i="1"/>
  <c r="M39" i="2" s="1"/>
  <c r="AM51" i="1"/>
  <c r="M40" i="2" s="1"/>
  <c r="D14" i="1"/>
  <c r="E55" i="1" l="1"/>
  <c r="E59" i="1" s="1"/>
  <c r="F55" i="1"/>
  <c r="F59" i="1" s="1"/>
  <c r="H59" i="1"/>
  <c r="AO51" i="1"/>
  <c r="D51" i="1"/>
  <c r="I59" i="1"/>
  <c r="AQ50" i="1"/>
  <c r="AP51" i="1"/>
  <c r="C39" i="2"/>
  <c r="N39" i="2" s="1"/>
  <c r="N40" i="2"/>
  <c r="AQ51" i="1"/>
  <c r="F72" i="1"/>
</calcChain>
</file>

<file path=xl/sharedStrings.xml><?xml version="1.0" encoding="utf-8"?>
<sst xmlns="http://schemas.openxmlformats.org/spreadsheetml/2006/main" count="201" uniqueCount="139">
  <si>
    <t>DOCUMENTO</t>
  </si>
  <si>
    <t>Plan anual de trabajo del Plan Estratégico de Seguridad Vial - PESV</t>
  </si>
  <si>
    <t>PÁGINA</t>
  </si>
  <si>
    <t>1 de 2</t>
  </si>
  <si>
    <t>Vigencia:</t>
  </si>
  <si>
    <t>Responsable:</t>
  </si>
  <si>
    <t>MAURO PALTA CERÓN</t>
  </si>
  <si>
    <t>Cargo:</t>
  </si>
  <si>
    <t>DIRECTOR TÉCNICO</t>
  </si>
  <si>
    <t>No.</t>
  </si>
  <si>
    <t>DESCRIPCIÓN DE LA ACTIVIDAD</t>
  </si>
  <si>
    <t>RESPONSABLE</t>
  </si>
  <si>
    <t>Cant. Actividades Programadas</t>
  </si>
  <si>
    <t>PRIMER TRIMESTRE</t>
  </si>
  <si>
    <t>SEGUNDO TRIMESTRE</t>
  </si>
  <si>
    <t>TERCER TRIMESTRE</t>
  </si>
  <si>
    <t>CUARTO TRIMESTRE</t>
  </si>
  <si>
    <t>Cant. Actividades Ejecutadas</t>
  </si>
  <si>
    <t>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</si>
  <si>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</si>
  <si>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</si>
  <si>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</si>
  <si>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</si>
  <si>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</si>
  <si>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</si>
  <si>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</si>
  <si>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</si>
  <si>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</si>
  <si>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</si>
  <si>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</si>
  <si>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</si>
  <si>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Prog. </t>
  </si>
  <si>
    <t xml:space="preserve">Ejec. </t>
  </si>
  <si>
    <t xml:space="preserve">Gestión </t>
  </si>
  <si>
    <t>PLANEACIÓN (PLANEAR)</t>
  </si>
  <si>
    <t>POLÍTICA DE SEGURIDAD VIAL</t>
  </si>
  <si>
    <t>.</t>
  </si>
  <si>
    <t>1.1.1</t>
  </si>
  <si>
    <t>Actualizar la política de seguridad vial de la entidad con alcance sobre los desplazamientos laborales y trayectos in-itínere para todos los colaboradores</t>
  </si>
  <si>
    <t>Dirección Administrativa y Financiera</t>
  </si>
  <si>
    <t>DIAGNÓSTICO</t>
  </si>
  <si>
    <t>1.2.1</t>
  </si>
  <si>
    <t>Levantar la información correspondiente para establecer el escenario del estado actual de la seguridad vial en la entidad.</t>
  </si>
  <si>
    <t>CARACTERIZACION, CONTROL Y EVALUCIÓN DE RIESGOS</t>
  </si>
  <si>
    <t>1.3.1</t>
  </si>
  <si>
    <t>Aplicar una encuesta de seguridad vial con alcance a los colaboradores de la entidad.</t>
  </si>
  <si>
    <t>1.3.2</t>
  </si>
  <si>
    <t>Actualizar la matriz de identificación de peligros, evaluación y control de riesgos viales</t>
  </si>
  <si>
    <t>Dirección Administrativa y Financiera; Dirección de Talento Humano SG-SST</t>
  </si>
  <si>
    <t>OBJETIVOS Y METAS DEL PESV</t>
  </si>
  <si>
    <t>1.4.1</t>
  </si>
  <si>
    <t>Revisar y actualizar los objetivos y metas del PESV</t>
  </si>
  <si>
    <t>PROGRAMAS DE GESTIÓN DE RIESGOS CRÍTICOS Y FACTORES DE DESEMPEÑO</t>
  </si>
  <si>
    <t>1.5.1</t>
  </si>
  <si>
    <t>Revisar y actualizar los programas de Gestión de Riegos Críticos y Factores de Desempeño</t>
  </si>
  <si>
    <t>Dirección Administrativa y Financiera; Subdirección de Servicios Administrativos</t>
  </si>
  <si>
    <t>1.5.2</t>
  </si>
  <si>
    <t>Aplicar cuatro (4) pruebas de alcoholemia, de manera trimestral, a los conductores de la entidad</t>
  </si>
  <si>
    <t>Dirección Administrativa y Financiera; Dirección de Talento Humano SG-SST; Subdirección de Servicios Administrativos</t>
  </si>
  <si>
    <t>EJECUCIÓN (HACER)</t>
  </si>
  <si>
    <t>PLAN ANUAL DE TRABAJO</t>
  </si>
  <si>
    <t>2.1.1</t>
  </si>
  <si>
    <t>Elaboración y aprobación Plan anual de trabajo vigencia 2026</t>
  </si>
  <si>
    <t>PLAN ANUAL DE FORMACIÓN</t>
  </si>
  <si>
    <t>2.2.1</t>
  </si>
  <si>
    <t>Elaborar el plan anual de capacitación en seguridad vial para la vigencia, en articulación con el SG-SST</t>
  </si>
  <si>
    <t>2.2.2</t>
  </si>
  <si>
    <t>Realizar al menos cinco (5) capacitaciones asociados a los programas de gestión de riesgos críticos, dirigida a los conductores de los vehículos y/o colaboradores de la entidad</t>
  </si>
  <si>
    <t>2.2.3</t>
  </si>
  <si>
    <t>Realizar al menos dos (2) capacitaciones en  atención de emergencias viales dirigidas a los conductores, en articulación con SG-SST</t>
  </si>
  <si>
    <t>2.2.4</t>
  </si>
  <si>
    <t>Realizar un simulacro de atención en emergencias viales, con participación de los conductores y/o brigadistas en seguridad vial.</t>
  </si>
  <si>
    <t>VÍAS SEGURAS ADMINISTRADAS POR LA ORGANIZACIÓN</t>
  </si>
  <si>
    <t>2.3.1</t>
  </si>
  <si>
    <t>Realizar una inspección de vías internas y parqueaderos de la entidad, para identificar riesgos en seguridad vial</t>
  </si>
  <si>
    <t>INSPECCIÓN DE VEHÍCULOS</t>
  </si>
  <si>
    <t>2.4.1</t>
  </si>
  <si>
    <t>Hacer seguimiento a la realización de los chequeos preoperacionales de los vehículos de la entidad y a las novedades de mantenimiento reportadas por los conductores</t>
  </si>
  <si>
    <t>MANTENIMIENTO Y CONTROL DE VEHÍCULOS</t>
  </si>
  <si>
    <t>2.5.1</t>
  </si>
  <si>
    <t>Hacer seguimiento a la ejecución de los mantenimientos preventivos de los vehículos de la entidad y su documentación correspondiente.</t>
  </si>
  <si>
    <t>SEGUIMIENTO PESV (VERIFICAR)</t>
  </si>
  <si>
    <t>INDICADORES Y REPORTE DE AUTOGESTIÓN</t>
  </si>
  <si>
    <t>3.1.1</t>
  </si>
  <si>
    <t>De manera trimestral realizar la medición y análisis de los indicadores de avance de los programas y actividades definidos en el PESV.</t>
  </si>
  <si>
    <t>3.1.2</t>
  </si>
  <si>
    <t>Elaborar el reporte de autogestión, dirigido a las autoridades verificadoras del PESV, de acuerdo con lo solicitado en la Res. 40595 de 2022.</t>
  </si>
  <si>
    <t>AUDITORÍA ANUAL</t>
  </si>
  <si>
    <t>3.2.1</t>
  </si>
  <si>
    <t>Adelantar al menos una auditoría al Plan Estratégico de Seguridad Vial – PESV, durante la vigencia.</t>
  </si>
  <si>
    <t>Dirección Administrativa y Financiera;
Oficina de Control Interno</t>
  </si>
  <si>
    <t>MEJORA CONTINUA (ACTUAR)</t>
  </si>
  <si>
    <t>ACCIONES Y MEJORA CONTINUA</t>
  </si>
  <si>
    <t>4.1.1</t>
  </si>
  <si>
    <t>Hacer reunión de seguimiento a los indicadores del PESV,  con la SSA y la DAF.</t>
  </si>
  <si>
    <t>4.2.1</t>
  </si>
  <si>
    <t>Realizar durante la vigencia al menos cinco (5) promociones de formación de hábitos, comportamientos y conductas seguras en la vía (tips en seguridad vial)</t>
  </si>
  <si>
    <t>Dirección Administrativa y Financiera; 
Oficina Asesora de Comunicaciones</t>
  </si>
  <si>
    <t>TOTAL PORCENTAJES</t>
  </si>
  <si>
    <t>TOTAL ACTIVIDADES</t>
  </si>
  <si>
    <t>ACTIVIDADES</t>
  </si>
  <si>
    <t>Programado</t>
  </si>
  <si>
    <t>PONDERACIÓN PROGRAMAS</t>
  </si>
  <si>
    <t>Cant</t>
  </si>
  <si>
    <t>%</t>
  </si>
  <si>
    <t>El porcentaje correspondiente a cada actividad del Plan Estratégico de Seguridad Vial,  fue determinado teniendo en cuenta los criterios de frecuencia y complejidad  los cuales indican los pesos que se debe determinar en cada uno.</t>
  </si>
  <si>
    <t>TOTAL</t>
  </si>
  <si>
    <t>2 de 2</t>
  </si>
  <si>
    <t>Trimestre</t>
  </si>
  <si>
    <t>Primer</t>
  </si>
  <si>
    <t>Segundo</t>
  </si>
  <si>
    <t>Tercer</t>
  </si>
  <si>
    <t>Cuarto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</si>
  <si>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</si>
  <si>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</si>
  <si>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</si>
  <si>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</si>
  <si>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</si>
  <si>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</si>
  <si>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</si>
  <si>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</si>
  <si>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</si>
  <si>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</si>
  <si>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</si>
  <si>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</si>
  <si>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</si>
  <si>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Programadas</t>
  </si>
  <si>
    <t>Ejecutadas</t>
  </si>
  <si>
    <t>Vigencia</t>
  </si>
  <si>
    <t>Cargo</t>
  </si>
  <si>
    <t>AUXILIAR ADMINISTRATIVO</t>
  </si>
  <si>
    <t>AUXILIAR SERVICIOS GENERALES</t>
  </si>
  <si>
    <t>CONTRATISTA</t>
  </si>
  <si>
    <t>OPERARIO</t>
  </si>
  <si>
    <t>PROFESIONAL ESPECIALIZADO</t>
  </si>
  <si>
    <t>PROFESIONAL UNIVERSITARIO</t>
  </si>
  <si>
    <t>SECRETARIA</t>
  </si>
  <si>
    <t>SUBDIRECTOR TÉCNICO</t>
  </si>
  <si>
    <t>TÉCNICO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</si>
</sst>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%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b/>
      <sz val="12"/>
      <color rgb="FF595959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8"/>
      <color theme="1"/>
      <name val="Arial"/>
      <family val="2"/>
    </font>
    <font>
      <sz val="12"/>
      <color rgb="FF595959"/>
      <name val="Arial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wrapText="1"/>
    </xf>
    <xf numFmtId="1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10" fontId="10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6" fillId="11" borderId="1" xfId="0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justify" vertical="center" wrapText="1"/>
    </xf>
    <xf numFmtId="0" fontId="8" fillId="1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readingOrder="1"/>
    </xf>
    <xf numFmtId="0" fontId="5" fillId="8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6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/>
    </xf>
    <xf numFmtId="0" fontId="3" fillId="17" borderId="0" xfId="0" applyFont="1" applyFill="1" applyAlignment="1">
      <alignment vertical="center"/>
    </xf>
    <xf numFmtId="0" fontId="10" fillId="17" borderId="1" xfId="0" applyFont="1" applyFill="1" applyBorder="1" applyAlignment="1">
      <alignment vertical="center"/>
    </xf>
    <xf numFmtId="0" fontId="10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6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3" fillId="18" borderId="0" xfId="0" applyFont="1" applyFill="1" applyAlignment="1">
      <alignment vertical="center"/>
    </xf>
    <xf numFmtId="0" fontId="6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9" fontId="3" fillId="0" borderId="0" xfId="2" applyFont="1"/>
    <xf numFmtId="10" fontId="3" fillId="0" borderId="0" xfId="0" applyNumberFormat="1" applyFont="1"/>
    <xf numFmtId="0" fontId="10" fillId="12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0" fillId="13" borderId="3" xfId="0" applyFont="1" applyFill="1" applyBorder="1" applyAlignment="1">
      <alignment horizontal="left" vertical="center"/>
    </xf>
    <xf numFmtId="0" fontId="10" fillId="13" borderId="5" xfId="0" applyFont="1" applyFill="1" applyBorder="1" applyAlignment="1">
      <alignment horizontal="left" vertical="center"/>
    </xf>
    <xf numFmtId="0" fontId="10" fillId="13" borderId="4" xfId="0" applyFont="1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0" fontId="6" fillId="13" borderId="5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 vertical="center"/>
    </xf>
    <xf numFmtId="9" fontId="6" fillId="0" borderId="12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10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16" borderId="3" xfId="0" applyFont="1" applyFill="1" applyBorder="1" applyAlignment="1">
      <alignment horizontal="left" vertical="center"/>
    </xf>
    <xf numFmtId="0" fontId="10" fillId="16" borderId="5" xfId="0" applyFont="1" applyFill="1" applyBorder="1" applyAlignment="1">
      <alignment horizontal="left" vertical="center"/>
    </xf>
    <xf numFmtId="0" fontId="10" fillId="16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left" vertical="center"/>
    </xf>
    <xf numFmtId="0" fontId="6" fillId="16" borderId="4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justify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horizontal="left" vertical="center"/>
    </xf>
    <xf numFmtId="0" fontId="10" fillId="14" borderId="4" xfId="0" applyFont="1" applyFill="1" applyBorder="1" applyAlignment="1">
      <alignment horizontal="left" vertical="center"/>
    </xf>
    <xf numFmtId="0" fontId="10" fillId="15" borderId="3" xfId="0" applyFont="1" applyFill="1" applyBorder="1" applyAlignment="1">
      <alignment horizontal="left" vertical="center"/>
    </xf>
    <xf numFmtId="0" fontId="10" fillId="15" borderId="5" xfId="0" applyFont="1" applyFill="1" applyBorder="1" applyAlignment="1">
      <alignment horizontal="left" vertical="center"/>
    </xf>
    <xf numFmtId="0" fontId="10" fillId="15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left" vertical="center"/>
    </xf>
    <xf numFmtId="0" fontId="10" fillId="17" borderId="5" xfId="0" applyFont="1" applyFill="1" applyBorder="1" applyAlignment="1">
      <alignment horizontal="left" vertical="center"/>
    </xf>
    <xf numFmtId="0" fontId="10" fillId="17" borderId="4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20" borderId="3" xfId="0" applyFont="1" applyFill="1" applyBorder="1" applyAlignment="1">
      <alignment horizontal="justify" vertical="center" wrapText="1"/>
    </xf>
    <xf numFmtId="0" fontId="10" fillId="20" borderId="5" xfId="0" applyFont="1" applyFill="1" applyBorder="1" applyAlignment="1">
      <alignment horizontal="justify" vertical="center" wrapText="1"/>
    </xf>
    <xf numFmtId="0" fontId="10" fillId="20" borderId="4" xfId="0" applyFont="1" applyFill="1" applyBorder="1" applyAlignment="1">
      <alignment horizontal="justify" vertical="center" wrapText="1"/>
    </xf>
    <xf numFmtId="0" fontId="10" fillId="21" borderId="3" xfId="0" applyFont="1" applyFill="1" applyBorder="1" applyAlignment="1">
      <alignment horizontal="justify" vertical="center" wrapText="1"/>
    </xf>
    <xf numFmtId="0" fontId="10" fillId="21" borderId="5" xfId="0" applyFont="1" applyFill="1" applyBorder="1" applyAlignment="1">
      <alignment horizontal="justify" vertical="center" wrapText="1"/>
    </xf>
    <xf numFmtId="0" fontId="10" fillId="21" borderId="4" xfId="0" applyFont="1" applyFill="1" applyBorder="1" applyAlignment="1">
      <alignment horizontal="justify" vertical="center" wrapText="1"/>
    </xf>
    <xf numFmtId="0" fontId="10" fillId="17" borderId="3" xfId="0" applyFont="1" applyFill="1" applyBorder="1" applyAlignment="1">
      <alignment horizontal="justify" vertical="center" wrapText="1"/>
    </xf>
    <xf numFmtId="0" fontId="10" fillId="17" borderId="5" xfId="0" applyFont="1" applyFill="1" applyBorder="1" applyAlignment="1">
      <alignment horizontal="justify" vertical="center" wrapText="1"/>
    </xf>
    <xf numFmtId="0" fontId="10" fillId="17" borderId="4" xfId="0" applyFont="1" applyFill="1" applyBorder="1" applyAlignment="1">
      <alignment horizontal="justify" vertical="center" wrapText="1"/>
    </xf>
    <xf numFmtId="0" fontId="10" fillId="10" borderId="3" xfId="0" applyFont="1" applyFill="1" applyBorder="1" applyAlignment="1">
      <alignment horizontal="left" vertical="center"/>
    </xf>
    <xf numFmtId="0" fontId="10" fillId="10" borderId="5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0" fontId="10" fillId="19" borderId="3" xfId="0" applyFont="1" applyFill="1" applyBorder="1" applyAlignment="1">
      <alignment horizontal="left" vertical="center"/>
    </xf>
    <xf numFmtId="0" fontId="10" fillId="19" borderId="5" xfId="0" applyFont="1" applyFill="1" applyBorder="1" applyAlignment="1">
      <alignment horizontal="left" vertical="center"/>
    </xf>
    <xf numFmtId="0" fontId="10" fillId="19" borderId="4" xfId="0" applyFont="1" applyFill="1" applyBorder="1" applyAlignment="1">
      <alignment horizontal="left" vertical="center"/>
    </xf>
    <xf numFmtId="0" fontId="6" fillId="19" borderId="3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 readingOrder="1"/>
    </xf>
    <xf numFmtId="0" fontId="18" fillId="0" borderId="14" xfId="0" applyFont="1" applyBorder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13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readingOrder="1"/>
    </xf>
    <xf numFmtId="0" fontId="9" fillId="0" borderId="9" xfId="0" applyFont="1" applyBorder="1" applyAlignment="1">
      <alignment horizontal="center" vertical="center" readingOrder="1"/>
    </xf>
    <xf numFmtId="0" fontId="9" fillId="0" borderId="13" xfId="0" applyFont="1" applyBorder="1" applyAlignment="1">
      <alignment horizontal="center" vertical="center" readingOrder="1"/>
    </xf>
    <xf numFmtId="0" fontId="9" fillId="0" borderId="11" xfId="0" applyFont="1" applyBorder="1" applyAlignment="1">
      <alignment horizontal="center" vertical="center" readingOrder="1"/>
    </xf>
    <xf numFmtId="0" fontId="9" fillId="0" borderId="8" xfId="0" applyFont="1" applyBorder="1" applyAlignment="1">
      <alignment horizontal="center" vertical="center" readingOrder="1"/>
    </xf>
    <xf numFmtId="0" fontId="9" fillId="0" borderId="10" xfId="0" applyFont="1" applyBorder="1" applyAlignment="1">
      <alignment horizontal="center" vertical="center" readingOrder="1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5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B0"/>
      <color rgb="FFFFFFCC"/>
      <color rgb="FFFFFF99"/>
      <color rgb="FFFFFF66"/>
      <color rgb="FF0DFF7A"/>
      <color rgb="FFCCCCFF"/>
      <color rgb="FFC8F7FC"/>
      <color rgb="FF698DFF"/>
      <color rgb="FFFF8585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GRÁFICA ACTIVIDADES PROGRAMADAS VS. EJECUTADAS</a:t>
            </a:r>
          </a:p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PLAN ANUAL DE TRABAJO DEL PLAN IESTRATÉGICO DE SEGURIDAD VIAL - PESV</a:t>
            </a:r>
            <a:endParaRPr lang="es-CO" sz="12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Gráfica!$A$39</c:f>
              <c:strCache>
                <c:ptCount val="1"/>
                <c:pt idx="0">
                  <c:v>Programadas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Gráfica!$B$38:$M$38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Gráfica!$B$39:$M$39</c:f>
              <c:numCache>
                <c:formatCode>0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FB-497C-BF0B-287F8CC287B4}"/>
            </c:ext>
          </c:extLst>
        </c:ser>
        <c:ser>
          <c:idx val="1"/>
          <c:order val="1"/>
          <c:tx>
            <c:strRef>
              <c:f>Gráfica!$A$40</c:f>
              <c:strCache>
                <c:ptCount val="1"/>
                <c:pt idx="0">
                  <c:v>Ejecutadas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Gráfica!$B$38:$M$38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Gráfica!$B$40:$M$40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FB-497C-BF0B-287F8CC28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468352"/>
        <c:axId val="176469888"/>
      </c:barChart>
      <c:catAx>
        <c:axId val="1764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469888"/>
        <c:crosses val="autoZero"/>
        <c:auto val="1"/>
        <c:lblAlgn val="ctr"/>
        <c:lblOffset val="100"/>
        <c:noMultiLvlLbl val="0"/>
      </c:catAx>
      <c:valAx>
        <c:axId val="17646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46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1928812</xdr:colOff>
      <xdr:row>0</xdr:row>
      <xdr:rowOff>261939</xdr:rowOff>
    </xdr:from>
    <xdr:to>
      <xdr:col>1</xdr:col>
      <xdr:colOff>4255634</xdr:colOff>
      <xdr:row>2</xdr:row>
      <xdr:rowOff>288266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A679771-8778-4001-B5B5-895634FD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61939"/>
          <a:ext cx="2326822" cy="1264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212912</xdr:colOff>
      <xdr:row>5</xdr:row>
      <xdr:rowOff>268941</xdr:rowOff>
    </xdr:from>
    <xdr:to>
      <xdr:col>13</xdr:col>
      <xdr:colOff>470647</xdr:colOff>
      <xdr:row>34</xdr:row>
      <xdr:rowOff>179294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2E3A494-396D-277C-65E5-AE9781B6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327212</xdr:colOff>
      <xdr:row>0</xdr:row>
      <xdr:rowOff>177054</xdr:rowOff>
    </xdr:from>
    <xdr:to>
      <xdr:col>1</xdr:col>
      <xdr:colOff>381000</xdr:colOff>
      <xdr:row>2</xdr:row>
      <xdr:rowOff>176281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09FD5A6-8F85-4070-B2EE-55874295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2" y="177054"/>
          <a:ext cx="1320613" cy="7231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3:B9" totalsRowShown="0" headerRowDxfId="7" dataDxfId="6" tableBorderDxfId="5">
  <autoFilter ref="B3:B9"/>
  <tableColumns count="1">
    <tableColumn id="1" name="Vigencia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D3:D14" totalsRowShown="0" headerRowDxfId="3" dataDxfId="2" tableBorderDxfId="1">
  <autoFilter ref="D3:D14"/>
  <tableColumns count="1">
    <tableColumn id="1" name="Car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7"/>
  <sheetViews>
    <sheetView showGridLines="0" tabSelected="1" zoomScale="55" zoomScaleNormal="55" zoomScaleSheetLayoutView="25" zoomScalePageLayoutView="40" workbookViewId="0">
      <selection activeCell="A23" sqref="A23"/>
    </sheetView>
  </sheetViews>
  <sheetFormatPr baseColWidth="10" defaultColWidth="0" defaultRowHeight="25.5" zeroHeight="1" x14ac:dyDescent="0.35"/>
  <cols>
    <col min="1" max="1" width="15.42578125" style="8" customWidth="1"/>
    <col min="2" max="2" width="112" style="6" customWidth="1"/>
    <col min="3" max="3" width="71.85546875" style="4" customWidth="1"/>
    <col min="4" max="4" width="31.140625" style="3" customWidth="1"/>
    <col min="5" max="5" width="18.7109375" style="3" customWidth="1"/>
    <col min="6" max="6" width="22.7109375" style="3" customWidth="1"/>
    <col min="7" max="7" width="50.7109375" style="9" customWidth="1"/>
    <col min="8" max="9" width="18.7109375" style="3" customWidth="1"/>
    <col min="10" max="10" width="50.7109375" style="7" customWidth="1"/>
    <col min="11" max="11" width="18.7109375" style="3" customWidth="1"/>
    <col min="12" max="12" width="18.7109375" style="8" customWidth="1"/>
    <col min="13" max="13" width="50.7109375" style="3" customWidth="1"/>
    <col min="14" max="15" width="18.7109375" style="3" customWidth="1"/>
    <col min="16" max="16" width="50.7109375" style="3" customWidth="1"/>
    <col min="17" max="18" width="18.7109375" style="3" customWidth="1"/>
    <col min="19" max="19" width="50.7109375" style="3" customWidth="1"/>
    <col min="20" max="21" width="18.7109375" style="3" customWidth="1"/>
    <col min="22" max="22" width="50.7109375" style="3" customWidth="1"/>
    <col min="23" max="24" width="18.7109375" style="3" customWidth="1"/>
    <col min="25" max="25" width="50.7109375" style="3" customWidth="1"/>
    <col min="26" max="27" width="18.7109375" style="3" customWidth="1"/>
    <col min="28" max="28" width="50.7109375" style="3" customWidth="1"/>
    <col min="29" max="30" width="18.7109375" style="3" customWidth="1"/>
    <col min="31" max="31" width="50.7109375" style="9" customWidth="1"/>
    <col min="32" max="33" width="18.7109375" style="3" customWidth="1"/>
    <col min="34" max="34" width="50.7109375" style="3" customWidth="1"/>
    <col min="35" max="36" width="18.7109375" style="3" customWidth="1"/>
    <col min="37" max="37" width="50.7109375" style="3" customWidth="1"/>
    <col min="38" max="39" width="18.7109375" style="3" customWidth="1"/>
    <col min="40" max="40" width="50.7109375" style="3" customWidth="1"/>
    <col min="41" max="41" width="31" style="3" customWidth="1"/>
    <col min="42" max="42" width="20.85546875" style="3" customWidth="1"/>
    <col min="43" max="43" width="18.28515625" style="3" customWidth="1"/>
    <col min="44" max="44" width="19.42578125" style="3" hidden="1" customWidth="1"/>
    <col min="45" max="46" width="11.42578125" style="3" hidden="1" customWidth="1"/>
    <col min="47" max="47" width="0" style="3" hidden="1" customWidth="1"/>
    <col min="48" max="16384" width="11.42578125" style="3" hidden="1"/>
  </cols>
  <sheetData>
    <row r="1" spans="1:43" ht="50.1" customHeight="1" x14ac:dyDescent="0.35">
      <c r="A1" s="119"/>
      <c r="B1" s="119"/>
      <c r="C1" s="129" t="s">
        <v>0</v>
      </c>
      <c r="D1" s="130"/>
      <c r="E1" s="120" t="s">
        <v>1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2"/>
      <c r="AL1" s="129" t="s">
        <v>2</v>
      </c>
      <c r="AM1" s="187"/>
      <c r="AN1" s="130"/>
      <c r="AO1" s="190" t="s">
        <v>3</v>
      </c>
      <c r="AP1" s="191"/>
      <c r="AQ1" s="192"/>
    </row>
    <row r="2" spans="1:43" ht="50.1" customHeight="1" x14ac:dyDescent="0.35">
      <c r="A2" s="119"/>
      <c r="B2" s="119"/>
      <c r="C2" s="131"/>
      <c r="D2" s="132"/>
      <c r="E2" s="123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5"/>
      <c r="AL2" s="131"/>
      <c r="AM2" s="188"/>
      <c r="AN2" s="132"/>
      <c r="AO2" s="193"/>
      <c r="AP2" s="194"/>
      <c r="AQ2" s="195"/>
    </row>
    <row r="3" spans="1:43" ht="50.1" customHeight="1" x14ac:dyDescent="0.35">
      <c r="A3" s="119"/>
      <c r="B3" s="119"/>
      <c r="C3" s="133"/>
      <c r="D3" s="134"/>
      <c r="E3" s="126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8"/>
      <c r="AL3" s="133"/>
      <c r="AM3" s="189"/>
      <c r="AN3" s="134"/>
      <c r="AO3" s="196"/>
      <c r="AP3" s="197"/>
      <c r="AQ3" s="198"/>
    </row>
    <row r="4" spans="1:43" ht="23.25" x14ac:dyDescent="0.35">
      <c r="A4" s="2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38.25" customHeight="1" x14ac:dyDescent="0.35">
      <c r="A5" s="145" t="s">
        <v>4</v>
      </c>
      <c r="B5" s="146"/>
      <c r="C5" s="139">
        <v>2026</v>
      </c>
      <c r="D5" s="14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38.25" customHeight="1" x14ac:dyDescent="0.35">
      <c r="A6" s="145" t="s">
        <v>5</v>
      </c>
      <c r="B6" s="146"/>
      <c r="C6" s="139" t="s">
        <v>6</v>
      </c>
      <c r="D6" s="14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38.25" customHeight="1" x14ac:dyDescent="0.35">
      <c r="A7" s="145" t="s">
        <v>7</v>
      </c>
      <c r="B7" s="146"/>
      <c r="C7" s="139" t="s">
        <v>8</v>
      </c>
      <c r="D7" s="14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ht="23.25" x14ac:dyDescent="0.3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s="4" customFormat="1" ht="36" customHeight="1" x14ac:dyDescent="0.25">
      <c r="A9" s="156" t="s">
        <v>9</v>
      </c>
      <c r="B9" s="156" t="s">
        <v>10</v>
      </c>
      <c r="C9" s="156" t="s">
        <v>11</v>
      </c>
      <c r="D9" s="157" t="s">
        <v>12</v>
      </c>
      <c r="E9" s="110" t="s">
        <v>13</v>
      </c>
      <c r="F9" s="110"/>
      <c r="G9" s="110"/>
      <c r="H9" s="110"/>
      <c r="I9" s="110"/>
      <c r="J9" s="110"/>
      <c r="K9" s="110"/>
      <c r="L9" s="110"/>
      <c r="M9" s="110"/>
      <c r="N9" s="138" t="s">
        <v>14</v>
      </c>
      <c r="O9" s="138"/>
      <c r="P9" s="138"/>
      <c r="Q9" s="138"/>
      <c r="R9" s="138"/>
      <c r="S9" s="138"/>
      <c r="T9" s="138"/>
      <c r="U9" s="138"/>
      <c r="V9" s="138"/>
      <c r="W9" s="110" t="s">
        <v>15</v>
      </c>
      <c r="X9" s="110"/>
      <c r="Y9" s="110"/>
      <c r="Z9" s="110"/>
      <c r="AA9" s="110"/>
      <c r="AB9" s="110"/>
      <c r="AC9" s="110"/>
      <c r="AD9" s="110"/>
      <c r="AE9" s="110"/>
      <c r="AF9" s="138" t="s">
        <v>16</v>
      </c>
      <c r="AG9" s="138"/>
      <c r="AH9" s="138"/>
      <c r="AI9" s="138"/>
      <c r="AJ9" s="138"/>
      <c r="AK9" s="138"/>
      <c r="AL9" s="138"/>
      <c r="AM9" s="138"/>
      <c r="AN9" s="138"/>
      <c r="AO9" s="166" t="s">
        <v>17</v>
      </c>
      <c r="AP9" s="111" t="s">
        <v>18</v>
      </c>
      <c r="AQ9" s="112"/>
    </row>
    <row r="10" spans="1:43" s="4" customFormat="1" ht="36" customHeight="1" x14ac:dyDescent="0.25">
      <c r="A10" s="156"/>
      <c r="B10" s="156"/>
      <c r="C10" s="156"/>
      <c r="D10" s="157"/>
      <c r="E10" s="110" t="s">
        <v>19</v>
      </c>
      <c r="F10" s="110"/>
      <c r="G10" s="110"/>
      <c r="H10" s="110" t="s">
        <v>20</v>
      </c>
      <c r="I10" s="110"/>
      <c r="J10" s="110"/>
      <c r="K10" s="110" t="s">
        <v>21</v>
      </c>
      <c r="L10" s="110"/>
      <c r="M10" s="110"/>
      <c r="N10" s="138" t="s">
        <v>22</v>
      </c>
      <c r="O10" s="138"/>
      <c r="P10" s="138"/>
      <c r="Q10" s="138" t="s">
        <v>23</v>
      </c>
      <c r="R10" s="138"/>
      <c r="S10" s="138"/>
      <c r="T10" s="138" t="s">
        <v>24</v>
      </c>
      <c r="U10" s="138"/>
      <c r="V10" s="138"/>
      <c r="W10" s="110" t="s">
        <v>25</v>
      </c>
      <c r="X10" s="110"/>
      <c r="Y10" s="110"/>
      <c r="Z10" s="110" t="s">
        <v>26</v>
      </c>
      <c r="AA10" s="110"/>
      <c r="AB10" s="110"/>
      <c r="AC10" s="110" t="s">
        <v>27</v>
      </c>
      <c r="AD10" s="110"/>
      <c r="AE10" s="110"/>
      <c r="AF10" s="138" t="s">
        <v>28</v>
      </c>
      <c r="AG10" s="138"/>
      <c r="AH10" s="138"/>
      <c r="AI10" s="138" t="s">
        <v>29</v>
      </c>
      <c r="AJ10" s="138"/>
      <c r="AK10" s="138"/>
      <c r="AL10" s="138" t="s">
        <v>30</v>
      </c>
      <c r="AM10" s="138"/>
      <c r="AN10" s="138"/>
      <c r="AO10" s="166"/>
      <c r="AP10" s="113"/>
      <c r="AQ10" s="114"/>
    </row>
    <row r="11" spans="1:43" s="4" customFormat="1" ht="36" customHeight="1" x14ac:dyDescent="0.25">
      <c r="A11" s="156"/>
      <c r="B11" s="156"/>
      <c r="C11" s="156"/>
      <c r="D11" s="157"/>
      <c r="E11" s="25" t="s">
        <v>31</v>
      </c>
      <c r="F11" s="26" t="s">
        <v>32</v>
      </c>
      <c r="G11" s="27" t="s">
        <v>33</v>
      </c>
      <c r="H11" s="25" t="s">
        <v>31</v>
      </c>
      <c r="I11" s="26" t="s">
        <v>32</v>
      </c>
      <c r="J11" s="27" t="s">
        <v>33</v>
      </c>
      <c r="K11" s="25" t="s">
        <v>31</v>
      </c>
      <c r="L11" s="26" t="s">
        <v>32</v>
      </c>
      <c r="M11" s="27" t="s">
        <v>33</v>
      </c>
      <c r="N11" s="25" t="s">
        <v>31</v>
      </c>
      <c r="O11" s="26" t="s">
        <v>32</v>
      </c>
      <c r="P11" s="27" t="s">
        <v>33</v>
      </c>
      <c r="Q11" s="25" t="s">
        <v>31</v>
      </c>
      <c r="R11" s="26" t="s">
        <v>32</v>
      </c>
      <c r="S11" s="27" t="s">
        <v>33</v>
      </c>
      <c r="T11" s="25" t="s">
        <v>31</v>
      </c>
      <c r="U11" s="26" t="s">
        <v>32</v>
      </c>
      <c r="V11" s="27" t="s">
        <v>33</v>
      </c>
      <c r="W11" s="25" t="s">
        <v>31</v>
      </c>
      <c r="X11" s="26" t="s">
        <v>32</v>
      </c>
      <c r="Y11" s="27" t="s">
        <v>33</v>
      </c>
      <c r="Z11" s="25" t="s">
        <v>31</v>
      </c>
      <c r="AA11" s="26" t="s">
        <v>32</v>
      </c>
      <c r="AB11" s="27" t="s">
        <v>33</v>
      </c>
      <c r="AC11" s="25" t="s">
        <v>31</v>
      </c>
      <c r="AD11" s="26" t="s">
        <v>32</v>
      </c>
      <c r="AE11" s="27" t="s">
        <v>33</v>
      </c>
      <c r="AF11" s="25" t="s">
        <v>31</v>
      </c>
      <c r="AG11" s="26" t="s">
        <v>32</v>
      </c>
      <c r="AH11" s="27" t="s">
        <v>33</v>
      </c>
      <c r="AI11" s="25" t="s">
        <v>31</v>
      </c>
      <c r="AJ11" s="26" t="s">
        <v>32</v>
      </c>
      <c r="AK11" s="27" t="s">
        <v>33</v>
      </c>
      <c r="AL11" s="25" t="s">
        <v>31</v>
      </c>
      <c r="AM11" s="26" t="s">
        <v>32</v>
      </c>
      <c r="AN11" s="27" t="s">
        <v>33</v>
      </c>
      <c r="AO11" s="166"/>
      <c r="AP11" s="25" t="s">
        <v>31</v>
      </c>
      <c r="AQ11" s="26" t="s">
        <v>32</v>
      </c>
    </row>
    <row r="12" spans="1:43" s="68" customFormat="1" ht="36" customHeight="1" x14ac:dyDescent="0.25">
      <c r="A12" s="66">
        <v>1</v>
      </c>
      <c r="B12" s="175" t="s">
        <v>34</v>
      </c>
      <c r="C12" s="176"/>
      <c r="D12" s="177"/>
      <c r="E12" s="67"/>
      <c r="F12" s="67"/>
      <c r="G12" s="66"/>
      <c r="H12" s="67"/>
      <c r="I12" s="67"/>
      <c r="J12" s="66"/>
      <c r="K12" s="67"/>
      <c r="L12" s="67"/>
      <c r="M12" s="66"/>
      <c r="N12" s="67"/>
      <c r="O12" s="67"/>
      <c r="P12" s="66"/>
      <c r="Q12" s="67"/>
      <c r="R12" s="67"/>
      <c r="S12" s="66"/>
      <c r="T12" s="67"/>
      <c r="U12" s="67"/>
      <c r="V12" s="66"/>
      <c r="W12" s="67"/>
      <c r="X12" s="67"/>
      <c r="Y12" s="66"/>
      <c r="Z12" s="67"/>
      <c r="AA12" s="67"/>
      <c r="AB12" s="66"/>
      <c r="AC12" s="67"/>
      <c r="AD12" s="67"/>
      <c r="AE12" s="66"/>
      <c r="AF12" s="67"/>
      <c r="AG12" s="67"/>
      <c r="AH12" s="66"/>
      <c r="AI12" s="67"/>
      <c r="AJ12" s="67"/>
      <c r="AK12" s="66"/>
      <c r="AL12" s="67"/>
      <c r="AM12" s="67"/>
      <c r="AN12" s="66"/>
      <c r="AO12" s="66"/>
      <c r="AP12" s="67"/>
      <c r="AQ12" s="67"/>
    </row>
    <row r="13" spans="1:43" s="71" customFormat="1" ht="39.950000000000003" customHeight="1" x14ac:dyDescent="0.25">
      <c r="A13" s="69">
        <v>1.1000000000000001</v>
      </c>
      <c r="B13" s="147" t="s">
        <v>35</v>
      </c>
      <c r="C13" s="148"/>
      <c r="D13" s="149"/>
      <c r="E13" s="70"/>
      <c r="F13" s="70"/>
      <c r="G13" s="70"/>
      <c r="H13" s="70"/>
      <c r="I13" s="70"/>
      <c r="J13" s="70"/>
      <c r="K13" s="70"/>
      <c r="L13" s="70"/>
      <c r="M13" s="70"/>
      <c r="N13" s="70" t="s">
        <v>36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</row>
    <row r="14" spans="1:43" s="4" customFormat="1" ht="69.75" x14ac:dyDescent="0.25">
      <c r="A14" s="22" t="s">
        <v>37</v>
      </c>
      <c r="B14" s="54" t="s">
        <v>38</v>
      </c>
      <c r="C14" s="98" t="s">
        <v>39</v>
      </c>
      <c r="D14" s="22">
        <f>COUNT(E14:E14,H14:H14,K14:K14,N14:N14,Q14:Q14,T14:T14,W14:W14,Z14:Z14,AC14:AC14,AF14:AF14,AI14:AI14,AL14:AL14)</f>
        <v>1</v>
      </c>
      <c r="E14" s="17"/>
      <c r="F14" s="17"/>
      <c r="G14" s="54"/>
      <c r="H14" s="17"/>
      <c r="I14" s="17"/>
      <c r="J14" s="54"/>
      <c r="K14" s="17"/>
      <c r="L14" s="17"/>
      <c r="M14" s="54"/>
      <c r="N14" s="17">
        <v>1.61E-2</v>
      </c>
      <c r="O14" s="17"/>
      <c r="P14" s="54"/>
      <c r="Q14" s="17"/>
      <c r="R14" s="17"/>
      <c r="S14" s="54"/>
      <c r="T14" s="17"/>
      <c r="U14" s="17"/>
      <c r="V14" s="54"/>
      <c r="W14" s="17"/>
      <c r="X14" s="17"/>
      <c r="Y14" s="54"/>
      <c r="Z14" s="17"/>
      <c r="AA14" s="17"/>
      <c r="AB14" s="54"/>
      <c r="AC14" s="17"/>
      <c r="AD14" s="17"/>
      <c r="AE14" s="54"/>
      <c r="AF14" s="17"/>
      <c r="AG14" s="17"/>
      <c r="AH14" s="54"/>
      <c r="AI14" s="17"/>
      <c r="AJ14" s="17"/>
      <c r="AK14" s="54"/>
      <c r="AL14" s="17"/>
      <c r="AM14" s="17"/>
      <c r="AN14" s="54"/>
      <c r="AO14" s="22">
        <f>COUNT(F14:F14,I14:I14,L14:L14,O14:O14,R14:R14,U14:U14,X14:X14,AA14:AA14,AD14:AD14,AG14:AG14,AJ14:AJ14,AM14:AM14)</f>
        <v>0</v>
      </c>
      <c r="AP14" s="64">
        <f>SUM(E14:E14,H14:H14,K14:K14,N14:N14,Q14:Q14,T14:T14,W14:W14,Z14:Z14,AC14:AC14,AF14:AF14,AI14:AI14,AL14:AL14)</f>
        <v>1.61E-2</v>
      </c>
      <c r="AQ14" s="64">
        <f>SUM(F14:F14,I14:I14,L14:L14,O14:O14,R14:R14,U14:U14,X14:X14,AA14:AA14,AD14:AD14,AG14:AG14,AJ14:AJ14,AM14:AM14)</f>
        <v>0</v>
      </c>
    </row>
    <row r="15" spans="1:43" s="4" customFormat="1" ht="37.5" customHeight="1" x14ac:dyDescent="0.25">
      <c r="A15" s="72">
        <v>1.2</v>
      </c>
      <c r="B15" s="150" t="s">
        <v>40</v>
      </c>
      <c r="C15" s="151"/>
      <c r="D15" s="15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</row>
    <row r="16" spans="1:43" s="4" customFormat="1" ht="61.5" customHeight="1" x14ac:dyDescent="0.25">
      <c r="A16" s="22" t="s">
        <v>41</v>
      </c>
      <c r="B16" s="54" t="s">
        <v>42</v>
      </c>
      <c r="C16" s="23" t="s">
        <v>39</v>
      </c>
      <c r="D16" s="22">
        <f>COUNT(E16:E16,H16:H16,K16:K16,N16:N16,Q16:Q16,T16:T16,W16:W16,Z16:Z16,AC16:AC16,AF16:AF16,AI16:AI16,AL16:AL16)</f>
        <v>1</v>
      </c>
      <c r="E16" s="17"/>
      <c r="F16" s="17"/>
      <c r="G16" s="54"/>
      <c r="H16" s="17"/>
      <c r="I16" s="17"/>
      <c r="J16" s="54"/>
      <c r="K16" s="17"/>
      <c r="L16" s="17"/>
      <c r="M16" s="54"/>
      <c r="N16" s="17"/>
      <c r="O16" s="17"/>
      <c r="P16" s="54"/>
      <c r="Q16" s="17"/>
      <c r="R16" s="17"/>
      <c r="S16" s="54"/>
      <c r="T16" s="17"/>
      <c r="U16" s="17"/>
      <c r="V16" s="54"/>
      <c r="W16" s="17"/>
      <c r="X16" s="17"/>
      <c r="Y16" s="54"/>
      <c r="Z16" s="17"/>
      <c r="AA16" s="17"/>
      <c r="AB16" s="54"/>
      <c r="AC16" s="17">
        <v>1.61E-2</v>
      </c>
      <c r="AD16" s="17"/>
      <c r="AE16" s="54"/>
      <c r="AF16" s="17"/>
      <c r="AG16" s="17"/>
      <c r="AH16" s="54"/>
      <c r="AI16" s="17"/>
      <c r="AJ16" s="17"/>
      <c r="AK16" s="54"/>
      <c r="AL16" s="17"/>
      <c r="AM16" s="17"/>
      <c r="AN16" s="54"/>
      <c r="AO16" s="22">
        <f>COUNT(F16:F16,I16:I16,L16:L16,O16:O16,R16:R16,U16:U16,X16:X16,AA16:AA16,AD16:AD16,AG16:AG16,AJ16:AJ16,AM16:AM16)</f>
        <v>0</v>
      </c>
      <c r="AP16" s="64">
        <f>SUM(E16:E16,H16:H16,K16:K16,N16:N16,Q16:Q16,T16:T16,W16:W16,Z16:Z16,AC16:AC16,AF16:AF16,AI16:AI16,AL16:AL16)</f>
        <v>1.61E-2</v>
      </c>
      <c r="AQ16" s="64">
        <f>SUM(F16:F16,I16:I16,L16:L16,O16:O16,R16:R16,U16:U16,X16:X16,AA16:AA16,AD16:AD16,AG16:AG16,AJ16:AJ16,AM16:AM16)</f>
        <v>0</v>
      </c>
    </row>
    <row r="17" spans="1:46" s="4" customFormat="1" ht="37.5" customHeight="1" x14ac:dyDescent="0.25">
      <c r="A17" s="74">
        <v>1.3</v>
      </c>
      <c r="B17" s="153" t="s">
        <v>43</v>
      </c>
      <c r="C17" s="154"/>
      <c r="D17" s="15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</row>
    <row r="18" spans="1:46" s="4" customFormat="1" ht="64.5" customHeight="1" x14ac:dyDescent="0.25">
      <c r="A18" s="22" t="s">
        <v>44</v>
      </c>
      <c r="B18" s="54" t="s">
        <v>45</v>
      </c>
      <c r="C18" s="99" t="s">
        <v>39</v>
      </c>
      <c r="D18" s="115">
        <f>COUNT(E18:E19,H18:H19,K18:K19,N18:N19,Q18:Q19,T18:T19,W18:W19,Z18:Z19,AC18:AC19,AF18:AF19,AI18:AI19,AL18:AL19)</f>
        <v>2</v>
      </c>
      <c r="E18" s="17"/>
      <c r="F18" s="17"/>
      <c r="G18" s="54"/>
      <c r="H18" s="17"/>
      <c r="I18" s="17"/>
      <c r="J18" s="54"/>
      <c r="K18" s="17"/>
      <c r="L18" s="17"/>
      <c r="M18" s="54"/>
      <c r="N18" s="17"/>
      <c r="O18" s="17"/>
      <c r="P18" s="54"/>
      <c r="Q18" s="17"/>
      <c r="R18" s="17"/>
      <c r="S18" s="54"/>
      <c r="T18" s="17"/>
      <c r="U18" s="17"/>
      <c r="V18" s="54"/>
      <c r="W18" s="17"/>
      <c r="X18" s="17"/>
      <c r="Y18" s="54"/>
      <c r="Z18" s="17"/>
      <c r="AA18" s="17"/>
      <c r="AB18" s="54"/>
      <c r="AC18" s="17"/>
      <c r="AD18" s="17"/>
      <c r="AE18" s="54"/>
      <c r="AF18" s="17"/>
      <c r="AG18" s="17"/>
      <c r="AH18" s="54"/>
      <c r="AI18" s="17">
        <v>1.61E-2</v>
      </c>
      <c r="AJ18" s="17"/>
      <c r="AK18" s="54"/>
      <c r="AL18" s="17"/>
      <c r="AM18" s="17"/>
      <c r="AN18" s="54"/>
      <c r="AO18" s="115">
        <f>COUNT(F18:F19,I18:I19,L18:L19,O18:O19,R18:R19,U18:U19,X18:X19,AA18:AA19,AD18:AD19,AG18:AG19,AJ18:AJ19,AM18:AM19)</f>
        <v>0</v>
      </c>
      <c r="AP18" s="103">
        <f>SUM(E18:E19,H18:H19,K18:K19,N18:N19,Q18:Q19,T18:T19,W18:W19,Z18:Z19,AC18:AC19,AF18:AF19,AI18:AI19,AL18:AL19)</f>
        <v>3.2199999999999999E-2</v>
      </c>
      <c r="AQ18" s="103">
        <f>SUM(F18:F19,I18:I19,L18:L19,O18:O19,R18:R19,U18:U19,X18:X19,AA18:AA19,AD18:AD19,AG18:AG19,AJ18:AJ19,AM18:AM19)</f>
        <v>0</v>
      </c>
      <c r="AT18" s="5"/>
    </row>
    <row r="19" spans="1:46" s="4" customFormat="1" ht="64.5" customHeight="1" x14ac:dyDescent="0.25">
      <c r="A19" s="22" t="s">
        <v>46</v>
      </c>
      <c r="B19" s="54" t="s">
        <v>47</v>
      </c>
      <c r="C19" s="99" t="s">
        <v>48</v>
      </c>
      <c r="D19" s="115"/>
      <c r="E19" s="17"/>
      <c r="F19" s="17"/>
      <c r="G19" s="54"/>
      <c r="H19" s="17"/>
      <c r="I19" s="17"/>
      <c r="J19" s="54"/>
      <c r="K19" s="17"/>
      <c r="L19" s="17"/>
      <c r="M19" s="54"/>
      <c r="N19" s="17"/>
      <c r="O19" s="17"/>
      <c r="P19" s="54"/>
      <c r="Q19" s="17"/>
      <c r="R19" s="17"/>
      <c r="S19" s="54"/>
      <c r="T19" s="17"/>
      <c r="U19" s="17"/>
      <c r="V19" s="54"/>
      <c r="W19" s="17"/>
      <c r="X19" s="17"/>
      <c r="Y19" s="54"/>
      <c r="Z19" s="17"/>
      <c r="AA19" s="17"/>
      <c r="AB19" s="54"/>
      <c r="AC19" s="17"/>
      <c r="AD19" s="17"/>
      <c r="AE19" s="54"/>
      <c r="AF19" s="17"/>
      <c r="AG19" s="17"/>
      <c r="AH19" s="54"/>
      <c r="AI19" s="17">
        <v>1.61E-2</v>
      </c>
      <c r="AJ19" s="17"/>
      <c r="AK19" s="54"/>
      <c r="AL19" s="17"/>
      <c r="AM19" s="17"/>
      <c r="AN19" s="54"/>
      <c r="AO19" s="115"/>
      <c r="AP19" s="103"/>
      <c r="AQ19" s="103"/>
    </row>
    <row r="20" spans="1:46" s="4" customFormat="1" ht="37.5" customHeight="1" x14ac:dyDescent="0.25">
      <c r="A20" s="76">
        <v>1.4</v>
      </c>
      <c r="B20" s="116" t="s">
        <v>49</v>
      </c>
      <c r="C20" s="117"/>
      <c r="D20" s="118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</row>
    <row r="21" spans="1:46" s="4" customFormat="1" ht="50.1" customHeight="1" x14ac:dyDescent="0.25">
      <c r="A21" s="22" t="s">
        <v>50</v>
      </c>
      <c r="B21" s="54" t="s">
        <v>51</v>
      </c>
      <c r="C21" s="99" t="s">
        <v>39</v>
      </c>
      <c r="D21" s="22">
        <f>COUNT(E21:E21,H21:H21,K21:K21,N21:N21,Q21:Q21,T21:T21,W21:W21,Z21:Z21,AC21:AC21,AF21:AF21,AI21:AI21,AL21:AL21)</f>
        <v>1</v>
      </c>
      <c r="E21" s="17">
        <f>1.61%+0.18%</f>
        <v>1.7899999999999999E-2</v>
      </c>
      <c r="F21" s="17"/>
      <c r="G21" s="54"/>
      <c r="H21" s="17"/>
      <c r="I21" s="17"/>
      <c r="J21" s="54"/>
      <c r="K21" s="17"/>
      <c r="L21" s="17"/>
      <c r="M21" s="54"/>
      <c r="N21" s="17"/>
      <c r="O21" s="17"/>
      <c r="P21" s="54"/>
      <c r="Q21" s="17"/>
      <c r="R21" s="17"/>
      <c r="S21" s="54"/>
      <c r="T21" s="17"/>
      <c r="U21" s="17"/>
      <c r="V21" s="54"/>
      <c r="W21" s="17"/>
      <c r="X21" s="17"/>
      <c r="Y21" s="54"/>
      <c r="Z21" s="17"/>
      <c r="AA21" s="17"/>
      <c r="AB21" s="54"/>
      <c r="AC21" s="17"/>
      <c r="AD21" s="17"/>
      <c r="AE21" s="54"/>
      <c r="AF21" s="17"/>
      <c r="AG21" s="17"/>
      <c r="AH21" s="54"/>
      <c r="AI21" s="17"/>
      <c r="AJ21" s="17"/>
      <c r="AK21" s="54"/>
      <c r="AL21" s="17"/>
      <c r="AM21" s="17"/>
      <c r="AN21" s="54"/>
      <c r="AO21" s="22">
        <f>COUNT(F21:F21,I21:I21,L21:L21,O21:O21,R21:R21,U21:U21,X21:X21,AA21:AA21,AD21:AD21,AG21:AG21,AJ21:AJ21,AM21:AM21)</f>
        <v>0</v>
      </c>
      <c r="AP21" s="64">
        <f>SUM(E21:E21,H21:H21,K21:K21,N21:N21,Q21:Q21,T21:T21,W21:W21,Z21:Z21,AC21:AC21,AF21:AF21,AI21:AI21,AL21:AL21)</f>
        <v>1.7899999999999999E-2</v>
      </c>
      <c r="AQ21" s="64">
        <f>SUM(F21:F21,I21:I21,L21:L21,O21:O21,R21:R21,U21:U21,X21:X21,AA21:AA21,AD21:AD21,AG21:AG21,AJ21:AJ21,AM21:AM21)</f>
        <v>0</v>
      </c>
    </row>
    <row r="22" spans="1:46" s="4" customFormat="1" ht="37.5" customHeight="1" x14ac:dyDescent="0.25">
      <c r="A22" s="76">
        <v>1.5</v>
      </c>
      <c r="B22" s="135" t="s">
        <v>52</v>
      </c>
      <c r="C22" s="136"/>
      <c r="D22" s="13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</row>
    <row r="23" spans="1:46" s="4" customFormat="1" ht="50.1" customHeight="1" x14ac:dyDescent="0.25">
      <c r="A23" s="22" t="s">
        <v>53</v>
      </c>
      <c r="B23" s="54" t="s">
        <v>54</v>
      </c>
      <c r="C23" s="99" t="s">
        <v>55</v>
      </c>
      <c r="D23" s="115">
        <f>COUNT(E23:E24,H23:H24,K23:K24,N23:N24,Q23:Q24,T23:T24,W23:W24,Z23:Z24,AC23:AC24,AF23:AF24,AI23:AI24,AL23:AL24)</f>
        <v>7</v>
      </c>
      <c r="E23" s="17"/>
      <c r="F23" s="17"/>
      <c r="G23" s="54"/>
      <c r="H23" s="17"/>
      <c r="I23" s="17"/>
      <c r="J23" s="54"/>
      <c r="K23" s="17"/>
      <c r="L23" s="17"/>
      <c r="M23" s="54"/>
      <c r="N23" s="17"/>
      <c r="O23" s="17"/>
      <c r="P23" s="54"/>
      <c r="Q23" s="17"/>
      <c r="R23" s="17"/>
      <c r="S23" s="54"/>
      <c r="T23" s="17"/>
      <c r="U23" s="17"/>
      <c r="V23" s="54"/>
      <c r="W23" s="17"/>
      <c r="X23" s="17"/>
      <c r="Y23" s="54"/>
      <c r="Z23" s="17"/>
      <c r="AA23" s="17"/>
      <c r="AB23" s="54"/>
      <c r="AC23" s="17"/>
      <c r="AD23" s="17"/>
      <c r="AE23" s="54"/>
      <c r="AF23" s="17">
        <v>1.61E-2</v>
      </c>
      <c r="AG23" s="17"/>
      <c r="AH23" s="54"/>
      <c r="AI23" s="17">
        <v>1.61E-2</v>
      </c>
      <c r="AJ23" s="17"/>
      <c r="AK23" s="54"/>
      <c r="AL23" s="17">
        <v>1.61E-2</v>
      </c>
      <c r="AM23" s="17"/>
      <c r="AN23" s="54"/>
      <c r="AO23" s="115">
        <f>COUNT(F23:F24,I23:I24,L23:L24,O23:O24,R23:R24,U23:U24,X23:X24,AA23:AA24,AD23:AD24,AG23:AG24,AJ23:AJ24,AM23:AM24)</f>
        <v>0</v>
      </c>
      <c r="AP23" s="103">
        <f>SUM(E23:E24,H23:H24,K23:K24,N23:N24,Q23:Q24,T23:T24,W23:W24,Z23:Z24,AC23:AC24,AF23:AF24,AI23:AI24,AL23:AL24)</f>
        <v>0.11270000000000001</v>
      </c>
      <c r="AQ23" s="103">
        <f>SUM(F23:F24,I23:I24,L23:L24,O23:O24,R23:R24,U23:U24,X23:X24,AA23:AA24,AD23:AD24,AG23:AG24,AJ23:AJ24,AM23:AM24)</f>
        <v>0</v>
      </c>
    </row>
    <row r="24" spans="1:46" s="4" customFormat="1" ht="82.5" customHeight="1" x14ac:dyDescent="0.25">
      <c r="A24" s="22" t="s">
        <v>56</v>
      </c>
      <c r="B24" s="54" t="s">
        <v>57</v>
      </c>
      <c r="C24" s="99" t="s">
        <v>58</v>
      </c>
      <c r="D24" s="115"/>
      <c r="E24" s="17"/>
      <c r="F24" s="17"/>
      <c r="G24" s="54"/>
      <c r="H24" s="17"/>
      <c r="I24" s="17"/>
      <c r="J24" s="54"/>
      <c r="K24" s="17">
        <v>1.61E-2</v>
      </c>
      <c r="L24" s="17"/>
      <c r="M24" s="54"/>
      <c r="N24" s="17"/>
      <c r="O24" s="17"/>
      <c r="P24" s="54"/>
      <c r="Q24" s="17"/>
      <c r="R24" s="17"/>
      <c r="S24" s="54"/>
      <c r="T24" s="17">
        <v>1.61E-2</v>
      </c>
      <c r="U24" s="17"/>
      <c r="V24" s="54"/>
      <c r="W24" s="17"/>
      <c r="X24" s="17"/>
      <c r="Y24" s="54"/>
      <c r="Z24" s="17">
        <v>1.61E-2</v>
      </c>
      <c r="AA24" s="17"/>
      <c r="AB24" s="54"/>
      <c r="AC24" s="17"/>
      <c r="AD24" s="17"/>
      <c r="AE24" s="54"/>
      <c r="AF24" s="17"/>
      <c r="AG24" s="17"/>
      <c r="AH24" s="54"/>
      <c r="AI24" s="17">
        <v>1.61E-2</v>
      </c>
      <c r="AJ24" s="17"/>
      <c r="AK24" s="54"/>
      <c r="AL24" s="17"/>
      <c r="AM24" s="17"/>
      <c r="AN24" s="54"/>
      <c r="AO24" s="115"/>
      <c r="AP24" s="103"/>
      <c r="AQ24" s="103"/>
    </row>
    <row r="25" spans="1:46" s="81" customFormat="1" ht="36" customHeight="1" x14ac:dyDescent="0.25">
      <c r="A25" s="79">
        <v>2</v>
      </c>
      <c r="B25" s="178" t="s">
        <v>59</v>
      </c>
      <c r="C25" s="179"/>
      <c r="D25" s="180"/>
      <c r="E25" s="80"/>
      <c r="F25" s="80"/>
      <c r="G25" s="79"/>
      <c r="H25" s="80"/>
      <c r="I25" s="80"/>
      <c r="J25" s="79"/>
      <c r="K25" s="80"/>
      <c r="L25" s="80"/>
      <c r="M25" s="79"/>
      <c r="N25" s="80"/>
      <c r="O25" s="80"/>
      <c r="P25" s="79"/>
      <c r="Q25" s="80"/>
      <c r="R25" s="80"/>
      <c r="S25" s="79"/>
      <c r="T25" s="80"/>
      <c r="U25" s="80"/>
      <c r="V25" s="79"/>
      <c r="W25" s="80"/>
      <c r="X25" s="80"/>
      <c r="Y25" s="79"/>
      <c r="Z25" s="80"/>
      <c r="AA25" s="80"/>
      <c r="AB25" s="79"/>
      <c r="AC25" s="80"/>
      <c r="AD25" s="80"/>
      <c r="AE25" s="79"/>
      <c r="AF25" s="80"/>
      <c r="AG25" s="80"/>
      <c r="AH25" s="79"/>
      <c r="AI25" s="80"/>
      <c r="AJ25" s="80"/>
      <c r="AK25" s="79"/>
      <c r="AL25" s="80"/>
      <c r="AM25" s="80"/>
      <c r="AN25" s="79"/>
      <c r="AO25" s="79"/>
      <c r="AP25" s="80"/>
      <c r="AQ25" s="80"/>
    </row>
    <row r="26" spans="1:46" s="4" customFormat="1" ht="39.950000000000003" customHeight="1" x14ac:dyDescent="0.25">
      <c r="A26" s="80">
        <v>2.1</v>
      </c>
      <c r="B26" s="181" t="s">
        <v>60</v>
      </c>
      <c r="C26" s="182"/>
      <c r="D26" s="183"/>
      <c r="E26" s="82"/>
      <c r="F26" s="82"/>
      <c r="G26" s="82"/>
      <c r="H26" s="82"/>
      <c r="I26" s="82"/>
      <c r="J26" s="82"/>
      <c r="K26" s="82"/>
      <c r="L26" s="82"/>
      <c r="M26" s="82"/>
      <c r="N26" s="82" t="s">
        <v>36</v>
      </c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</row>
    <row r="27" spans="1:46" s="4" customFormat="1" ht="49.5" customHeight="1" x14ac:dyDescent="0.25">
      <c r="A27" s="22" t="s">
        <v>61</v>
      </c>
      <c r="B27" s="54" t="s">
        <v>62</v>
      </c>
      <c r="C27" s="99" t="s">
        <v>39</v>
      </c>
      <c r="D27" s="22">
        <f>COUNT(E27:E27,H27:H27,K27:K27,N27:N27,Q27:Q27,T27:T27,W27:W27,Z27:Z27,AC27:AC27,AF27:AF27,AI27:AI27,AL27:AL27)</f>
        <v>1</v>
      </c>
      <c r="E27" s="17">
        <v>1.61E-2</v>
      </c>
      <c r="F27" s="17"/>
      <c r="G27" s="54"/>
      <c r="H27" s="17"/>
      <c r="I27" s="17"/>
      <c r="J27" s="54"/>
      <c r="K27" s="17"/>
      <c r="L27" s="17"/>
      <c r="M27" s="54"/>
      <c r="N27" s="17"/>
      <c r="O27" s="17"/>
      <c r="P27" s="54"/>
      <c r="Q27" s="17"/>
      <c r="R27" s="17"/>
      <c r="S27" s="54"/>
      <c r="T27" s="17"/>
      <c r="U27" s="17"/>
      <c r="V27" s="54"/>
      <c r="W27" s="17"/>
      <c r="X27" s="17"/>
      <c r="Y27" s="54"/>
      <c r="Z27" s="17"/>
      <c r="AA27" s="17"/>
      <c r="AB27" s="54"/>
      <c r="AC27" s="17"/>
      <c r="AD27" s="17"/>
      <c r="AE27" s="54"/>
      <c r="AF27" s="17"/>
      <c r="AG27" s="17"/>
      <c r="AH27" s="54"/>
      <c r="AI27" s="17"/>
      <c r="AJ27" s="17"/>
      <c r="AK27" s="54"/>
      <c r="AL27" s="17"/>
      <c r="AM27" s="17"/>
      <c r="AN27" s="54"/>
      <c r="AO27" s="22">
        <f>COUNT(F27:F27,I27:I27,L27:L27,O27:O27,R27:R27,U27:U27,X27:X27,AA27:AA27,AD27:AD27,AG27:AG27,AJ27:AJ27,AM27:AM27)</f>
        <v>0</v>
      </c>
      <c r="AP27" s="64">
        <f>SUM(E27:E27,H27:H27,K27:K27,N27:N27,Q27:Q27,T27:T27,W27:W27,Z27:Z27,AC27:AC27,AF27:AF27,AI27:AI27,AL27:AL27)</f>
        <v>1.61E-2</v>
      </c>
      <c r="AQ27" s="64">
        <f>SUM(F27:F27,I27:I27,L27:L27,O27:O27,R27:R27,U27:U27,X27:X27,AA27:AA27,AD27:AD27,AG27:AG27,AJ27:AJ27,AM27:AM27)</f>
        <v>0</v>
      </c>
    </row>
    <row r="28" spans="1:46" s="4" customFormat="1" ht="37.5" customHeight="1" x14ac:dyDescent="0.25">
      <c r="A28" s="65">
        <v>2.2000000000000002</v>
      </c>
      <c r="B28" s="104" t="s">
        <v>63</v>
      </c>
      <c r="C28" s="105"/>
      <c r="D28" s="106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</row>
    <row r="29" spans="1:46" s="4" customFormat="1" ht="61.5" customHeight="1" x14ac:dyDescent="0.25">
      <c r="A29" s="22" t="s">
        <v>64</v>
      </c>
      <c r="B29" s="54" t="s">
        <v>65</v>
      </c>
      <c r="C29" s="99" t="s">
        <v>48</v>
      </c>
      <c r="D29" s="115">
        <f>COUNT(E29:E32,H29:H32,K29:K32,N29:N32,Q29:Q32,T29:T32,W29:W32,Z29:Z32,AC29:AC32,AF29:AF32,AI29:AI32,AL29:AL32)</f>
        <v>9</v>
      </c>
      <c r="E29" s="17">
        <v>1.61E-2</v>
      </c>
      <c r="F29" s="17"/>
      <c r="G29" s="54"/>
      <c r="H29" s="17"/>
      <c r="I29" s="17"/>
      <c r="J29" s="54"/>
      <c r="K29" s="17"/>
      <c r="L29" s="17"/>
      <c r="M29" s="54"/>
      <c r="N29" s="17"/>
      <c r="O29" s="17"/>
      <c r="P29" s="54"/>
      <c r="Q29" s="17"/>
      <c r="R29" s="17"/>
      <c r="S29" s="54"/>
      <c r="T29" s="17"/>
      <c r="U29" s="17"/>
      <c r="V29" s="54"/>
      <c r="W29" s="17"/>
      <c r="X29" s="17"/>
      <c r="Y29" s="54"/>
      <c r="Z29" s="17"/>
      <c r="AA29" s="17"/>
      <c r="AB29" s="54"/>
      <c r="AC29" s="17"/>
      <c r="AD29" s="17"/>
      <c r="AE29" s="54"/>
      <c r="AF29" s="17"/>
      <c r="AG29" s="17"/>
      <c r="AH29" s="54"/>
      <c r="AI29" s="17"/>
      <c r="AJ29" s="17"/>
      <c r="AK29" s="54"/>
      <c r="AL29" s="17"/>
      <c r="AM29" s="17"/>
      <c r="AN29" s="54"/>
      <c r="AO29" s="115">
        <f>COUNT(F29:F32,I29:I32,L29:L32,O29:O32,R29:R32,U29:U32,X29:X32,AA29:AA32,AD29:AD32,AG29:AG32,AJ29:AJ32,AM29:AM32)</f>
        <v>0</v>
      </c>
      <c r="AP29" s="103">
        <f>SUM(E29:E32,H29:H32,K29:K32,N29:N32,Q29:Q32,T29:T32,W29:W32,Z29:Z32,AC29:AC32,AF29:AF32,AI29:AI32,AL29:AL32)</f>
        <v>0.1449</v>
      </c>
      <c r="AQ29" s="103">
        <f>SUM(F29:F32,I29:I32,L29:L32,O29:O32,R29:R32,U29:U32,X29:X32,AA29:AA32,AD29:AD32,AG29:AG32,AJ29:AJ32,AM29:AM32)</f>
        <v>0</v>
      </c>
    </row>
    <row r="30" spans="1:46" s="4" customFormat="1" ht="84.75" customHeight="1" x14ac:dyDescent="0.25">
      <c r="A30" s="22" t="s">
        <v>66</v>
      </c>
      <c r="B30" s="54" t="s">
        <v>67</v>
      </c>
      <c r="C30" s="99" t="s">
        <v>48</v>
      </c>
      <c r="D30" s="115"/>
      <c r="E30" s="17"/>
      <c r="F30" s="17"/>
      <c r="G30" s="54"/>
      <c r="H30" s="17">
        <v>1.61E-2</v>
      </c>
      <c r="I30" s="17"/>
      <c r="J30" s="54"/>
      <c r="K30" s="17"/>
      <c r="L30" s="17"/>
      <c r="M30" s="54"/>
      <c r="N30" s="17"/>
      <c r="O30" s="17"/>
      <c r="P30" s="54"/>
      <c r="Q30" s="17">
        <v>1.61E-2</v>
      </c>
      <c r="R30" s="17"/>
      <c r="S30" s="54"/>
      <c r="T30" s="17"/>
      <c r="U30" s="17"/>
      <c r="V30" s="54"/>
      <c r="W30" s="17">
        <v>1.61E-2</v>
      </c>
      <c r="X30" s="17"/>
      <c r="Y30" s="54"/>
      <c r="Z30" s="17"/>
      <c r="AA30" s="17"/>
      <c r="AB30" s="54"/>
      <c r="AC30" s="17"/>
      <c r="AD30" s="17"/>
      <c r="AE30" s="54"/>
      <c r="AF30" s="17">
        <v>1.61E-2</v>
      </c>
      <c r="AG30" s="17"/>
      <c r="AH30" s="54"/>
      <c r="AI30" s="17">
        <v>1.61E-2</v>
      </c>
      <c r="AJ30" s="17"/>
      <c r="AK30" s="54"/>
      <c r="AL30" s="17"/>
      <c r="AM30" s="17"/>
      <c r="AN30" s="54"/>
      <c r="AO30" s="115"/>
      <c r="AP30" s="103"/>
      <c r="AQ30" s="103"/>
    </row>
    <row r="31" spans="1:46" s="4" customFormat="1" ht="69.75" x14ac:dyDescent="0.25">
      <c r="A31" s="22" t="s">
        <v>68</v>
      </c>
      <c r="B31" s="54" t="s">
        <v>69</v>
      </c>
      <c r="C31" s="99" t="s">
        <v>48</v>
      </c>
      <c r="D31" s="115"/>
      <c r="E31" s="17"/>
      <c r="F31" s="17"/>
      <c r="G31" s="54"/>
      <c r="H31" s="17"/>
      <c r="I31" s="17"/>
      <c r="J31" s="54"/>
      <c r="K31" s="17"/>
      <c r="L31" s="17"/>
      <c r="M31" s="54"/>
      <c r="N31" s="17"/>
      <c r="O31" s="17"/>
      <c r="P31" s="54"/>
      <c r="Q31" s="17">
        <v>1.61E-2</v>
      </c>
      <c r="R31" s="17"/>
      <c r="S31" s="54"/>
      <c r="T31" s="17"/>
      <c r="U31" s="17"/>
      <c r="V31" s="54"/>
      <c r="W31" s="17"/>
      <c r="X31" s="17"/>
      <c r="Y31" s="54"/>
      <c r="Z31" s="17"/>
      <c r="AA31" s="17"/>
      <c r="AB31" s="54"/>
      <c r="AC31" s="17">
        <v>1.61E-2</v>
      </c>
      <c r="AD31" s="17"/>
      <c r="AE31" s="54"/>
      <c r="AF31" s="17"/>
      <c r="AG31" s="17"/>
      <c r="AH31" s="54"/>
      <c r="AI31" s="17"/>
      <c r="AJ31" s="17"/>
      <c r="AK31" s="54"/>
      <c r="AL31" s="17"/>
      <c r="AM31" s="17"/>
      <c r="AN31" s="54"/>
      <c r="AO31" s="115"/>
      <c r="AP31" s="103"/>
      <c r="AQ31" s="103"/>
    </row>
    <row r="32" spans="1:46" s="4" customFormat="1" ht="65.25" customHeight="1" x14ac:dyDescent="0.25">
      <c r="A32" s="22" t="s">
        <v>70</v>
      </c>
      <c r="B32" s="54" t="s">
        <v>71</v>
      </c>
      <c r="C32" s="99" t="s">
        <v>48</v>
      </c>
      <c r="D32" s="115"/>
      <c r="E32" s="17"/>
      <c r="F32" s="17"/>
      <c r="G32" s="54"/>
      <c r="H32" s="17"/>
      <c r="I32" s="17"/>
      <c r="J32" s="54"/>
      <c r="K32" s="17"/>
      <c r="L32" s="17"/>
      <c r="M32" s="54"/>
      <c r="N32" s="17"/>
      <c r="O32" s="17"/>
      <c r="P32" s="54"/>
      <c r="Q32" s="17"/>
      <c r="R32" s="17"/>
      <c r="S32" s="54"/>
      <c r="T32" s="17"/>
      <c r="U32" s="17"/>
      <c r="V32" s="54"/>
      <c r="W32" s="17"/>
      <c r="X32" s="17"/>
      <c r="Y32" s="54"/>
      <c r="Z32" s="17"/>
      <c r="AA32" s="17"/>
      <c r="AB32" s="54"/>
      <c r="AC32" s="17"/>
      <c r="AD32" s="17"/>
      <c r="AE32" s="54"/>
      <c r="AF32" s="17"/>
      <c r="AG32" s="17"/>
      <c r="AH32" s="54"/>
      <c r="AI32" s="17">
        <v>1.61E-2</v>
      </c>
      <c r="AJ32" s="17"/>
      <c r="AK32" s="54"/>
      <c r="AL32" s="17"/>
      <c r="AM32" s="17"/>
      <c r="AN32" s="54"/>
      <c r="AO32" s="115"/>
      <c r="AP32" s="103"/>
      <c r="AQ32" s="103"/>
    </row>
    <row r="33" spans="1:46" s="4" customFormat="1" ht="37.5" customHeight="1" x14ac:dyDescent="0.25">
      <c r="A33" s="30">
        <v>2.2999999999999998</v>
      </c>
      <c r="B33" s="184" t="s">
        <v>72</v>
      </c>
      <c r="C33" s="185"/>
      <c r="D33" s="186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6" s="4" customFormat="1" ht="64.5" customHeight="1" x14ac:dyDescent="0.25">
      <c r="A34" s="22" t="s">
        <v>73</v>
      </c>
      <c r="B34" s="54" t="s">
        <v>74</v>
      </c>
      <c r="C34" s="98" t="s">
        <v>39</v>
      </c>
      <c r="D34" s="22">
        <f>COUNT(E34:E34,H34:H34,K34:K34,N34:N34,Q34:Q34,T34:T34,W34:W34,Z34:Z34,AC34:AC34,AF34:AF34,AI34:AI34,AL34:AL34)</f>
        <v>1</v>
      </c>
      <c r="E34" s="17"/>
      <c r="F34" s="17"/>
      <c r="G34" s="54"/>
      <c r="H34" s="17"/>
      <c r="I34" s="17"/>
      <c r="J34" s="54"/>
      <c r="K34" s="17"/>
      <c r="L34" s="17"/>
      <c r="M34" s="54"/>
      <c r="N34" s="17"/>
      <c r="O34" s="17"/>
      <c r="P34" s="54"/>
      <c r="Q34" s="17"/>
      <c r="R34" s="17"/>
      <c r="S34" s="54"/>
      <c r="T34" s="17"/>
      <c r="U34" s="17"/>
      <c r="V34" s="54"/>
      <c r="W34" s="17"/>
      <c r="X34" s="17"/>
      <c r="Y34" s="54"/>
      <c r="Z34" s="17"/>
      <c r="AA34" s="17"/>
      <c r="AB34" s="54"/>
      <c r="AC34" s="17">
        <v>1.61E-2</v>
      </c>
      <c r="AD34" s="17"/>
      <c r="AE34" s="54"/>
      <c r="AF34" s="17"/>
      <c r="AG34" s="17"/>
      <c r="AH34" s="54"/>
      <c r="AI34" s="17"/>
      <c r="AJ34" s="17"/>
      <c r="AK34" s="54"/>
      <c r="AL34" s="17"/>
      <c r="AM34" s="17"/>
      <c r="AN34" s="54"/>
      <c r="AO34" s="22">
        <f>COUNT(F34:F34,I34:I34,L34:L34,O34:O34,R34:R34,U34:U34,X34:X34,AA34:AA34,AD34:AD34,AG34:AG34,AJ34:AJ34,AM34:AM34)</f>
        <v>0</v>
      </c>
      <c r="AP34" s="64">
        <f>SUM(E34:E34,H34:H34,K34:K34,N34:N34,Q34:Q34,T34:T34,W34:W34,Z34:Z34,AC34:AC34,AF34:AF34,AI34:AI34,AL34:AL34)</f>
        <v>1.61E-2</v>
      </c>
      <c r="AQ34" s="64">
        <f>SUM(F34:F34,I34:I34,L34:L34,O34:O34,R34:R34,U34:U34,X34:X34,AA34:AA34,AD34:AD34,AG34:AG34,AJ34:AJ34,AM34:AM34)</f>
        <v>0</v>
      </c>
      <c r="AT34" s="5"/>
    </row>
    <row r="35" spans="1:46" s="4" customFormat="1" ht="37.5" customHeight="1" x14ac:dyDescent="0.25">
      <c r="A35" s="65">
        <v>2.4</v>
      </c>
      <c r="B35" s="104" t="s">
        <v>75</v>
      </c>
      <c r="C35" s="105"/>
      <c r="D35" s="106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</row>
    <row r="36" spans="1:46" s="4" customFormat="1" ht="87" customHeight="1" x14ac:dyDescent="0.25">
      <c r="A36" s="22" t="s">
        <v>76</v>
      </c>
      <c r="B36" s="54" t="s">
        <v>77</v>
      </c>
      <c r="C36" s="98" t="s">
        <v>39</v>
      </c>
      <c r="D36" s="22">
        <f>COUNT(E36:E36,H36:H36,K36:K36,N36:N36,Q36:Q36,T36:T36,W36:W36,Z36:Z36,AC36:AC36,AF36:AF36,AI36:AI36,AL36:AL36)</f>
        <v>12</v>
      </c>
      <c r="E36" s="17">
        <v>1.61E-2</v>
      </c>
      <c r="F36" s="17"/>
      <c r="G36" s="54"/>
      <c r="H36" s="17">
        <v>1.61E-2</v>
      </c>
      <c r="I36" s="17"/>
      <c r="J36" s="54"/>
      <c r="K36" s="17">
        <v>1.61E-2</v>
      </c>
      <c r="L36" s="17"/>
      <c r="M36" s="54"/>
      <c r="N36" s="17">
        <v>1.61E-2</v>
      </c>
      <c r="O36" s="17"/>
      <c r="P36" s="54"/>
      <c r="Q36" s="17">
        <v>1.61E-2</v>
      </c>
      <c r="R36" s="17"/>
      <c r="S36" s="54"/>
      <c r="T36" s="17">
        <v>1.61E-2</v>
      </c>
      <c r="U36" s="17"/>
      <c r="V36" s="54"/>
      <c r="W36" s="17">
        <v>1.61E-2</v>
      </c>
      <c r="X36" s="17"/>
      <c r="Y36" s="54"/>
      <c r="Z36" s="17">
        <v>1.61E-2</v>
      </c>
      <c r="AA36" s="17"/>
      <c r="AB36" s="54"/>
      <c r="AC36" s="17">
        <v>1.61E-2</v>
      </c>
      <c r="AD36" s="17"/>
      <c r="AE36" s="54"/>
      <c r="AF36" s="17">
        <v>1.61E-2</v>
      </c>
      <c r="AG36" s="17"/>
      <c r="AH36" s="54"/>
      <c r="AI36" s="17">
        <v>1.61E-2</v>
      </c>
      <c r="AJ36" s="17"/>
      <c r="AK36" s="54"/>
      <c r="AL36" s="17">
        <v>1.61E-2</v>
      </c>
      <c r="AM36" s="17"/>
      <c r="AN36" s="54"/>
      <c r="AO36" s="22">
        <f>COUNT(F36:F36,I36:I36,L36:L36,O36:O36,R36:R36,U36:U36,X36:X36,AA36:AA36,AD36:AD36,AG36:AG36,AJ36:AJ36,AM36:AM36)</f>
        <v>0</v>
      </c>
      <c r="AP36" s="64">
        <f>SUM(E36:E36,H36:H36,K36:K36,N36:N36,Q36:Q36,T36:T36,W36:W36,Z36:Z36,AC36:AC36,AF36:AF36,AI36:AI36,AL36:AL36)</f>
        <v>0.19320000000000001</v>
      </c>
      <c r="AQ36" s="64">
        <f>SUM(F36:F36,I36:I36,L36:L36,O36:O36,R36:R36,U36:U36,X36:X36,AA36:AA36,AD36:AD36,AG36:AG36,AJ36:AJ36,AM36:AM36)</f>
        <v>0</v>
      </c>
    </row>
    <row r="37" spans="1:46" s="4" customFormat="1" ht="37.5" customHeight="1" x14ac:dyDescent="0.25">
      <c r="A37" s="65">
        <v>2.5</v>
      </c>
      <c r="B37" s="107" t="s">
        <v>78</v>
      </c>
      <c r="C37" s="108"/>
      <c r="D37" s="109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</row>
    <row r="38" spans="1:46" s="4" customFormat="1" ht="83.25" customHeight="1" x14ac:dyDescent="0.25">
      <c r="A38" s="22" t="s">
        <v>79</v>
      </c>
      <c r="B38" s="54" t="s">
        <v>80</v>
      </c>
      <c r="C38" s="98" t="s">
        <v>39</v>
      </c>
      <c r="D38" s="22">
        <f>COUNT(E38:E38,H38:H38,K38:K38,N38:N38,Q38:Q38,T38:T38,W38:W38,Z38:Z38,AC38:AC38,AF38:AF38,AI38:AI38,AL38:AL38)</f>
        <v>12</v>
      </c>
      <c r="E38" s="17">
        <v>1.61E-2</v>
      </c>
      <c r="F38" s="17"/>
      <c r="G38" s="54"/>
      <c r="H38" s="17">
        <v>1.61E-2</v>
      </c>
      <c r="I38" s="17"/>
      <c r="J38" s="54"/>
      <c r="K38" s="17">
        <v>1.61E-2</v>
      </c>
      <c r="L38" s="17"/>
      <c r="M38" s="54"/>
      <c r="N38" s="17">
        <v>1.61E-2</v>
      </c>
      <c r="O38" s="17"/>
      <c r="P38" s="54"/>
      <c r="Q38" s="17">
        <v>1.61E-2</v>
      </c>
      <c r="R38" s="17"/>
      <c r="S38" s="54"/>
      <c r="T38" s="17">
        <v>1.61E-2</v>
      </c>
      <c r="U38" s="17"/>
      <c r="V38" s="54"/>
      <c r="W38" s="17">
        <v>1.61E-2</v>
      </c>
      <c r="X38" s="17"/>
      <c r="Y38" s="54"/>
      <c r="Z38" s="17">
        <v>1.61E-2</v>
      </c>
      <c r="AA38" s="17"/>
      <c r="AB38" s="54"/>
      <c r="AC38" s="17">
        <v>1.61E-2</v>
      </c>
      <c r="AD38" s="17"/>
      <c r="AE38" s="54"/>
      <c r="AF38" s="17">
        <v>1.61E-2</v>
      </c>
      <c r="AG38" s="17"/>
      <c r="AH38" s="54"/>
      <c r="AI38" s="17">
        <v>1.61E-2</v>
      </c>
      <c r="AJ38" s="17"/>
      <c r="AK38" s="54"/>
      <c r="AL38" s="17">
        <v>1.61E-2</v>
      </c>
      <c r="AM38" s="17"/>
      <c r="AN38" s="54"/>
      <c r="AO38" s="22">
        <f>COUNT(F38:F38,I38:I38,L38:L38,O38:O38,R38:R38,U38:U38,X38:X38,AA38:AA38,AD38:AD38,AG38:AG38,AJ38:AJ38,AM38:AM38)</f>
        <v>0</v>
      </c>
      <c r="AP38" s="64">
        <f>SUM(E38:E38,H38:H38,K38:K38,N38:N38,Q38:Q38,T38:T38,W38:W38,Z38:Z38,AC38:AC38,AF38:AF38,AI38:AI38,AL38:AL38)</f>
        <v>0.19320000000000001</v>
      </c>
      <c r="AQ38" s="64">
        <f>SUM(F38:F38,I38:I38,L38:L38,O38:O38,R38:R38,U38:U38,X38:X38,AA38:AA38,AD38:AD38,AG38:AG38,AJ38:AJ38,AM38:AM38)</f>
        <v>0</v>
      </c>
    </row>
    <row r="39" spans="1:46" s="87" customFormat="1" ht="37.5" customHeight="1" x14ac:dyDescent="0.25">
      <c r="A39" s="85">
        <v>3</v>
      </c>
      <c r="B39" s="169" t="s">
        <v>81</v>
      </c>
      <c r="C39" s="170"/>
      <c r="D39" s="171"/>
      <c r="E39" s="86"/>
      <c r="F39" s="86"/>
      <c r="G39" s="85"/>
      <c r="H39" s="86"/>
      <c r="I39" s="86"/>
      <c r="J39" s="85"/>
      <c r="K39" s="86"/>
      <c r="L39" s="86"/>
      <c r="M39" s="85"/>
      <c r="N39" s="86"/>
      <c r="O39" s="86"/>
      <c r="P39" s="85"/>
      <c r="Q39" s="86"/>
      <c r="R39" s="86"/>
      <c r="S39" s="85"/>
      <c r="T39" s="86"/>
      <c r="U39" s="86"/>
      <c r="V39" s="85"/>
      <c r="W39" s="86"/>
      <c r="X39" s="86"/>
      <c r="Y39" s="85"/>
      <c r="Z39" s="86"/>
      <c r="AA39" s="86"/>
      <c r="AB39" s="85"/>
      <c r="AC39" s="86"/>
      <c r="AD39" s="86"/>
      <c r="AE39" s="85"/>
      <c r="AF39" s="86"/>
      <c r="AG39" s="86"/>
      <c r="AH39" s="85"/>
      <c r="AI39" s="86"/>
      <c r="AJ39" s="86"/>
      <c r="AK39" s="85"/>
      <c r="AL39" s="86"/>
      <c r="AM39" s="86"/>
      <c r="AN39" s="85"/>
      <c r="AO39" s="85"/>
      <c r="AP39" s="86"/>
      <c r="AQ39" s="86"/>
    </row>
    <row r="40" spans="1:46" s="4" customFormat="1" ht="50.1" customHeight="1" x14ac:dyDescent="0.25">
      <c r="A40" s="28">
        <v>3.1</v>
      </c>
      <c r="B40" s="172" t="s">
        <v>82</v>
      </c>
      <c r="C40" s="173"/>
      <c r="D40" s="174"/>
      <c r="E40" s="31"/>
      <c r="F40" s="31"/>
      <c r="G40" s="31"/>
      <c r="H40" s="31"/>
      <c r="I40" s="31"/>
      <c r="J40" s="31"/>
      <c r="K40" s="31"/>
      <c r="L40" s="31"/>
      <c r="M40" s="31"/>
      <c r="N40" s="31" t="s">
        <v>36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spans="1:46" s="4" customFormat="1" ht="98.25" customHeight="1" x14ac:dyDescent="0.25">
      <c r="A41" s="22" t="s">
        <v>83</v>
      </c>
      <c r="B41" s="54" t="s">
        <v>84</v>
      </c>
      <c r="C41" s="98" t="s">
        <v>39</v>
      </c>
      <c r="D41" s="115">
        <f>COUNT(E41:E42,H41:H42,K41:K42,N41:N42,Q41:Q42,T41:T42,W41:W42,Z41:Z42,AC41:AC42,AF41:AF42,AI41:AI42,AL41:AL42)</f>
        <v>5</v>
      </c>
      <c r="E41" s="17">
        <v>1.61E-2</v>
      </c>
      <c r="F41" s="17"/>
      <c r="G41" s="54"/>
      <c r="H41" s="17"/>
      <c r="I41" s="17"/>
      <c r="J41" s="54"/>
      <c r="K41" s="17"/>
      <c r="L41" s="17"/>
      <c r="M41" s="54"/>
      <c r="N41" s="17">
        <v>1.61E-2</v>
      </c>
      <c r="O41" s="17"/>
      <c r="P41" s="54"/>
      <c r="Q41" s="17"/>
      <c r="R41" s="17"/>
      <c r="S41" s="54"/>
      <c r="T41" s="17"/>
      <c r="U41" s="17"/>
      <c r="V41" s="54"/>
      <c r="W41" s="17">
        <v>1.61E-2</v>
      </c>
      <c r="X41" s="17"/>
      <c r="Y41" s="54"/>
      <c r="Z41" s="17"/>
      <c r="AA41" s="17"/>
      <c r="AB41" s="54"/>
      <c r="AC41" s="17"/>
      <c r="AD41" s="17"/>
      <c r="AE41" s="54"/>
      <c r="AF41" s="17">
        <v>1.61E-2</v>
      </c>
      <c r="AG41" s="17"/>
      <c r="AH41" s="54"/>
      <c r="AI41" s="17"/>
      <c r="AJ41" s="17"/>
      <c r="AK41" s="54"/>
      <c r="AL41" s="17"/>
      <c r="AM41" s="17"/>
      <c r="AN41" s="54"/>
      <c r="AO41" s="115">
        <f>COUNT(F41:F42,I41:I42,L41:L42,O41:O42,R41:R42,U41:U42,X41:X42,AA41:AA42,AD41:AD42,AG41:AG42,AJ41:AJ42,AM41:AM42)</f>
        <v>0</v>
      </c>
      <c r="AP41" s="103">
        <f>SUM(E41:E42,H41:H42,K41:K42,N41:N42,Q41:Q42,T41:T42,W41:W42,Z41:Z42,AC41:AC42,AF41:AF42,AI41:AI42,AL41:AL42)</f>
        <v>8.0500000000000002E-2</v>
      </c>
      <c r="AQ41" s="103">
        <f>SUM(F41:F42,I41:I42,L41:L42,O41:O42,R41:R42,U41:U42,X41:X42,AA41:AA42,AD41:AD42,AG41:AG42,AJ41:AJ42,AM41:AM42)</f>
        <v>0</v>
      </c>
    </row>
    <row r="42" spans="1:46" s="4" customFormat="1" ht="105.75" customHeight="1" x14ac:dyDescent="0.25">
      <c r="A42" s="22" t="s">
        <v>85</v>
      </c>
      <c r="B42" s="54" t="s">
        <v>86</v>
      </c>
      <c r="C42" s="98" t="s">
        <v>39</v>
      </c>
      <c r="D42" s="115"/>
      <c r="E42" s="17">
        <v>1.61E-2</v>
      </c>
      <c r="F42" s="17"/>
      <c r="G42" s="54"/>
      <c r="H42" s="17"/>
      <c r="I42" s="17"/>
      <c r="J42" s="54"/>
      <c r="K42" s="17"/>
      <c r="L42" s="17"/>
      <c r="M42" s="54"/>
      <c r="N42" s="17"/>
      <c r="O42" s="17"/>
      <c r="P42" s="54"/>
      <c r="Q42" s="17"/>
      <c r="R42" s="17"/>
      <c r="S42" s="54"/>
      <c r="T42" s="17"/>
      <c r="U42" s="17"/>
      <c r="V42" s="54"/>
      <c r="W42" s="17"/>
      <c r="X42" s="17"/>
      <c r="Y42" s="54"/>
      <c r="Z42" s="17"/>
      <c r="AA42" s="17"/>
      <c r="AB42" s="54"/>
      <c r="AC42" s="17"/>
      <c r="AD42" s="17"/>
      <c r="AE42" s="54"/>
      <c r="AF42" s="17"/>
      <c r="AG42" s="17"/>
      <c r="AH42" s="54"/>
      <c r="AI42" s="17"/>
      <c r="AJ42" s="17"/>
      <c r="AK42" s="54"/>
      <c r="AL42" s="17"/>
      <c r="AM42" s="17"/>
      <c r="AN42" s="54"/>
      <c r="AO42" s="115"/>
      <c r="AP42" s="103"/>
      <c r="AQ42" s="103"/>
    </row>
    <row r="43" spans="1:46" s="4" customFormat="1" ht="50.1" customHeight="1" x14ac:dyDescent="0.25">
      <c r="A43" s="29">
        <v>3.2</v>
      </c>
      <c r="B43" s="217" t="s">
        <v>87</v>
      </c>
      <c r="C43" s="218"/>
      <c r="D43" s="219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</row>
    <row r="44" spans="1:46" s="4" customFormat="1" ht="85.5" customHeight="1" x14ac:dyDescent="0.25">
      <c r="A44" s="22" t="s">
        <v>88</v>
      </c>
      <c r="B44" s="54" t="s">
        <v>89</v>
      </c>
      <c r="C44" s="99" t="s">
        <v>90</v>
      </c>
      <c r="D44" s="22">
        <f>COUNT(E44:E44,H44:H44,K44:K44,N44:N44,Q44:Q44,T44:T44,W44:W44,Z44:Z44,AC44:AC44,AF44:AF44,AI44:AI44,AL44:AL44)</f>
        <v>1</v>
      </c>
      <c r="E44" s="17"/>
      <c r="F44" s="17"/>
      <c r="G44" s="54"/>
      <c r="H44" s="17"/>
      <c r="I44" s="17"/>
      <c r="J44" s="54"/>
      <c r="K44" s="17"/>
      <c r="L44" s="17"/>
      <c r="M44" s="54"/>
      <c r="N44" s="17"/>
      <c r="O44" s="17"/>
      <c r="P44" s="54"/>
      <c r="Q44" s="17"/>
      <c r="R44" s="17"/>
      <c r="S44" s="54"/>
      <c r="T44" s="17"/>
      <c r="U44" s="17"/>
      <c r="V44" s="54"/>
      <c r="W44" s="17"/>
      <c r="X44" s="17"/>
      <c r="Y44" s="54"/>
      <c r="Z44" s="17">
        <v>1.61E-2</v>
      </c>
      <c r="AA44" s="17"/>
      <c r="AB44" s="54"/>
      <c r="AC44" s="17"/>
      <c r="AD44" s="17"/>
      <c r="AE44" s="54"/>
      <c r="AF44" s="17"/>
      <c r="AG44" s="17"/>
      <c r="AH44" s="54"/>
      <c r="AI44" s="17"/>
      <c r="AJ44" s="17"/>
      <c r="AK44" s="54"/>
      <c r="AL44" s="17"/>
      <c r="AM44" s="17"/>
      <c r="AN44" s="54"/>
      <c r="AO44" s="22">
        <f>COUNT(F44:F44,I44:I44,L44:L44,O44:O44,R44:R44,U44:U44,X44:X44,AA44:AA44,AD44:AD44,AG44:AG44,AJ44:AJ44,AM44:AM44)</f>
        <v>0</v>
      </c>
      <c r="AP44" s="64">
        <f>SUM(E44:E44,H44:H44,K44:K44,N44:N44,Q44:Q44,T44:T44,W44:W44,Z44:Z44,AC44:AC44,AF44:AF44,AI44:AI44,AL44:AL44)</f>
        <v>1.61E-2</v>
      </c>
      <c r="AQ44" s="64">
        <f>SUM(F44:F44,I44:I44,L44:L44,O44:O44,R44:R44,U44:U44,X44:X44,AA44:AA44,AD44:AD44,AG44:AG44,AJ44:AJ44,AM44:AM44)</f>
        <v>0</v>
      </c>
    </row>
    <row r="45" spans="1:46" ht="36.75" customHeight="1" x14ac:dyDescent="0.35">
      <c r="A45" s="88">
        <v>4</v>
      </c>
      <c r="B45" s="214" t="s">
        <v>91</v>
      </c>
      <c r="C45" s="215"/>
      <c r="D45" s="216"/>
      <c r="E45" s="89"/>
      <c r="F45" s="89"/>
      <c r="G45" s="88"/>
      <c r="H45" s="89"/>
      <c r="I45" s="89"/>
      <c r="J45" s="88"/>
      <c r="K45" s="89"/>
      <c r="L45" s="89"/>
      <c r="M45" s="88"/>
      <c r="N45" s="89"/>
      <c r="O45" s="89"/>
      <c r="P45" s="88"/>
      <c r="Q45" s="89"/>
      <c r="R45" s="89"/>
      <c r="S45" s="88"/>
      <c r="T45" s="89"/>
      <c r="U45" s="89"/>
      <c r="V45" s="88"/>
      <c r="W45" s="89"/>
      <c r="X45" s="89"/>
      <c r="Y45" s="88"/>
      <c r="Z45" s="89"/>
      <c r="AA45" s="89"/>
      <c r="AB45" s="88"/>
      <c r="AC45" s="89"/>
      <c r="AD45" s="89"/>
      <c r="AE45" s="88"/>
      <c r="AF45" s="89"/>
      <c r="AG45" s="89"/>
      <c r="AH45" s="88"/>
      <c r="AI45" s="89"/>
      <c r="AJ45" s="89"/>
      <c r="AK45" s="88"/>
      <c r="AL45" s="89"/>
      <c r="AM45" s="89"/>
      <c r="AN45" s="88"/>
      <c r="AO45" s="88"/>
      <c r="AP45" s="89"/>
      <c r="AQ45" s="89"/>
    </row>
    <row r="46" spans="1:46" ht="50.1" customHeight="1" x14ac:dyDescent="0.35">
      <c r="A46" s="89">
        <v>4.0999999999999996</v>
      </c>
      <c r="B46" s="211" t="s">
        <v>92</v>
      </c>
      <c r="C46" s="212"/>
      <c r="D46" s="213"/>
      <c r="E46" s="90"/>
      <c r="F46" s="90"/>
      <c r="G46" s="90"/>
      <c r="H46" s="90"/>
      <c r="I46" s="90"/>
      <c r="J46" s="90"/>
      <c r="K46" s="90"/>
      <c r="L46" s="90"/>
      <c r="M46" s="90"/>
      <c r="N46" s="90" t="s">
        <v>36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</row>
    <row r="47" spans="1:46" s="12" customFormat="1" ht="84" customHeight="1" x14ac:dyDescent="0.25">
      <c r="A47" s="22" t="s">
        <v>93</v>
      </c>
      <c r="B47" s="54" t="s">
        <v>94</v>
      </c>
      <c r="C47" s="99" t="s">
        <v>55</v>
      </c>
      <c r="D47" s="22">
        <f>COUNT(E47:E47,H47:H47,K47:K47,N47:N47,Q47:Q47,T47:T47,W47:W47,Z47:Z47,AC47:AC47,AF47:AF47,AI47:AI47,AL47:AL47)</f>
        <v>4</v>
      </c>
      <c r="E47" s="17"/>
      <c r="F47" s="17"/>
      <c r="G47" s="54"/>
      <c r="H47" s="17">
        <v>1.61E-2</v>
      </c>
      <c r="I47" s="17"/>
      <c r="J47" s="54"/>
      <c r="K47" s="17"/>
      <c r="L47" s="17"/>
      <c r="M47" s="54"/>
      <c r="N47" s="17"/>
      <c r="O47" s="17"/>
      <c r="P47" s="54"/>
      <c r="Q47" s="17">
        <v>1.61E-2</v>
      </c>
      <c r="R47" s="17"/>
      <c r="S47" s="54"/>
      <c r="T47" s="17"/>
      <c r="U47" s="17"/>
      <c r="V47" s="54"/>
      <c r="W47" s="17"/>
      <c r="X47" s="17"/>
      <c r="Y47" s="54"/>
      <c r="Z47" s="17">
        <v>1.61E-2</v>
      </c>
      <c r="AA47" s="17"/>
      <c r="AB47" s="54"/>
      <c r="AC47" s="17"/>
      <c r="AD47" s="17"/>
      <c r="AE47" s="54"/>
      <c r="AF47" s="17">
        <v>1.61E-2</v>
      </c>
      <c r="AG47" s="17"/>
      <c r="AH47" s="54"/>
      <c r="AI47" s="17"/>
      <c r="AJ47" s="17"/>
      <c r="AK47" s="54"/>
      <c r="AL47" s="17"/>
      <c r="AM47" s="17"/>
      <c r="AN47" s="54"/>
      <c r="AO47" s="22">
        <f>COUNT(F47:F47,I47:I47,L47:L47,O47:O47,R47:R47,U47:U47,X47:X47,AA47:AA47,AD47:AD47,AG47:AG47,AJ47:AJ47,AM47:AM47)</f>
        <v>0</v>
      </c>
      <c r="AP47" s="64">
        <f>SUM(E47:E47,H47:H47,K47:K47,N47:N47,Q47:Q47,T47:T47,W47:W47,Z47:Z47,AC47:AC47,AF47:AF47,AI47:AI47,AL47:AL47)</f>
        <v>6.4399999999999999E-2</v>
      </c>
      <c r="AQ47" s="64">
        <f>SUM(F47:F47,I47:I47,L47:L47,O47:O47,R47:R47,U47:U47,X47:X47,AA47:AA47,AD47:AD47,AG47:AG47,AJ47:AJ47,AM47:AM47)</f>
        <v>0</v>
      </c>
    </row>
    <row r="48" spans="1:46" s="11" customFormat="1" ht="50.1" customHeight="1" x14ac:dyDescent="0.25">
      <c r="A48" s="63">
        <v>4.2</v>
      </c>
      <c r="B48" s="208" t="s">
        <v>87</v>
      </c>
      <c r="C48" s="209"/>
      <c r="D48" s="21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</row>
    <row r="49" spans="1:46" s="11" customFormat="1" ht="92.25" customHeight="1" x14ac:dyDescent="0.25">
      <c r="A49" s="22" t="s">
        <v>95</v>
      </c>
      <c r="B49" s="54" t="s">
        <v>96</v>
      </c>
      <c r="C49" s="99" t="s">
        <v>97</v>
      </c>
      <c r="D49" s="22">
        <f>COUNT(E49:E49,H49:H49,K49:K49,N49:N49,Q49:Q49,T49:T49,W49:W49,Z49:Z49,AC49:AC49,AF49:AF49,AI49:AI49,AL49:AL49)</f>
        <v>5</v>
      </c>
      <c r="E49" s="17"/>
      <c r="F49" s="17"/>
      <c r="G49" s="54"/>
      <c r="H49" s="17"/>
      <c r="I49" s="17"/>
      <c r="J49" s="54"/>
      <c r="K49" s="17">
        <v>1.61E-2</v>
      </c>
      <c r="L49" s="17"/>
      <c r="M49" s="54"/>
      <c r="N49" s="17"/>
      <c r="O49" s="17"/>
      <c r="P49" s="54"/>
      <c r="Q49" s="17">
        <v>1.61E-2</v>
      </c>
      <c r="R49" s="17"/>
      <c r="S49" s="54"/>
      <c r="T49" s="17"/>
      <c r="U49" s="17"/>
      <c r="V49" s="54"/>
      <c r="W49" s="17">
        <v>1.61E-2</v>
      </c>
      <c r="X49" s="17"/>
      <c r="Y49" s="54"/>
      <c r="Z49" s="17"/>
      <c r="AA49" s="17"/>
      <c r="AB49" s="54"/>
      <c r="AC49" s="17"/>
      <c r="AD49" s="17"/>
      <c r="AE49" s="54"/>
      <c r="AF49" s="17">
        <v>1.61E-2</v>
      </c>
      <c r="AG49" s="17"/>
      <c r="AH49" s="54"/>
      <c r="AI49" s="17"/>
      <c r="AJ49" s="17"/>
      <c r="AK49" s="54"/>
      <c r="AL49" s="17">
        <v>1.61E-2</v>
      </c>
      <c r="AM49" s="17"/>
      <c r="AN49" s="54"/>
      <c r="AO49" s="22">
        <f>COUNT(F49:F49,I49:I49,L49:L49,O49:O49,R49:R49,U49:U49,X49:X49,AA49:AA49,AD49:AD49,AG49:AG49,AJ49:AJ49,AM49:AM49)</f>
        <v>0</v>
      </c>
      <c r="AP49" s="64">
        <f>SUM(E49:E49,H49:H49,K49:K49,N49:N49,Q49:Q49,T49:T49,W49:W49,Z49:Z49,AC49:AC49,AF49:AF49,AI49:AI49,AL49:AL49)</f>
        <v>8.0500000000000002E-2</v>
      </c>
      <c r="AQ49" s="64">
        <f>SUM(F49:F49,I49:I49,L49:L49,O49:O49,R49:R49,U49:U49,X49:X49,AA49:AA49,AD49:AD49,AG49:AG49,AJ49:AJ49,AM49:AM49)</f>
        <v>0</v>
      </c>
    </row>
    <row r="50" spans="1:46" ht="23.25" x14ac:dyDescent="0.35">
      <c r="A50" s="142" t="s">
        <v>98</v>
      </c>
      <c r="B50" s="143"/>
      <c r="C50" s="144"/>
      <c r="D50" s="43"/>
      <c r="E50" s="49">
        <f>SUM(E14:E49)</f>
        <v>0.11450000000000002</v>
      </c>
      <c r="F50" s="50">
        <f>SUM(F14:F49)</f>
        <v>0</v>
      </c>
      <c r="G50" s="51"/>
      <c r="H50" s="49">
        <f>SUM(H14:H49)</f>
        <v>6.4399999999999999E-2</v>
      </c>
      <c r="I50" s="50">
        <f>SUM(I14:I49)</f>
        <v>0</v>
      </c>
      <c r="J50" s="51"/>
      <c r="K50" s="49">
        <f>SUM(K14:K49)</f>
        <v>6.4399999999999999E-2</v>
      </c>
      <c r="L50" s="50">
        <f>SUM(L14:L49)</f>
        <v>0</v>
      </c>
      <c r="M50" s="51"/>
      <c r="N50" s="49">
        <f>SUM(N14:N49)</f>
        <v>6.4399999999999999E-2</v>
      </c>
      <c r="O50" s="50">
        <f>SUM(O14:O49)</f>
        <v>0</v>
      </c>
      <c r="P50" s="51"/>
      <c r="Q50" s="49">
        <f>SUM(Q14:Q49)</f>
        <v>9.6600000000000005E-2</v>
      </c>
      <c r="R50" s="50">
        <f>SUM(R14:R49)</f>
        <v>0</v>
      </c>
      <c r="S50" s="51"/>
      <c r="T50" s="49">
        <f>SUM(T14:T49)</f>
        <v>4.8299999999999996E-2</v>
      </c>
      <c r="U50" s="50">
        <f>SUM(U14:U49)</f>
        <v>0</v>
      </c>
      <c r="V50" s="51"/>
      <c r="W50" s="49">
        <f>SUM(W14:W49)</f>
        <v>8.0500000000000002E-2</v>
      </c>
      <c r="X50" s="50">
        <f>SUM(X14:X49)</f>
        <v>0</v>
      </c>
      <c r="Y50" s="51"/>
      <c r="Z50" s="49">
        <f>SUM(Z14:Z49)</f>
        <v>8.0500000000000002E-2</v>
      </c>
      <c r="AA50" s="50">
        <f>SUM(AA14:AA49)</f>
        <v>0</v>
      </c>
      <c r="AB50" s="51"/>
      <c r="AC50" s="49">
        <f>SUM(AC14:AC49)</f>
        <v>8.0500000000000002E-2</v>
      </c>
      <c r="AD50" s="50">
        <f>SUM(AD14:AD49)</f>
        <v>0</v>
      </c>
      <c r="AE50" s="51"/>
      <c r="AF50" s="49">
        <f>SUM(AF14:AF49)</f>
        <v>0.11270000000000001</v>
      </c>
      <c r="AG50" s="50">
        <f>SUM(AG14:AG49)</f>
        <v>0</v>
      </c>
      <c r="AH50" s="51"/>
      <c r="AI50" s="49">
        <f>SUM(AI14:AI49)</f>
        <v>0.1288</v>
      </c>
      <c r="AJ50" s="50">
        <f>SUM(AJ14:AJ49)</f>
        <v>0</v>
      </c>
      <c r="AK50" s="51"/>
      <c r="AL50" s="49">
        <f>SUM(AL14:AL49)</f>
        <v>6.4399999999999999E-2</v>
      </c>
      <c r="AM50" s="50">
        <f>SUM(AM14:AM49)</f>
        <v>0</v>
      </c>
      <c r="AN50" s="51"/>
      <c r="AO50" s="52"/>
      <c r="AP50" s="49">
        <f>+E50+H50+K50+N50+Q50+T50+W50+Z50+AC50+AF50+AI50+AL50</f>
        <v>1</v>
      </c>
      <c r="AQ50" s="50">
        <f>+F50+I50+L50+O50+R50+U50+X50+AA50+AD50+AG50+AJ50+AM50</f>
        <v>0</v>
      </c>
      <c r="AR50" s="10"/>
      <c r="AS50" s="10"/>
      <c r="AT50" s="10"/>
    </row>
    <row r="51" spans="1:46" ht="23.25" x14ac:dyDescent="0.35">
      <c r="A51" s="142" t="s">
        <v>99</v>
      </c>
      <c r="B51" s="143"/>
      <c r="C51" s="144"/>
      <c r="D51" s="53">
        <f>D14+D16+D18+D21+D23+D27+D29+D34+D36+D38+D41+D44+D47+D49</f>
        <v>62</v>
      </c>
      <c r="E51" s="39">
        <f>COUNT(E14:E49)</f>
        <v>7</v>
      </c>
      <c r="F51" s="40">
        <f>COUNT(F14:F49)</f>
        <v>0</v>
      </c>
      <c r="G51" s="42"/>
      <c r="H51" s="39">
        <f>COUNT(H14:H49)</f>
        <v>4</v>
      </c>
      <c r="I51" s="40">
        <f>COUNT(I14:I49)</f>
        <v>0</v>
      </c>
      <c r="J51" s="42"/>
      <c r="K51" s="39">
        <f>COUNT(K14:K49)</f>
        <v>4</v>
      </c>
      <c r="L51" s="40">
        <f>COUNT(L14:L49)</f>
        <v>0</v>
      </c>
      <c r="M51" s="42"/>
      <c r="N51" s="39">
        <f>COUNT(N14:N49)</f>
        <v>4</v>
      </c>
      <c r="O51" s="40">
        <f>COUNT(O14:O49)</f>
        <v>0</v>
      </c>
      <c r="P51" s="42"/>
      <c r="Q51" s="39">
        <f>COUNT(Q14:Q49)</f>
        <v>6</v>
      </c>
      <c r="R51" s="40">
        <f>COUNT(R14:R49)</f>
        <v>0</v>
      </c>
      <c r="S51" s="42"/>
      <c r="T51" s="39">
        <f>COUNT(T14:T49)</f>
        <v>3</v>
      </c>
      <c r="U51" s="40">
        <f>COUNT(U14:U49)</f>
        <v>0</v>
      </c>
      <c r="V51" s="42"/>
      <c r="W51" s="39">
        <f>COUNT(W14:W49)</f>
        <v>5</v>
      </c>
      <c r="X51" s="40">
        <f>COUNT(X14:X49)</f>
        <v>0</v>
      </c>
      <c r="Y51" s="42"/>
      <c r="Z51" s="39">
        <f>COUNT(Z14:Z49)</f>
        <v>5</v>
      </c>
      <c r="AA51" s="40">
        <f>COUNT(AA14:AA49)</f>
        <v>0</v>
      </c>
      <c r="AB51" s="42"/>
      <c r="AC51" s="39">
        <f>COUNT(AC14:AC49)</f>
        <v>5</v>
      </c>
      <c r="AD51" s="40">
        <f>COUNT(AD14:AD49)</f>
        <v>0</v>
      </c>
      <c r="AE51" s="42"/>
      <c r="AF51" s="39">
        <f>COUNT(AF14:AF49)</f>
        <v>7</v>
      </c>
      <c r="AG51" s="40">
        <f>COUNT(AG14:AG49)</f>
        <v>0</v>
      </c>
      <c r="AH51" s="42"/>
      <c r="AI51" s="39">
        <f>COUNT(AI14:AI49)</f>
        <v>8</v>
      </c>
      <c r="AJ51" s="40">
        <f>COUNT(AJ14:AJ49)</f>
        <v>0</v>
      </c>
      <c r="AK51" s="42"/>
      <c r="AL51" s="39">
        <f>COUNT(AL14:AL49)</f>
        <v>4</v>
      </c>
      <c r="AM51" s="40">
        <f>COUNT(AM14:AM49)</f>
        <v>0</v>
      </c>
      <c r="AN51" s="42"/>
      <c r="AO51" s="48">
        <f>AO14+AO16+AO18+AO21+AO23+AO27+AO29+AO34+AO36+AO38+AO41+AO44+AO47+AO49</f>
        <v>0</v>
      </c>
      <c r="AP51" s="41">
        <f>+E51+H51+K51+N51+Q51+T51+W51+Z51+AC51+AF51+AI51+AL51</f>
        <v>62</v>
      </c>
      <c r="AQ51" s="45">
        <f>+F51+I51+L51+O51+R51+U51+X51+AA51+AD51+AG51+AJ51+AM51</f>
        <v>0</v>
      </c>
      <c r="AR51" s="10"/>
      <c r="AS51" s="10"/>
      <c r="AT51" s="10"/>
    </row>
    <row r="52" spans="1:46" x14ac:dyDescent="0.35">
      <c r="D52" s="92"/>
      <c r="G52" s="18"/>
      <c r="AR52" s="10"/>
      <c r="AS52" s="10"/>
      <c r="AT52" s="10"/>
    </row>
    <row r="53" spans="1:46" ht="23.25" x14ac:dyDescent="0.35">
      <c r="A53" s="168" t="s">
        <v>9</v>
      </c>
      <c r="B53" s="158" t="s">
        <v>100</v>
      </c>
      <c r="C53" s="158"/>
      <c r="D53" s="158"/>
      <c r="E53" s="164" t="s">
        <v>101</v>
      </c>
      <c r="F53" s="165"/>
      <c r="G53" s="162" t="s">
        <v>102</v>
      </c>
      <c r="H53" s="167" t="s">
        <v>32</v>
      </c>
      <c r="I53" s="167"/>
      <c r="AP53" s="93"/>
      <c r="AR53" s="10"/>
      <c r="AS53" s="10"/>
      <c r="AT53" s="10"/>
    </row>
    <row r="54" spans="1:46" ht="23.25" x14ac:dyDescent="0.35">
      <c r="A54" s="168"/>
      <c r="B54" s="158"/>
      <c r="C54" s="158"/>
      <c r="D54" s="158"/>
      <c r="E54" s="36" t="s">
        <v>103</v>
      </c>
      <c r="F54" s="36" t="s">
        <v>104</v>
      </c>
      <c r="G54" s="163"/>
      <c r="H54" s="37" t="s">
        <v>103</v>
      </c>
      <c r="I54" s="37" t="s">
        <v>104</v>
      </c>
      <c r="J54" s="14"/>
      <c r="K54" s="13"/>
      <c r="L54" s="13"/>
      <c r="M54" s="13"/>
      <c r="N54" s="14"/>
      <c r="O54" s="13"/>
      <c r="P54" s="14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5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0"/>
      <c r="AS54" s="10"/>
      <c r="AT54" s="10"/>
    </row>
    <row r="55" spans="1:46" ht="48" customHeight="1" x14ac:dyDescent="0.35">
      <c r="A55" s="94">
        <f>A12</f>
        <v>1</v>
      </c>
      <c r="B55" s="141" t="str">
        <f>B12</f>
        <v>PLANEACIÓN (PLANEAR)</v>
      </c>
      <c r="C55" s="141"/>
      <c r="D55" s="141"/>
      <c r="E55" s="34">
        <f>+(D14+D16+D18+D21+D23)</f>
        <v>12</v>
      </c>
      <c r="F55" s="35">
        <f>+(AP14+AP16+AP18+AP21+AP23)</f>
        <v>0.19500000000000001</v>
      </c>
      <c r="G55" s="159" t="s">
        <v>105</v>
      </c>
      <c r="H55" s="34">
        <f>+(AO14+AO16+AO18+AO21+AO23)</f>
        <v>0</v>
      </c>
      <c r="I55" s="35">
        <f>+(AQ14+AQ16+AQ18+AQ21+AQ23)</f>
        <v>0</v>
      </c>
      <c r="J55" s="19"/>
      <c r="K55" s="20"/>
      <c r="L55" s="11"/>
      <c r="M55" s="11"/>
      <c r="N55" s="19"/>
      <c r="O55" s="11"/>
      <c r="P55" s="19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0"/>
      <c r="AS55" s="10"/>
      <c r="AT55" s="10"/>
    </row>
    <row r="56" spans="1:46" ht="48" customHeight="1" x14ac:dyDescent="0.35">
      <c r="A56" s="95">
        <f>A25</f>
        <v>2</v>
      </c>
      <c r="B56" s="205" t="str">
        <f>B25</f>
        <v>EJECUCIÓN (HACER)</v>
      </c>
      <c r="C56" s="206"/>
      <c r="D56" s="207"/>
      <c r="E56" s="34">
        <f>+(D27+D29+D34+D36+D38)</f>
        <v>35</v>
      </c>
      <c r="F56" s="35">
        <f>+(AP27+AP29+AP34+AP36+AP38)</f>
        <v>0.5635</v>
      </c>
      <c r="G56" s="160"/>
      <c r="H56" s="34">
        <f>+(AO27+AO29+AO34+AO36+AO38)</f>
        <v>0</v>
      </c>
      <c r="I56" s="35">
        <f>+(AQ27+AQ29+AQ34+AQ36+AQ38)</f>
        <v>0</v>
      </c>
      <c r="J56" s="11"/>
      <c r="K56" s="2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0"/>
      <c r="AS56" s="10"/>
      <c r="AT56" s="10"/>
    </row>
    <row r="57" spans="1:46" ht="48" customHeight="1" x14ac:dyDescent="0.35">
      <c r="A57" s="96">
        <f t="shared" ref="A57" si="0">A39</f>
        <v>3</v>
      </c>
      <c r="B57" s="202" t="str">
        <f>B39</f>
        <v>SEGUIMIENTO PESV (VERIFICAR)</v>
      </c>
      <c r="C57" s="203"/>
      <c r="D57" s="204"/>
      <c r="E57" s="34">
        <f>+(D41+D44)</f>
        <v>6</v>
      </c>
      <c r="F57" s="35">
        <f>+(AP41+AP44)</f>
        <v>9.6600000000000005E-2</v>
      </c>
      <c r="G57" s="160"/>
      <c r="H57" s="34">
        <f>+(AO41+AO44)</f>
        <v>0</v>
      </c>
      <c r="I57" s="35">
        <f>+(AQ41+AQ44)</f>
        <v>0</v>
      </c>
      <c r="J57" s="11"/>
      <c r="K57" s="2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0"/>
      <c r="AS57" s="10"/>
      <c r="AT57" s="10"/>
    </row>
    <row r="58" spans="1:46" ht="48" customHeight="1" x14ac:dyDescent="0.35">
      <c r="A58" s="97">
        <f>A45</f>
        <v>4</v>
      </c>
      <c r="B58" s="199" t="str">
        <f>B45</f>
        <v>MEJORA CONTINUA (ACTUAR)</v>
      </c>
      <c r="C58" s="200"/>
      <c r="D58" s="201"/>
      <c r="E58" s="34">
        <f>+(D47+D49)</f>
        <v>9</v>
      </c>
      <c r="F58" s="35">
        <f>+(AP47+AP49)</f>
        <v>0.1449</v>
      </c>
      <c r="G58" s="160"/>
      <c r="H58" s="34">
        <f>+(AO47+AO49)</f>
        <v>0</v>
      </c>
      <c r="I58" s="35">
        <f>+(AQ47+AQ49)</f>
        <v>0</v>
      </c>
      <c r="J58" s="11"/>
      <c r="K58" s="2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0"/>
      <c r="AS58" s="10"/>
      <c r="AT58" s="10"/>
    </row>
    <row r="59" spans="1:46" ht="23.25" x14ac:dyDescent="0.35">
      <c r="A59" s="158" t="s">
        <v>106</v>
      </c>
      <c r="B59" s="158"/>
      <c r="C59" s="158"/>
      <c r="D59" s="158"/>
      <c r="E59" s="36">
        <f>SUM(E55:E58)</f>
        <v>62</v>
      </c>
      <c r="F59" s="38">
        <f>SUM(F55:F58)</f>
        <v>1</v>
      </c>
      <c r="G59" s="161"/>
      <c r="H59" s="37">
        <f>SUM(H55:H58)</f>
        <v>0</v>
      </c>
      <c r="I59" s="44">
        <f>SUM(I55:I58)</f>
        <v>0</v>
      </c>
      <c r="J59" s="11"/>
      <c r="K59" s="16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0"/>
      <c r="AS59" s="10"/>
      <c r="AT59" s="10"/>
    </row>
    <row r="60" spans="1:46" x14ac:dyDescent="0.35">
      <c r="AR60" s="10"/>
      <c r="AS60" s="10"/>
      <c r="AT60" s="10"/>
    </row>
    <row r="61" spans="1:46" x14ac:dyDescent="0.35">
      <c r="AR61" s="10"/>
      <c r="AS61" s="10"/>
      <c r="AT61" s="10"/>
    </row>
    <row r="62" spans="1:46" x14ac:dyDescent="0.35">
      <c r="AR62" s="10"/>
      <c r="AS62" s="10"/>
      <c r="AT62" s="10"/>
    </row>
    <row r="63" spans="1:46" x14ac:dyDescent="0.35">
      <c r="AR63" s="10"/>
      <c r="AS63" s="10"/>
      <c r="AT63" s="10"/>
    </row>
    <row r="64" spans="1:46" x14ac:dyDescent="0.35"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</row>
    <row r="65" spans="6:46" x14ac:dyDescent="0.35"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</row>
    <row r="66" spans="6:46" x14ac:dyDescent="0.35"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</row>
    <row r="67" spans="6:46" x14ac:dyDescent="0.35"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6:46" x14ac:dyDescent="0.35"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</row>
    <row r="69" spans="6:46" x14ac:dyDescent="0.35">
      <c r="AI69" s="10"/>
      <c r="AJ69" s="10"/>
      <c r="AK69" s="10"/>
      <c r="AL69" s="10"/>
      <c r="AM69" s="10"/>
      <c r="AN69" s="10"/>
      <c r="AO69" s="10"/>
      <c r="AP69" s="10"/>
      <c r="AQ69" s="10"/>
    </row>
    <row r="70" spans="6:46" x14ac:dyDescent="0.35">
      <c r="AI70" s="10"/>
      <c r="AJ70" s="10"/>
      <c r="AK70" s="10"/>
      <c r="AL70" s="10"/>
      <c r="AM70" s="10"/>
      <c r="AN70" s="10"/>
      <c r="AO70" s="10"/>
      <c r="AP70" s="10"/>
      <c r="AQ70" s="10"/>
    </row>
    <row r="71" spans="6:46" x14ac:dyDescent="0.35">
      <c r="AI71" s="10"/>
      <c r="AJ71" s="10"/>
      <c r="AK71" s="10"/>
      <c r="AL71" s="10"/>
      <c r="AM71" s="10"/>
      <c r="AN71" s="10"/>
      <c r="AO71" s="10"/>
      <c r="AP71" s="10"/>
      <c r="AQ71" s="10"/>
    </row>
    <row r="72" spans="6:46" x14ac:dyDescent="0.35">
      <c r="F72" s="3">
        <f>E51+H51+K51</f>
        <v>15</v>
      </c>
      <c r="AI72" s="10"/>
      <c r="AJ72" s="10"/>
      <c r="AK72" s="10"/>
      <c r="AL72" s="10"/>
      <c r="AM72" s="10"/>
      <c r="AN72" s="10"/>
      <c r="AO72" s="10"/>
      <c r="AP72" s="10"/>
      <c r="AQ72" s="10"/>
    </row>
    <row r="73" spans="6:46" x14ac:dyDescent="0.35">
      <c r="AI73" s="10"/>
      <c r="AJ73" s="10"/>
      <c r="AK73" s="10"/>
      <c r="AL73" s="10"/>
      <c r="AM73" s="10"/>
      <c r="AN73" s="10"/>
      <c r="AO73" s="10"/>
      <c r="AP73" s="10"/>
      <c r="AQ73" s="10"/>
    </row>
    <row r="74" spans="6:46" x14ac:dyDescent="0.35">
      <c r="AI74" s="10"/>
      <c r="AJ74" s="10"/>
      <c r="AK74" s="10"/>
      <c r="AL74" s="10"/>
      <c r="AM74" s="10"/>
      <c r="AN74" s="10"/>
      <c r="AO74" s="10"/>
      <c r="AP74" s="10"/>
      <c r="AQ74" s="10"/>
    </row>
    <row r="75" spans="6:46" x14ac:dyDescent="0.35">
      <c r="AI75" s="10"/>
      <c r="AJ75" s="10"/>
      <c r="AK75" s="10"/>
      <c r="AL75" s="10"/>
      <c r="AM75" s="10"/>
      <c r="AN75" s="10"/>
      <c r="AO75" s="10"/>
      <c r="AP75" s="10"/>
      <c r="AQ75" s="10"/>
    </row>
    <row r="76" spans="6:46" x14ac:dyDescent="0.35">
      <c r="AI76" s="10"/>
      <c r="AJ76" s="10"/>
      <c r="AK76" s="10"/>
      <c r="AL76" s="10"/>
      <c r="AM76" s="10"/>
      <c r="AN76" s="10"/>
      <c r="AO76" s="10"/>
      <c r="AP76" s="10"/>
      <c r="AQ76" s="10"/>
    </row>
    <row r="77" spans="6:46" x14ac:dyDescent="0.35">
      <c r="AI77" s="10"/>
      <c r="AJ77" s="10"/>
      <c r="AK77" s="10"/>
      <c r="AL77" s="10"/>
      <c r="AM77" s="10"/>
      <c r="AN77" s="10"/>
      <c r="AO77" s="10"/>
      <c r="AP77" s="10"/>
      <c r="AQ77" s="10"/>
    </row>
    <row r="78" spans="6:46" x14ac:dyDescent="0.35">
      <c r="AI78" s="10"/>
      <c r="AJ78" s="10"/>
      <c r="AK78" s="10"/>
      <c r="AL78" s="10"/>
      <c r="AM78" s="10"/>
      <c r="AN78" s="10"/>
      <c r="AO78" s="10"/>
      <c r="AP78" s="10"/>
      <c r="AQ78" s="10"/>
    </row>
    <row r="79" spans="6:46" x14ac:dyDescent="0.35">
      <c r="AI79" s="10"/>
      <c r="AJ79" s="10"/>
      <c r="AK79" s="10"/>
      <c r="AL79" s="10"/>
      <c r="AM79" s="10"/>
      <c r="AN79" s="10"/>
      <c r="AO79" s="10"/>
      <c r="AP79" s="10"/>
      <c r="AQ79" s="10"/>
    </row>
    <row r="80" spans="6:46" x14ac:dyDescent="0.35">
      <c r="AI80" s="10"/>
      <c r="AJ80" s="10"/>
      <c r="AK80" s="10"/>
      <c r="AL80" s="10"/>
      <c r="AM80" s="10"/>
      <c r="AN80" s="10"/>
      <c r="AO80" s="10"/>
      <c r="AP80" s="10"/>
      <c r="AQ80" s="10"/>
    </row>
    <row r="81" spans="35:43" x14ac:dyDescent="0.35">
      <c r="AI81" s="10"/>
      <c r="AJ81" s="10"/>
      <c r="AK81" s="10"/>
      <c r="AL81" s="10"/>
      <c r="AM81" s="10"/>
      <c r="AN81" s="10"/>
      <c r="AO81" s="10"/>
      <c r="AP81" s="10"/>
      <c r="AQ81" s="10"/>
    </row>
    <row r="82" spans="35:43" x14ac:dyDescent="0.35">
      <c r="AI82" s="10"/>
      <c r="AJ82" s="10"/>
      <c r="AK82" s="10"/>
      <c r="AL82" s="10"/>
      <c r="AM82" s="10"/>
      <c r="AN82" s="10"/>
      <c r="AO82" s="10"/>
      <c r="AP82" s="10"/>
      <c r="AQ82" s="10"/>
    </row>
    <row r="83" spans="35:43" x14ac:dyDescent="0.35">
      <c r="AI83" s="10"/>
      <c r="AJ83" s="10"/>
      <c r="AK83" s="10"/>
      <c r="AL83" s="10"/>
      <c r="AM83" s="10"/>
      <c r="AN83" s="10"/>
      <c r="AO83" s="10"/>
      <c r="AP83" s="10"/>
      <c r="AQ83" s="10"/>
    </row>
    <row r="84" spans="35:43" x14ac:dyDescent="0.35">
      <c r="AI84" s="10"/>
      <c r="AJ84" s="10"/>
      <c r="AK84" s="10"/>
      <c r="AL84" s="10"/>
      <c r="AM84" s="10"/>
      <c r="AN84" s="10"/>
      <c r="AO84" s="10"/>
      <c r="AP84" s="10"/>
      <c r="AQ84" s="10"/>
    </row>
    <row r="85" spans="35:43" x14ac:dyDescent="0.35">
      <c r="AI85" s="10"/>
      <c r="AJ85" s="10"/>
      <c r="AK85" s="10"/>
      <c r="AL85" s="10"/>
      <c r="AM85" s="10"/>
      <c r="AN85" s="10"/>
      <c r="AO85" s="10"/>
      <c r="AP85" s="10"/>
      <c r="AQ85" s="10"/>
    </row>
    <row r="86" spans="35:43" x14ac:dyDescent="0.35"/>
    <row r="87" spans="35:43" x14ac:dyDescent="0.35"/>
    <row r="88" spans="35:43" x14ac:dyDescent="0.35"/>
    <row r="89" spans="35:43" x14ac:dyDescent="0.35"/>
    <row r="90" spans="35:43" x14ac:dyDescent="0.35"/>
    <row r="91" spans="35:43" x14ac:dyDescent="0.35"/>
    <row r="92" spans="35:43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</sheetData>
  <autoFilter ref="E11:AL51"/>
  <mergeCells count="80">
    <mergeCell ref="AL1:AN3"/>
    <mergeCell ref="AO1:AQ3"/>
    <mergeCell ref="B58:D58"/>
    <mergeCell ref="B57:D57"/>
    <mergeCell ref="B56:D56"/>
    <mergeCell ref="B48:D48"/>
    <mergeCell ref="B46:D46"/>
    <mergeCell ref="D41:D42"/>
    <mergeCell ref="AO41:AO42"/>
    <mergeCell ref="AP41:AP42"/>
    <mergeCell ref="AQ41:AQ42"/>
    <mergeCell ref="B45:D45"/>
    <mergeCell ref="B43:D43"/>
    <mergeCell ref="AO29:AO32"/>
    <mergeCell ref="AP29:AP32"/>
    <mergeCell ref="AQ29:AQ32"/>
    <mergeCell ref="A59:D59"/>
    <mergeCell ref="G55:G59"/>
    <mergeCell ref="G53:G54"/>
    <mergeCell ref="E53:F53"/>
    <mergeCell ref="AO9:AO11"/>
    <mergeCell ref="AO18:AO19"/>
    <mergeCell ref="AO23:AO24"/>
    <mergeCell ref="A50:C50"/>
    <mergeCell ref="H53:I53"/>
    <mergeCell ref="A53:A54"/>
    <mergeCell ref="B53:D54"/>
    <mergeCell ref="E10:G10"/>
    <mergeCell ref="H10:J10"/>
    <mergeCell ref="K10:M10"/>
    <mergeCell ref="N10:P10"/>
    <mergeCell ref="Q10:S10"/>
    <mergeCell ref="B55:D55"/>
    <mergeCell ref="A51:C51"/>
    <mergeCell ref="A5:B5"/>
    <mergeCell ref="B13:D13"/>
    <mergeCell ref="B15:D15"/>
    <mergeCell ref="B17:D17"/>
    <mergeCell ref="C6:D6"/>
    <mergeCell ref="C7:D7"/>
    <mergeCell ref="A6:B6"/>
    <mergeCell ref="A7:B7"/>
    <mergeCell ref="A9:A11"/>
    <mergeCell ref="B9:B11"/>
    <mergeCell ref="C9:C11"/>
    <mergeCell ref="D9:D11"/>
    <mergeCell ref="B39:D39"/>
    <mergeCell ref="B40:D40"/>
    <mergeCell ref="A1:B3"/>
    <mergeCell ref="E1:AK3"/>
    <mergeCell ref="C1:D3"/>
    <mergeCell ref="B22:D22"/>
    <mergeCell ref="D23:D24"/>
    <mergeCell ref="N9:V9"/>
    <mergeCell ref="W9:AE9"/>
    <mergeCell ref="AF9:AN9"/>
    <mergeCell ref="AC10:AE10"/>
    <mergeCell ref="AF10:AH10"/>
    <mergeCell ref="AI10:AK10"/>
    <mergeCell ref="T10:V10"/>
    <mergeCell ref="W10:Y10"/>
    <mergeCell ref="AL10:AN10"/>
    <mergeCell ref="C5:D5"/>
    <mergeCell ref="B12:D12"/>
    <mergeCell ref="AP23:AP24"/>
    <mergeCell ref="AQ23:AQ24"/>
    <mergeCell ref="B35:D35"/>
    <mergeCell ref="B37:D37"/>
    <mergeCell ref="Z10:AB10"/>
    <mergeCell ref="AP9:AQ10"/>
    <mergeCell ref="D18:D19"/>
    <mergeCell ref="AQ18:AQ19"/>
    <mergeCell ref="AP18:AP19"/>
    <mergeCell ref="B20:D20"/>
    <mergeCell ref="E9:M9"/>
    <mergeCell ref="B25:D25"/>
    <mergeCell ref="B26:D26"/>
    <mergeCell ref="B33:D33"/>
    <mergeCell ref="B28:D28"/>
    <mergeCell ref="D29:D32"/>
  </mergeCells>
  <phoneticPr fontId="12" type="noConversion"/>
  <conditionalFormatting sqref="B14:C14">
    <cfRule type="containsBlanks" dxfId="560" priority="734">
      <formula>LEN(TRIM(B14))=0</formula>
    </cfRule>
  </conditionalFormatting>
  <conditionalFormatting sqref="B16:C16">
    <cfRule type="containsBlanks" dxfId="559" priority="733">
      <formula>LEN(TRIM(B16))=0</formula>
    </cfRule>
  </conditionalFormatting>
  <conditionalFormatting sqref="C18:C19">
    <cfRule type="containsBlanks" dxfId="558" priority="732">
      <formula>LEN(TRIM(C18))=0</formula>
    </cfRule>
  </conditionalFormatting>
  <conditionalFormatting sqref="P16">
    <cfRule type="containsBlanks" dxfId="557" priority="716">
      <formula>LEN(TRIM(P16))=0</formula>
    </cfRule>
  </conditionalFormatting>
  <conditionalFormatting sqref="C5:C7">
    <cfRule type="containsBlanks" dxfId="556" priority="486">
      <formula>LEN(TRIM(C5))=0</formula>
    </cfRule>
  </conditionalFormatting>
  <conditionalFormatting sqref="E14">
    <cfRule type="cellIs" dxfId="555" priority="1022" operator="greaterThan">
      <formula>0</formula>
    </cfRule>
  </conditionalFormatting>
  <conditionalFormatting sqref="E16">
    <cfRule type="cellIs" dxfId="554" priority="727" operator="greaterThan">
      <formula>0</formula>
    </cfRule>
  </conditionalFormatting>
  <conditionalFormatting sqref="E18:E19">
    <cfRule type="cellIs" dxfId="553" priority="679" operator="greaterThan">
      <formula>0</formula>
    </cfRule>
  </conditionalFormatting>
  <conditionalFormatting sqref="E21">
    <cfRule type="cellIs" dxfId="552" priority="631" operator="greaterThan">
      <formula>0</formula>
    </cfRule>
  </conditionalFormatting>
  <conditionalFormatting sqref="E23:E24">
    <cfRule type="cellIs" dxfId="551" priority="583" operator="greaterThan">
      <formula>0</formula>
    </cfRule>
  </conditionalFormatting>
  <conditionalFormatting sqref="F14">
    <cfRule type="cellIs" dxfId="550" priority="1020" operator="greaterThan">
      <formula>0</formula>
    </cfRule>
  </conditionalFormatting>
  <conditionalFormatting sqref="F16">
    <cfRule type="cellIs" dxfId="549" priority="725" operator="greaterThan">
      <formula>0</formula>
    </cfRule>
  </conditionalFormatting>
  <conditionalFormatting sqref="F18:F19">
    <cfRule type="cellIs" dxfId="548" priority="677" operator="greaterThan">
      <formula>0</formula>
    </cfRule>
  </conditionalFormatting>
  <conditionalFormatting sqref="F21">
    <cfRule type="cellIs" dxfId="547" priority="629" operator="greaterThan">
      <formula>0</formula>
    </cfRule>
  </conditionalFormatting>
  <conditionalFormatting sqref="F23:F24">
    <cfRule type="cellIs" dxfId="546" priority="581" operator="greaterThan">
      <formula>0</formula>
    </cfRule>
  </conditionalFormatting>
  <conditionalFormatting sqref="G14">
    <cfRule type="containsBlanks" dxfId="545" priority="1023">
      <formula>LEN(TRIM(G14))=0</formula>
    </cfRule>
  </conditionalFormatting>
  <conditionalFormatting sqref="G16">
    <cfRule type="containsBlanks" dxfId="544" priority="728">
      <formula>LEN(TRIM(G16))=0</formula>
    </cfRule>
  </conditionalFormatting>
  <conditionalFormatting sqref="G18:G19">
    <cfRule type="containsBlanks" dxfId="543" priority="680">
      <formula>LEN(TRIM(G18))=0</formula>
    </cfRule>
  </conditionalFormatting>
  <conditionalFormatting sqref="G21">
    <cfRule type="containsBlanks" dxfId="542" priority="632">
      <formula>LEN(TRIM(G21))=0</formula>
    </cfRule>
  </conditionalFormatting>
  <conditionalFormatting sqref="G23:G24">
    <cfRule type="containsBlanks" dxfId="541" priority="584">
      <formula>LEN(TRIM(G23))=0</formula>
    </cfRule>
  </conditionalFormatting>
  <conditionalFormatting sqref="H14">
    <cfRule type="cellIs" dxfId="540" priority="1017" operator="greaterThan">
      <formula>0</formula>
    </cfRule>
  </conditionalFormatting>
  <conditionalFormatting sqref="H16">
    <cfRule type="cellIs" dxfId="539" priority="723" operator="greaterThan">
      <formula>0</formula>
    </cfRule>
  </conditionalFormatting>
  <conditionalFormatting sqref="H18:H19">
    <cfRule type="cellIs" dxfId="538" priority="675" operator="greaterThan">
      <formula>0</formula>
    </cfRule>
  </conditionalFormatting>
  <conditionalFormatting sqref="H21">
    <cfRule type="cellIs" dxfId="537" priority="627" operator="greaterThan">
      <formula>0</formula>
    </cfRule>
  </conditionalFormatting>
  <conditionalFormatting sqref="H23:H24">
    <cfRule type="cellIs" dxfId="536" priority="579" operator="greaterThan">
      <formula>0</formula>
    </cfRule>
  </conditionalFormatting>
  <conditionalFormatting sqref="I14">
    <cfRule type="cellIs" dxfId="535" priority="1015" operator="greaterThan">
      <formula>0</formula>
    </cfRule>
  </conditionalFormatting>
  <conditionalFormatting sqref="I16">
    <cfRule type="cellIs" dxfId="534" priority="721" operator="greaterThan">
      <formula>0</formula>
    </cfRule>
  </conditionalFormatting>
  <conditionalFormatting sqref="I18:I19">
    <cfRule type="cellIs" dxfId="533" priority="673" operator="greaterThan">
      <formula>0</formula>
    </cfRule>
  </conditionalFormatting>
  <conditionalFormatting sqref="I21">
    <cfRule type="cellIs" dxfId="532" priority="625" operator="greaterThan">
      <formula>0</formula>
    </cfRule>
  </conditionalFormatting>
  <conditionalFormatting sqref="I23:I24">
    <cfRule type="cellIs" dxfId="531" priority="577" operator="greaterThan">
      <formula>0</formula>
    </cfRule>
  </conditionalFormatting>
  <conditionalFormatting sqref="J14">
    <cfRule type="containsBlanks" dxfId="530" priority="1018">
      <formula>LEN(TRIM(J14))=0</formula>
    </cfRule>
  </conditionalFormatting>
  <conditionalFormatting sqref="J16">
    <cfRule type="containsBlanks" dxfId="529" priority="724">
      <formula>LEN(TRIM(J16))=0</formula>
    </cfRule>
  </conditionalFormatting>
  <conditionalFormatting sqref="J18:J19">
    <cfRule type="containsBlanks" dxfId="528" priority="676">
      <formula>LEN(TRIM(J18))=0</formula>
    </cfRule>
  </conditionalFormatting>
  <conditionalFormatting sqref="J21">
    <cfRule type="containsBlanks" dxfId="527" priority="628">
      <formula>LEN(TRIM(J21))=0</formula>
    </cfRule>
  </conditionalFormatting>
  <conditionalFormatting sqref="J23:J24">
    <cfRule type="containsBlanks" dxfId="526" priority="580">
      <formula>LEN(TRIM(J23))=0</formula>
    </cfRule>
  </conditionalFormatting>
  <conditionalFormatting sqref="K14">
    <cfRule type="cellIs" dxfId="525" priority="1013" operator="greaterThan">
      <formula>0</formula>
    </cfRule>
  </conditionalFormatting>
  <conditionalFormatting sqref="K16">
    <cfRule type="cellIs" dxfId="524" priority="719" operator="greaterThan">
      <formula>0</formula>
    </cfRule>
  </conditionalFormatting>
  <conditionalFormatting sqref="K18:K19">
    <cfRule type="cellIs" dxfId="523" priority="671" operator="greaterThan">
      <formula>0</formula>
    </cfRule>
  </conditionalFormatting>
  <conditionalFormatting sqref="K21">
    <cfRule type="cellIs" dxfId="522" priority="623" operator="greaterThan">
      <formula>0</formula>
    </cfRule>
  </conditionalFormatting>
  <conditionalFormatting sqref="K23:K24">
    <cfRule type="cellIs" dxfId="521" priority="575" operator="greaterThan">
      <formula>0</formula>
    </cfRule>
  </conditionalFormatting>
  <conditionalFormatting sqref="L14">
    <cfRule type="cellIs" dxfId="520" priority="1011" operator="greaterThan">
      <formula>0</formula>
    </cfRule>
  </conditionalFormatting>
  <conditionalFormatting sqref="L16">
    <cfRule type="cellIs" dxfId="519" priority="717" operator="greaterThan">
      <formula>0</formula>
    </cfRule>
  </conditionalFormatting>
  <conditionalFormatting sqref="L18:L19">
    <cfRule type="cellIs" dxfId="518" priority="669" operator="greaterThan">
      <formula>0</formula>
    </cfRule>
  </conditionalFormatting>
  <conditionalFormatting sqref="L21">
    <cfRule type="cellIs" dxfId="517" priority="621" operator="greaterThan">
      <formula>0</formula>
    </cfRule>
  </conditionalFormatting>
  <conditionalFormatting sqref="L23:L24">
    <cfRule type="cellIs" dxfId="516" priority="573" operator="greaterThan">
      <formula>0</formula>
    </cfRule>
  </conditionalFormatting>
  <conditionalFormatting sqref="M14">
    <cfRule type="containsBlanks" dxfId="515" priority="1014">
      <formula>LEN(TRIM(M14))=0</formula>
    </cfRule>
  </conditionalFormatting>
  <conditionalFormatting sqref="M16">
    <cfRule type="containsBlanks" dxfId="514" priority="720">
      <formula>LEN(TRIM(M16))=0</formula>
    </cfRule>
  </conditionalFormatting>
  <conditionalFormatting sqref="M18:M19">
    <cfRule type="containsBlanks" dxfId="513" priority="672">
      <formula>LEN(TRIM(M18))=0</formula>
    </cfRule>
  </conditionalFormatting>
  <conditionalFormatting sqref="M21">
    <cfRule type="containsBlanks" dxfId="512" priority="624">
      <formula>LEN(TRIM(M21))=0</formula>
    </cfRule>
  </conditionalFormatting>
  <conditionalFormatting sqref="M23:M24">
    <cfRule type="containsBlanks" dxfId="511" priority="576">
      <formula>LEN(TRIM(M23))=0</formula>
    </cfRule>
  </conditionalFormatting>
  <conditionalFormatting sqref="N14">
    <cfRule type="cellIs" dxfId="510" priority="1009" operator="greaterThan">
      <formula>0</formula>
    </cfRule>
  </conditionalFormatting>
  <conditionalFormatting sqref="N16">
    <cfRule type="cellIs" dxfId="509" priority="715" operator="greaterThan">
      <formula>0</formula>
    </cfRule>
  </conditionalFormatting>
  <conditionalFormatting sqref="N18:N19">
    <cfRule type="cellIs" dxfId="508" priority="667" operator="greaterThan">
      <formula>0</formula>
    </cfRule>
  </conditionalFormatting>
  <conditionalFormatting sqref="N21">
    <cfRule type="cellIs" dxfId="507" priority="619" operator="greaterThan">
      <formula>0</formula>
    </cfRule>
  </conditionalFormatting>
  <conditionalFormatting sqref="N23:N24">
    <cfRule type="cellIs" dxfId="506" priority="571" operator="greaterThan">
      <formula>0</formula>
    </cfRule>
  </conditionalFormatting>
  <conditionalFormatting sqref="O14">
    <cfRule type="cellIs" dxfId="505" priority="1007" operator="greaterThan">
      <formula>0</formula>
    </cfRule>
  </conditionalFormatting>
  <conditionalFormatting sqref="O16">
    <cfRule type="cellIs" dxfId="504" priority="713" operator="greaterThan">
      <formula>0</formula>
    </cfRule>
  </conditionalFormatting>
  <conditionalFormatting sqref="O18:O19">
    <cfRule type="cellIs" dxfId="503" priority="665" operator="greaterThan">
      <formula>0</formula>
    </cfRule>
  </conditionalFormatting>
  <conditionalFormatting sqref="O21">
    <cfRule type="cellIs" dxfId="502" priority="617" operator="greaterThan">
      <formula>0</formula>
    </cfRule>
  </conditionalFormatting>
  <conditionalFormatting sqref="O23:O24">
    <cfRule type="cellIs" dxfId="501" priority="569" operator="greaterThan">
      <formula>0</formula>
    </cfRule>
  </conditionalFormatting>
  <conditionalFormatting sqref="P14">
    <cfRule type="containsBlanks" dxfId="500" priority="1010">
      <formula>LEN(TRIM(P14))=0</formula>
    </cfRule>
  </conditionalFormatting>
  <conditionalFormatting sqref="P18:P19">
    <cfRule type="containsBlanks" dxfId="499" priority="668">
      <formula>LEN(TRIM(P18))=0</formula>
    </cfRule>
  </conditionalFormatting>
  <conditionalFormatting sqref="P21">
    <cfRule type="containsBlanks" dxfId="498" priority="620">
      <formula>LEN(TRIM(P21))=0</formula>
    </cfRule>
  </conditionalFormatting>
  <conditionalFormatting sqref="P23:P24">
    <cfRule type="containsBlanks" dxfId="497" priority="572">
      <formula>LEN(TRIM(P23))=0</formula>
    </cfRule>
  </conditionalFormatting>
  <conditionalFormatting sqref="Q14">
    <cfRule type="cellIs" dxfId="496" priority="1005" operator="greaterThan">
      <formula>0</formula>
    </cfRule>
  </conditionalFormatting>
  <conditionalFormatting sqref="Q16">
    <cfRule type="cellIs" dxfId="495" priority="711" operator="greaterThan">
      <formula>0</formula>
    </cfRule>
  </conditionalFormatting>
  <conditionalFormatting sqref="Q18:Q19">
    <cfRule type="cellIs" dxfId="494" priority="663" operator="greaterThan">
      <formula>0</formula>
    </cfRule>
  </conditionalFormatting>
  <conditionalFormatting sqref="Q21">
    <cfRule type="cellIs" dxfId="493" priority="615" operator="greaterThan">
      <formula>0</formula>
    </cfRule>
  </conditionalFormatting>
  <conditionalFormatting sqref="Q23:Q24">
    <cfRule type="cellIs" dxfId="492" priority="567" operator="greaterThan">
      <formula>0</formula>
    </cfRule>
  </conditionalFormatting>
  <conditionalFormatting sqref="R14">
    <cfRule type="cellIs" dxfId="491" priority="1003" operator="greaterThan">
      <formula>0</formula>
    </cfRule>
  </conditionalFormatting>
  <conditionalFormatting sqref="R16">
    <cfRule type="cellIs" dxfId="490" priority="709" operator="greaterThan">
      <formula>0</formula>
    </cfRule>
  </conditionalFormatting>
  <conditionalFormatting sqref="R18:R19">
    <cfRule type="cellIs" dxfId="489" priority="661" operator="greaterThan">
      <formula>0</formula>
    </cfRule>
  </conditionalFormatting>
  <conditionalFormatting sqref="R21">
    <cfRule type="cellIs" dxfId="488" priority="613" operator="greaterThan">
      <formula>0</formula>
    </cfRule>
  </conditionalFormatting>
  <conditionalFormatting sqref="R23:R24">
    <cfRule type="cellIs" dxfId="487" priority="565" operator="greaterThan">
      <formula>0</formula>
    </cfRule>
  </conditionalFormatting>
  <conditionalFormatting sqref="S14">
    <cfRule type="containsBlanks" dxfId="486" priority="1006">
      <formula>LEN(TRIM(S14))=0</formula>
    </cfRule>
  </conditionalFormatting>
  <conditionalFormatting sqref="S16">
    <cfRule type="containsBlanks" dxfId="485" priority="712">
      <formula>LEN(TRIM(S16))=0</formula>
    </cfRule>
  </conditionalFormatting>
  <conditionalFormatting sqref="S18:S19">
    <cfRule type="containsBlanks" dxfId="484" priority="664">
      <formula>LEN(TRIM(S18))=0</formula>
    </cfRule>
  </conditionalFormatting>
  <conditionalFormatting sqref="S21">
    <cfRule type="containsBlanks" dxfId="483" priority="616">
      <formula>LEN(TRIM(S21))=0</formula>
    </cfRule>
  </conditionalFormatting>
  <conditionalFormatting sqref="S23:S24">
    <cfRule type="containsBlanks" dxfId="482" priority="568">
      <formula>LEN(TRIM(S23))=0</formula>
    </cfRule>
  </conditionalFormatting>
  <conditionalFormatting sqref="T14">
    <cfRule type="cellIs" dxfId="481" priority="1001" operator="greaterThan">
      <formula>0</formula>
    </cfRule>
  </conditionalFormatting>
  <conditionalFormatting sqref="T16">
    <cfRule type="cellIs" dxfId="480" priority="707" operator="greaterThan">
      <formula>0</formula>
    </cfRule>
  </conditionalFormatting>
  <conditionalFormatting sqref="T18:T19">
    <cfRule type="cellIs" dxfId="479" priority="659" operator="greaterThan">
      <formula>0</formula>
    </cfRule>
  </conditionalFormatting>
  <conditionalFormatting sqref="T21">
    <cfRule type="cellIs" dxfId="478" priority="611" operator="greaterThan">
      <formula>0</formula>
    </cfRule>
  </conditionalFormatting>
  <conditionalFormatting sqref="T23">
    <cfRule type="cellIs" dxfId="477" priority="563" operator="greaterThan">
      <formula>0</formula>
    </cfRule>
  </conditionalFormatting>
  <conditionalFormatting sqref="U14">
    <cfRule type="cellIs" dxfId="476" priority="999" operator="greaterThan">
      <formula>0</formula>
    </cfRule>
  </conditionalFormatting>
  <conditionalFormatting sqref="U16">
    <cfRule type="cellIs" dxfId="475" priority="705" operator="greaterThan">
      <formula>0</formula>
    </cfRule>
  </conditionalFormatting>
  <conditionalFormatting sqref="U18:U19">
    <cfRule type="cellIs" dxfId="474" priority="657" operator="greaterThan">
      <formula>0</formula>
    </cfRule>
  </conditionalFormatting>
  <conditionalFormatting sqref="U21">
    <cfRule type="cellIs" dxfId="473" priority="609" operator="greaterThan">
      <formula>0</formula>
    </cfRule>
  </conditionalFormatting>
  <conditionalFormatting sqref="U23:U24">
    <cfRule type="cellIs" dxfId="472" priority="561" operator="greaterThan">
      <formula>0</formula>
    </cfRule>
  </conditionalFormatting>
  <conditionalFormatting sqref="V14">
    <cfRule type="containsBlanks" dxfId="471" priority="1002">
      <formula>LEN(TRIM(V14))=0</formula>
    </cfRule>
  </conditionalFormatting>
  <conditionalFormatting sqref="V16">
    <cfRule type="containsBlanks" dxfId="470" priority="708">
      <formula>LEN(TRIM(V16))=0</formula>
    </cfRule>
  </conditionalFormatting>
  <conditionalFormatting sqref="V18:V19">
    <cfRule type="containsBlanks" dxfId="469" priority="660">
      <formula>LEN(TRIM(V18))=0</formula>
    </cfRule>
  </conditionalFormatting>
  <conditionalFormatting sqref="V21">
    <cfRule type="containsBlanks" dxfId="468" priority="612">
      <formula>LEN(TRIM(V21))=0</formula>
    </cfRule>
  </conditionalFormatting>
  <conditionalFormatting sqref="V23:V24">
    <cfRule type="containsBlanks" dxfId="467" priority="564">
      <formula>LEN(TRIM(V23))=0</formula>
    </cfRule>
  </conditionalFormatting>
  <conditionalFormatting sqref="W14">
    <cfRule type="cellIs" dxfId="466" priority="997" operator="greaterThan">
      <formula>0</formula>
    </cfRule>
  </conditionalFormatting>
  <conditionalFormatting sqref="W16">
    <cfRule type="cellIs" dxfId="465" priority="703" operator="greaterThan">
      <formula>0</formula>
    </cfRule>
  </conditionalFormatting>
  <conditionalFormatting sqref="W18:W19">
    <cfRule type="cellIs" dxfId="464" priority="655" operator="greaterThan">
      <formula>0</formula>
    </cfRule>
  </conditionalFormatting>
  <conditionalFormatting sqref="W21">
    <cfRule type="cellIs" dxfId="463" priority="607" operator="greaterThan">
      <formula>0</formula>
    </cfRule>
  </conditionalFormatting>
  <conditionalFormatting sqref="W23:W24">
    <cfRule type="cellIs" dxfId="462" priority="559" operator="greaterThan">
      <formula>0</formula>
    </cfRule>
  </conditionalFormatting>
  <conditionalFormatting sqref="X14">
    <cfRule type="cellIs" dxfId="461" priority="995" operator="greaterThan">
      <formula>0</formula>
    </cfRule>
  </conditionalFormatting>
  <conditionalFormatting sqref="X16">
    <cfRule type="cellIs" dxfId="460" priority="701" operator="greaterThan">
      <formula>0</formula>
    </cfRule>
  </conditionalFormatting>
  <conditionalFormatting sqref="X18:X19">
    <cfRule type="cellIs" dxfId="459" priority="653" operator="greaterThan">
      <formula>0</formula>
    </cfRule>
  </conditionalFormatting>
  <conditionalFormatting sqref="X21">
    <cfRule type="cellIs" dxfId="458" priority="605" operator="greaterThan">
      <formula>0</formula>
    </cfRule>
  </conditionalFormatting>
  <conditionalFormatting sqref="X23:X24">
    <cfRule type="cellIs" dxfId="457" priority="557" operator="greaterThan">
      <formula>0</formula>
    </cfRule>
  </conditionalFormatting>
  <conditionalFormatting sqref="Y14">
    <cfRule type="containsBlanks" dxfId="456" priority="998">
      <formula>LEN(TRIM(Y14))=0</formula>
    </cfRule>
  </conditionalFormatting>
  <conditionalFormatting sqref="Y16">
    <cfRule type="containsBlanks" dxfId="455" priority="704">
      <formula>LEN(TRIM(Y16))=0</formula>
    </cfRule>
  </conditionalFormatting>
  <conditionalFormatting sqref="Y18:Y19">
    <cfRule type="containsBlanks" dxfId="454" priority="656">
      <formula>LEN(TRIM(Y18))=0</formula>
    </cfRule>
  </conditionalFormatting>
  <conditionalFormatting sqref="Y21">
    <cfRule type="containsBlanks" dxfId="453" priority="608">
      <formula>LEN(TRIM(Y21))=0</formula>
    </cfRule>
  </conditionalFormatting>
  <conditionalFormatting sqref="Y23:Y24">
    <cfRule type="containsBlanks" dxfId="452" priority="560">
      <formula>LEN(TRIM(Y23))=0</formula>
    </cfRule>
  </conditionalFormatting>
  <conditionalFormatting sqref="Z14">
    <cfRule type="cellIs" dxfId="451" priority="993" operator="greaterThan">
      <formula>0</formula>
    </cfRule>
  </conditionalFormatting>
  <conditionalFormatting sqref="Z16">
    <cfRule type="cellIs" dxfId="450" priority="699" operator="greaterThan">
      <formula>0</formula>
    </cfRule>
  </conditionalFormatting>
  <conditionalFormatting sqref="Z18:Z19">
    <cfRule type="cellIs" dxfId="449" priority="651" operator="greaterThan">
      <formula>0</formula>
    </cfRule>
  </conditionalFormatting>
  <conditionalFormatting sqref="Z21">
    <cfRule type="cellIs" dxfId="448" priority="603" operator="greaterThan">
      <formula>0</formula>
    </cfRule>
  </conditionalFormatting>
  <conditionalFormatting sqref="Z23">
    <cfRule type="cellIs" dxfId="447" priority="555" operator="greaterThan">
      <formula>0</formula>
    </cfRule>
  </conditionalFormatting>
  <conditionalFormatting sqref="AA14">
    <cfRule type="cellIs" dxfId="446" priority="991" operator="greaterThan">
      <formula>0</formula>
    </cfRule>
  </conditionalFormatting>
  <conditionalFormatting sqref="AA16">
    <cfRule type="cellIs" dxfId="445" priority="697" operator="greaterThan">
      <formula>0</formula>
    </cfRule>
  </conditionalFormatting>
  <conditionalFormatting sqref="AA18:AA19">
    <cfRule type="cellIs" dxfId="444" priority="649" operator="greaterThan">
      <formula>0</formula>
    </cfRule>
  </conditionalFormatting>
  <conditionalFormatting sqref="AA21">
    <cfRule type="cellIs" dxfId="443" priority="601" operator="greaterThan">
      <formula>0</formula>
    </cfRule>
  </conditionalFormatting>
  <conditionalFormatting sqref="AA23:AA24">
    <cfRule type="cellIs" dxfId="442" priority="553" operator="greaterThan">
      <formula>0</formula>
    </cfRule>
  </conditionalFormatting>
  <conditionalFormatting sqref="AB14">
    <cfRule type="containsBlanks" dxfId="441" priority="994">
      <formula>LEN(TRIM(AB14))=0</formula>
    </cfRule>
  </conditionalFormatting>
  <conditionalFormatting sqref="AB16">
    <cfRule type="containsBlanks" dxfId="440" priority="700">
      <formula>LEN(TRIM(AB16))=0</formula>
    </cfRule>
  </conditionalFormatting>
  <conditionalFormatting sqref="AB18:AB19">
    <cfRule type="containsBlanks" dxfId="439" priority="652">
      <formula>LEN(TRIM(AB18))=0</formula>
    </cfRule>
  </conditionalFormatting>
  <conditionalFormatting sqref="AB21">
    <cfRule type="containsBlanks" dxfId="438" priority="604">
      <formula>LEN(TRIM(AB21))=0</formula>
    </cfRule>
  </conditionalFormatting>
  <conditionalFormatting sqref="AB23:AB24">
    <cfRule type="containsBlanks" dxfId="437" priority="556">
      <formula>LEN(TRIM(AB23))=0</formula>
    </cfRule>
  </conditionalFormatting>
  <conditionalFormatting sqref="AC14">
    <cfRule type="cellIs" dxfId="436" priority="989" operator="greaterThan">
      <formula>0</formula>
    </cfRule>
  </conditionalFormatting>
  <conditionalFormatting sqref="AC16">
    <cfRule type="cellIs" dxfId="435" priority="695" operator="greaterThan">
      <formula>0</formula>
    </cfRule>
  </conditionalFormatting>
  <conditionalFormatting sqref="AC18:AC19">
    <cfRule type="cellIs" dxfId="434" priority="647" operator="greaterThan">
      <formula>0</formula>
    </cfRule>
  </conditionalFormatting>
  <conditionalFormatting sqref="AC21">
    <cfRule type="cellIs" dxfId="433" priority="599" operator="greaterThan">
      <formula>0</formula>
    </cfRule>
  </conditionalFormatting>
  <conditionalFormatting sqref="AC23:AC24">
    <cfRule type="cellIs" dxfId="432" priority="551" operator="greaterThan">
      <formula>0</formula>
    </cfRule>
  </conditionalFormatting>
  <conditionalFormatting sqref="AD14">
    <cfRule type="cellIs" dxfId="431" priority="987" operator="greaterThan">
      <formula>0</formula>
    </cfRule>
  </conditionalFormatting>
  <conditionalFormatting sqref="AD16">
    <cfRule type="cellIs" dxfId="430" priority="693" operator="greaterThan">
      <formula>0</formula>
    </cfRule>
  </conditionalFormatting>
  <conditionalFormatting sqref="AD18:AD19">
    <cfRule type="cellIs" dxfId="429" priority="645" operator="greaterThan">
      <formula>0</formula>
    </cfRule>
  </conditionalFormatting>
  <conditionalFormatting sqref="AD21">
    <cfRule type="cellIs" dxfId="428" priority="597" operator="greaterThan">
      <formula>0</formula>
    </cfRule>
  </conditionalFormatting>
  <conditionalFormatting sqref="AD23:AD24">
    <cfRule type="cellIs" dxfId="427" priority="549" operator="greaterThan">
      <formula>0</formula>
    </cfRule>
  </conditionalFormatting>
  <conditionalFormatting sqref="AE14">
    <cfRule type="containsBlanks" dxfId="426" priority="990">
      <formula>LEN(TRIM(AE14))=0</formula>
    </cfRule>
  </conditionalFormatting>
  <conditionalFormatting sqref="AE16">
    <cfRule type="containsBlanks" dxfId="425" priority="696">
      <formula>LEN(TRIM(AE16))=0</formula>
    </cfRule>
  </conditionalFormatting>
  <conditionalFormatting sqref="AE18:AE19">
    <cfRule type="containsBlanks" dxfId="424" priority="648">
      <formula>LEN(TRIM(AE18))=0</formula>
    </cfRule>
  </conditionalFormatting>
  <conditionalFormatting sqref="AE21">
    <cfRule type="containsBlanks" dxfId="423" priority="600">
      <formula>LEN(TRIM(AE21))=0</formula>
    </cfRule>
  </conditionalFormatting>
  <conditionalFormatting sqref="AE23:AE24">
    <cfRule type="containsBlanks" dxfId="422" priority="552">
      <formula>LEN(TRIM(AE23))=0</formula>
    </cfRule>
  </conditionalFormatting>
  <conditionalFormatting sqref="AF14">
    <cfRule type="cellIs" dxfId="421" priority="985" operator="greaterThan">
      <formula>0</formula>
    </cfRule>
  </conditionalFormatting>
  <conditionalFormatting sqref="AF16">
    <cfRule type="cellIs" dxfId="420" priority="691" operator="greaterThan">
      <formula>0</formula>
    </cfRule>
  </conditionalFormatting>
  <conditionalFormatting sqref="AF18:AF19">
    <cfRule type="cellIs" dxfId="419" priority="643" operator="greaterThan">
      <formula>0</formula>
    </cfRule>
  </conditionalFormatting>
  <conditionalFormatting sqref="AF21">
    <cfRule type="cellIs" dxfId="418" priority="595" operator="greaterThan">
      <formula>0</formula>
    </cfRule>
  </conditionalFormatting>
  <conditionalFormatting sqref="AF23:AF24">
    <cfRule type="cellIs" dxfId="417" priority="547" operator="greaterThan">
      <formula>0</formula>
    </cfRule>
  </conditionalFormatting>
  <conditionalFormatting sqref="AG14">
    <cfRule type="cellIs" dxfId="416" priority="983" operator="greaterThan">
      <formula>0</formula>
    </cfRule>
  </conditionalFormatting>
  <conditionalFormatting sqref="AG16">
    <cfRule type="cellIs" dxfId="415" priority="689" operator="greaterThan">
      <formula>0</formula>
    </cfRule>
  </conditionalFormatting>
  <conditionalFormatting sqref="AG18:AG19">
    <cfRule type="cellIs" dxfId="414" priority="641" operator="greaterThan">
      <formula>0</formula>
    </cfRule>
  </conditionalFormatting>
  <conditionalFormatting sqref="AG21">
    <cfRule type="cellIs" dxfId="413" priority="593" operator="greaterThan">
      <formula>0</formula>
    </cfRule>
  </conditionalFormatting>
  <conditionalFormatting sqref="AG23:AG24">
    <cfRule type="cellIs" dxfId="412" priority="545" operator="greaterThan">
      <formula>0</formula>
    </cfRule>
  </conditionalFormatting>
  <conditionalFormatting sqref="AH14">
    <cfRule type="containsBlanks" dxfId="411" priority="986">
      <formula>LEN(TRIM(AH14))=0</formula>
    </cfRule>
  </conditionalFormatting>
  <conditionalFormatting sqref="AH16">
    <cfRule type="containsBlanks" dxfId="410" priority="692">
      <formula>LEN(TRIM(AH16))=0</formula>
    </cfRule>
  </conditionalFormatting>
  <conditionalFormatting sqref="AH18:AH19">
    <cfRule type="containsBlanks" dxfId="409" priority="644">
      <formula>LEN(TRIM(AH18))=0</formula>
    </cfRule>
  </conditionalFormatting>
  <conditionalFormatting sqref="AH21">
    <cfRule type="containsBlanks" dxfId="408" priority="596">
      <formula>LEN(TRIM(AH21))=0</formula>
    </cfRule>
  </conditionalFormatting>
  <conditionalFormatting sqref="AH23:AH24">
    <cfRule type="containsBlanks" dxfId="407" priority="548">
      <formula>LEN(TRIM(AH23))=0</formula>
    </cfRule>
  </conditionalFormatting>
  <conditionalFormatting sqref="AI14">
    <cfRule type="cellIs" dxfId="406" priority="981" operator="greaterThan">
      <formula>0</formula>
    </cfRule>
  </conditionalFormatting>
  <conditionalFormatting sqref="AI16">
    <cfRule type="cellIs" dxfId="405" priority="687" operator="greaterThan">
      <formula>0</formula>
    </cfRule>
  </conditionalFormatting>
  <conditionalFormatting sqref="AI21">
    <cfRule type="cellIs" dxfId="404" priority="591" operator="greaterThan">
      <formula>0</formula>
    </cfRule>
  </conditionalFormatting>
  <conditionalFormatting sqref="AJ14">
    <cfRule type="cellIs" dxfId="403" priority="979" operator="greaterThan">
      <formula>0</formula>
    </cfRule>
  </conditionalFormatting>
  <conditionalFormatting sqref="AJ16">
    <cfRule type="cellIs" dxfId="402" priority="685" operator="greaterThan">
      <formula>0</formula>
    </cfRule>
  </conditionalFormatting>
  <conditionalFormatting sqref="AJ18:AJ19">
    <cfRule type="cellIs" dxfId="401" priority="637" operator="greaterThan">
      <formula>0</formula>
    </cfRule>
  </conditionalFormatting>
  <conditionalFormatting sqref="AJ21">
    <cfRule type="cellIs" dxfId="400" priority="589" operator="greaterThan">
      <formula>0</formula>
    </cfRule>
  </conditionalFormatting>
  <conditionalFormatting sqref="AJ23:AJ24">
    <cfRule type="cellIs" dxfId="399" priority="541" operator="greaterThan">
      <formula>0</formula>
    </cfRule>
  </conditionalFormatting>
  <conditionalFormatting sqref="AK14">
    <cfRule type="containsBlanks" dxfId="398" priority="982">
      <formula>LEN(TRIM(AK14))=0</formula>
    </cfRule>
  </conditionalFormatting>
  <conditionalFormatting sqref="AK16">
    <cfRule type="containsBlanks" dxfId="397" priority="688">
      <formula>LEN(TRIM(AK16))=0</formula>
    </cfRule>
  </conditionalFormatting>
  <conditionalFormatting sqref="AK18:AK19">
    <cfRule type="containsBlanks" dxfId="396" priority="640">
      <formula>LEN(TRIM(AK18))=0</formula>
    </cfRule>
  </conditionalFormatting>
  <conditionalFormatting sqref="AK21">
    <cfRule type="containsBlanks" dxfId="395" priority="592">
      <formula>LEN(TRIM(AK21))=0</formula>
    </cfRule>
  </conditionalFormatting>
  <conditionalFormatting sqref="AK23:AK24">
    <cfRule type="containsBlanks" dxfId="394" priority="544">
      <formula>LEN(TRIM(AK23))=0</formula>
    </cfRule>
  </conditionalFormatting>
  <conditionalFormatting sqref="AL14">
    <cfRule type="cellIs" dxfId="393" priority="977" operator="greaterThan">
      <formula>0</formula>
    </cfRule>
  </conditionalFormatting>
  <conditionalFormatting sqref="AL16">
    <cfRule type="cellIs" dxfId="392" priority="683" operator="greaterThan">
      <formula>0</formula>
    </cfRule>
  </conditionalFormatting>
  <conditionalFormatting sqref="AL18:AL19">
    <cfRule type="cellIs" dxfId="391" priority="635" operator="greaterThan">
      <formula>0</formula>
    </cfRule>
  </conditionalFormatting>
  <conditionalFormatting sqref="AL21">
    <cfRule type="cellIs" dxfId="390" priority="587" operator="greaterThan">
      <formula>0</formula>
    </cfRule>
  </conditionalFormatting>
  <conditionalFormatting sqref="AL24">
    <cfRule type="cellIs" dxfId="389" priority="539" operator="greaterThan">
      <formula>0</formula>
    </cfRule>
  </conditionalFormatting>
  <conditionalFormatting sqref="AM14">
    <cfRule type="cellIs" dxfId="388" priority="975" operator="greaterThan">
      <formula>0</formula>
    </cfRule>
  </conditionalFormatting>
  <conditionalFormatting sqref="AM16">
    <cfRule type="cellIs" dxfId="387" priority="681" operator="greaterThan">
      <formula>0</formula>
    </cfRule>
  </conditionalFormatting>
  <conditionalFormatting sqref="AM18:AM19">
    <cfRule type="cellIs" dxfId="386" priority="633" operator="greaterThan">
      <formula>0</formula>
    </cfRule>
  </conditionalFormatting>
  <conditionalFormatting sqref="AM21">
    <cfRule type="cellIs" dxfId="385" priority="585" operator="greaterThan">
      <formula>0</formula>
    </cfRule>
  </conditionalFormatting>
  <conditionalFormatting sqref="AM23:AM24">
    <cfRule type="cellIs" dxfId="384" priority="537" operator="greaterThan">
      <formula>0</formula>
    </cfRule>
  </conditionalFormatting>
  <conditionalFormatting sqref="AN14">
    <cfRule type="containsBlanks" dxfId="383" priority="978">
      <formula>LEN(TRIM(AN14))=0</formula>
    </cfRule>
  </conditionalFormatting>
  <conditionalFormatting sqref="AN16">
    <cfRule type="containsBlanks" dxfId="382" priority="684">
      <formula>LEN(TRIM(AN16))=0</formula>
    </cfRule>
  </conditionalFormatting>
  <conditionalFormatting sqref="AN18:AN19">
    <cfRule type="containsBlanks" dxfId="381" priority="636">
      <formula>LEN(TRIM(AN18))=0</formula>
    </cfRule>
  </conditionalFormatting>
  <conditionalFormatting sqref="AN21">
    <cfRule type="containsBlanks" dxfId="380" priority="588">
      <formula>LEN(TRIM(AN21))=0</formula>
    </cfRule>
  </conditionalFormatting>
  <conditionalFormatting sqref="AN23:AN24">
    <cfRule type="containsBlanks" dxfId="379" priority="540">
      <formula>LEN(TRIM(AN23))=0</formula>
    </cfRule>
  </conditionalFormatting>
  <conditionalFormatting sqref="B18:B19">
    <cfRule type="containsBlanks" dxfId="378" priority="485">
      <formula>LEN(TRIM(B18))=0</formula>
    </cfRule>
  </conditionalFormatting>
  <conditionalFormatting sqref="B21">
    <cfRule type="containsBlanks" dxfId="377" priority="484">
      <formula>LEN(TRIM(B21))=0</formula>
    </cfRule>
  </conditionalFormatting>
  <conditionalFormatting sqref="B23:B24">
    <cfRule type="containsBlanks" dxfId="376" priority="483">
      <formula>LEN(TRIM(B23))=0</formula>
    </cfRule>
  </conditionalFormatting>
  <conditionalFormatting sqref="B27">
    <cfRule type="containsBlanks" dxfId="375" priority="446">
      <formula>LEN(TRIM(B27))=0</formula>
    </cfRule>
  </conditionalFormatting>
  <conditionalFormatting sqref="C34">
    <cfRule type="containsBlanks" dxfId="374" priority="444">
      <formula>LEN(TRIM(C34))=0</formula>
    </cfRule>
  </conditionalFormatting>
  <conditionalFormatting sqref="E27">
    <cfRule type="cellIs" dxfId="373" priority="481" operator="greaterThan">
      <formula>0</formula>
    </cfRule>
  </conditionalFormatting>
  <conditionalFormatting sqref="E34">
    <cfRule type="cellIs" dxfId="372" priority="404" operator="greaterThan">
      <formula>0</formula>
    </cfRule>
  </conditionalFormatting>
  <conditionalFormatting sqref="E36">
    <cfRule type="cellIs" dxfId="371" priority="368" operator="greaterThan">
      <formula>0</formula>
    </cfRule>
  </conditionalFormatting>
  <conditionalFormatting sqref="F27">
    <cfRule type="cellIs" dxfId="370" priority="480" operator="greaterThan">
      <formula>0</formula>
    </cfRule>
  </conditionalFormatting>
  <conditionalFormatting sqref="F34">
    <cfRule type="cellIs" dxfId="369" priority="403" operator="greaterThan">
      <formula>0</formula>
    </cfRule>
  </conditionalFormatting>
  <conditionalFormatting sqref="F36">
    <cfRule type="cellIs" dxfId="368" priority="367" operator="greaterThan">
      <formula>0</formula>
    </cfRule>
  </conditionalFormatting>
  <conditionalFormatting sqref="F38">
    <cfRule type="cellIs" dxfId="367" priority="331" operator="greaterThan">
      <formula>0</formula>
    </cfRule>
  </conditionalFormatting>
  <conditionalFormatting sqref="G27">
    <cfRule type="containsBlanks" dxfId="366" priority="482">
      <formula>LEN(TRIM(G27))=0</formula>
    </cfRule>
  </conditionalFormatting>
  <conditionalFormatting sqref="G34">
    <cfRule type="containsBlanks" dxfId="365" priority="405">
      <formula>LEN(TRIM(G34))=0</formula>
    </cfRule>
  </conditionalFormatting>
  <conditionalFormatting sqref="G36">
    <cfRule type="containsBlanks" dxfId="364" priority="369">
      <formula>LEN(TRIM(G36))=0</formula>
    </cfRule>
  </conditionalFormatting>
  <conditionalFormatting sqref="G38">
    <cfRule type="containsBlanks" dxfId="363" priority="333">
      <formula>LEN(TRIM(G38))=0</formula>
    </cfRule>
  </conditionalFormatting>
  <conditionalFormatting sqref="H27">
    <cfRule type="cellIs" dxfId="362" priority="478" operator="greaterThan">
      <formula>0</formula>
    </cfRule>
  </conditionalFormatting>
  <conditionalFormatting sqref="H34">
    <cfRule type="cellIs" dxfId="361" priority="401" operator="greaterThan">
      <formula>0</formula>
    </cfRule>
  </conditionalFormatting>
  <conditionalFormatting sqref="I27">
    <cfRule type="cellIs" dxfId="360" priority="477" operator="greaterThan">
      <formula>0</formula>
    </cfRule>
  </conditionalFormatting>
  <conditionalFormatting sqref="I34">
    <cfRule type="cellIs" dxfId="359" priority="400" operator="greaterThan">
      <formula>0</formula>
    </cfRule>
  </conditionalFormatting>
  <conditionalFormatting sqref="I36">
    <cfRule type="cellIs" dxfId="358" priority="364" operator="greaterThan">
      <formula>0</formula>
    </cfRule>
  </conditionalFormatting>
  <conditionalFormatting sqref="I38">
    <cfRule type="cellIs" dxfId="357" priority="328" operator="greaterThan">
      <formula>0</formula>
    </cfRule>
  </conditionalFormatting>
  <conditionalFormatting sqref="J27">
    <cfRule type="containsBlanks" dxfId="356" priority="479">
      <formula>LEN(TRIM(J27))=0</formula>
    </cfRule>
  </conditionalFormatting>
  <conditionalFormatting sqref="J34">
    <cfRule type="containsBlanks" dxfId="355" priority="402">
      <formula>LEN(TRIM(J34))=0</formula>
    </cfRule>
  </conditionalFormatting>
  <conditionalFormatting sqref="J36">
    <cfRule type="containsBlanks" dxfId="354" priority="366">
      <formula>LEN(TRIM(J36))=0</formula>
    </cfRule>
  </conditionalFormatting>
  <conditionalFormatting sqref="J38">
    <cfRule type="containsBlanks" dxfId="353" priority="330">
      <formula>LEN(TRIM(J38))=0</formula>
    </cfRule>
  </conditionalFormatting>
  <conditionalFormatting sqref="K27">
    <cfRule type="cellIs" dxfId="352" priority="475" operator="greaterThan">
      <formula>0</formula>
    </cfRule>
  </conditionalFormatting>
  <conditionalFormatting sqref="K34">
    <cfRule type="cellIs" dxfId="351" priority="398" operator="greaterThan">
      <formula>0</formula>
    </cfRule>
  </conditionalFormatting>
  <conditionalFormatting sqref="L27">
    <cfRule type="cellIs" dxfId="350" priority="474" operator="greaterThan">
      <formula>0</formula>
    </cfRule>
  </conditionalFormatting>
  <conditionalFormatting sqref="L34">
    <cfRule type="cellIs" dxfId="349" priority="397" operator="greaterThan">
      <formula>0</formula>
    </cfRule>
  </conditionalFormatting>
  <conditionalFormatting sqref="L36">
    <cfRule type="cellIs" dxfId="348" priority="361" operator="greaterThan">
      <formula>0</formula>
    </cfRule>
  </conditionalFormatting>
  <conditionalFormatting sqref="L38">
    <cfRule type="cellIs" dxfId="347" priority="325" operator="greaterThan">
      <formula>0</formula>
    </cfRule>
  </conditionalFormatting>
  <conditionalFormatting sqref="M27">
    <cfRule type="containsBlanks" dxfId="346" priority="476">
      <formula>LEN(TRIM(M27))=0</formula>
    </cfRule>
  </conditionalFormatting>
  <conditionalFormatting sqref="M34">
    <cfRule type="containsBlanks" dxfId="345" priority="399">
      <formula>LEN(TRIM(M34))=0</formula>
    </cfRule>
  </conditionalFormatting>
  <conditionalFormatting sqref="M36">
    <cfRule type="containsBlanks" dxfId="344" priority="363">
      <formula>LEN(TRIM(M36))=0</formula>
    </cfRule>
  </conditionalFormatting>
  <conditionalFormatting sqref="M38">
    <cfRule type="containsBlanks" dxfId="343" priority="327">
      <formula>LEN(TRIM(M38))=0</formula>
    </cfRule>
  </conditionalFormatting>
  <conditionalFormatting sqref="N27">
    <cfRule type="cellIs" dxfId="342" priority="472" operator="greaterThan">
      <formula>0</formula>
    </cfRule>
  </conditionalFormatting>
  <conditionalFormatting sqref="N34">
    <cfRule type="cellIs" dxfId="341" priority="395" operator="greaterThan">
      <formula>0</formula>
    </cfRule>
  </conditionalFormatting>
  <conditionalFormatting sqref="O27">
    <cfRule type="cellIs" dxfId="340" priority="471" operator="greaterThan">
      <formula>0</formula>
    </cfRule>
  </conditionalFormatting>
  <conditionalFormatting sqref="O34">
    <cfRule type="cellIs" dxfId="339" priority="394" operator="greaterThan">
      <formula>0</formula>
    </cfRule>
  </conditionalFormatting>
  <conditionalFormatting sqref="O36">
    <cfRule type="cellIs" dxfId="338" priority="358" operator="greaterThan">
      <formula>0</formula>
    </cfRule>
  </conditionalFormatting>
  <conditionalFormatting sqref="O38">
    <cfRule type="cellIs" dxfId="337" priority="322" operator="greaterThan">
      <formula>0</formula>
    </cfRule>
  </conditionalFormatting>
  <conditionalFormatting sqref="P27">
    <cfRule type="containsBlanks" dxfId="336" priority="473">
      <formula>LEN(TRIM(P27))=0</formula>
    </cfRule>
  </conditionalFormatting>
  <conditionalFormatting sqref="P34">
    <cfRule type="containsBlanks" dxfId="335" priority="396">
      <formula>LEN(TRIM(P34))=0</formula>
    </cfRule>
  </conditionalFormatting>
  <conditionalFormatting sqref="P36">
    <cfRule type="containsBlanks" dxfId="334" priority="360">
      <formula>LEN(TRIM(P36))=0</formula>
    </cfRule>
  </conditionalFormatting>
  <conditionalFormatting sqref="P38">
    <cfRule type="containsBlanks" dxfId="333" priority="324">
      <formula>LEN(TRIM(P38))=0</formula>
    </cfRule>
  </conditionalFormatting>
  <conditionalFormatting sqref="Q27">
    <cfRule type="cellIs" dxfId="332" priority="469" operator="greaterThan">
      <formula>0</formula>
    </cfRule>
  </conditionalFormatting>
  <conditionalFormatting sqref="Q34">
    <cfRule type="cellIs" dxfId="331" priority="392" operator="greaterThan">
      <formula>0</formula>
    </cfRule>
  </conditionalFormatting>
  <conditionalFormatting sqref="R27">
    <cfRule type="cellIs" dxfId="330" priority="468" operator="greaterThan">
      <formula>0</formula>
    </cfRule>
  </conditionalFormatting>
  <conditionalFormatting sqref="R34">
    <cfRule type="cellIs" dxfId="329" priority="391" operator="greaterThan">
      <formula>0</formula>
    </cfRule>
  </conditionalFormatting>
  <conditionalFormatting sqref="R36">
    <cfRule type="cellIs" dxfId="328" priority="355" operator="greaterThan">
      <formula>0</formula>
    </cfRule>
  </conditionalFormatting>
  <conditionalFormatting sqref="R38">
    <cfRule type="cellIs" dxfId="327" priority="319" operator="greaterThan">
      <formula>0</formula>
    </cfRule>
  </conditionalFormatting>
  <conditionalFormatting sqref="S27">
    <cfRule type="containsBlanks" dxfId="326" priority="470">
      <formula>LEN(TRIM(S27))=0</formula>
    </cfRule>
  </conditionalFormatting>
  <conditionalFormatting sqref="S34">
    <cfRule type="containsBlanks" dxfId="325" priority="393">
      <formula>LEN(TRIM(S34))=0</formula>
    </cfRule>
  </conditionalFormatting>
  <conditionalFormatting sqref="S36">
    <cfRule type="containsBlanks" dxfId="324" priority="357">
      <formula>LEN(TRIM(S36))=0</formula>
    </cfRule>
  </conditionalFormatting>
  <conditionalFormatting sqref="S38">
    <cfRule type="containsBlanks" dxfId="323" priority="321">
      <formula>LEN(TRIM(S38))=0</formula>
    </cfRule>
  </conditionalFormatting>
  <conditionalFormatting sqref="T27">
    <cfRule type="cellIs" dxfId="322" priority="466" operator="greaterThan">
      <formula>0</formula>
    </cfRule>
  </conditionalFormatting>
  <conditionalFormatting sqref="T34">
    <cfRule type="cellIs" dxfId="321" priority="389" operator="greaterThan">
      <formula>0</formula>
    </cfRule>
  </conditionalFormatting>
  <conditionalFormatting sqref="U27">
    <cfRule type="cellIs" dxfId="320" priority="465" operator="greaterThan">
      <formula>0</formula>
    </cfRule>
  </conditionalFormatting>
  <conditionalFormatting sqref="U34">
    <cfRule type="cellIs" dxfId="319" priority="388" operator="greaterThan">
      <formula>0</formula>
    </cfRule>
  </conditionalFormatting>
  <conditionalFormatting sqref="U36">
    <cfRule type="cellIs" dxfId="318" priority="352" operator="greaterThan">
      <formula>0</formula>
    </cfRule>
  </conditionalFormatting>
  <conditionalFormatting sqref="U38">
    <cfRule type="cellIs" dxfId="317" priority="316" operator="greaterThan">
      <formula>0</formula>
    </cfRule>
  </conditionalFormatting>
  <conditionalFormatting sqref="V27">
    <cfRule type="containsBlanks" dxfId="316" priority="467">
      <formula>LEN(TRIM(V27))=0</formula>
    </cfRule>
  </conditionalFormatting>
  <conditionalFormatting sqref="V34">
    <cfRule type="containsBlanks" dxfId="315" priority="390">
      <formula>LEN(TRIM(V34))=0</formula>
    </cfRule>
  </conditionalFormatting>
  <conditionalFormatting sqref="V36">
    <cfRule type="containsBlanks" dxfId="314" priority="354">
      <formula>LEN(TRIM(V36))=0</formula>
    </cfRule>
  </conditionalFormatting>
  <conditionalFormatting sqref="V38">
    <cfRule type="containsBlanks" dxfId="313" priority="318">
      <formula>LEN(TRIM(V38))=0</formula>
    </cfRule>
  </conditionalFormatting>
  <conditionalFormatting sqref="W27">
    <cfRule type="cellIs" dxfId="312" priority="463" operator="greaterThan">
      <formula>0</formula>
    </cfRule>
  </conditionalFormatting>
  <conditionalFormatting sqref="W34">
    <cfRule type="cellIs" dxfId="311" priority="386" operator="greaterThan">
      <formula>0</formula>
    </cfRule>
  </conditionalFormatting>
  <conditionalFormatting sqref="X27">
    <cfRule type="cellIs" dxfId="310" priority="462" operator="greaterThan">
      <formula>0</formula>
    </cfRule>
  </conditionalFormatting>
  <conditionalFormatting sqref="X34">
    <cfRule type="cellIs" dxfId="309" priority="385" operator="greaterThan">
      <formula>0</formula>
    </cfRule>
  </conditionalFormatting>
  <conditionalFormatting sqref="X36">
    <cfRule type="cellIs" dxfId="308" priority="349" operator="greaterThan">
      <formula>0</formula>
    </cfRule>
  </conditionalFormatting>
  <conditionalFormatting sqref="X38">
    <cfRule type="cellIs" dxfId="307" priority="313" operator="greaterThan">
      <formula>0</formula>
    </cfRule>
  </conditionalFormatting>
  <conditionalFormatting sqref="Y27">
    <cfRule type="containsBlanks" dxfId="306" priority="464">
      <formula>LEN(TRIM(Y27))=0</formula>
    </cfRule>
  </conditionalFormatting>
  <conditionalFormatting sqref="Y34">
    <cfRule type="containsBlanks" dxfId="305" priority="387">
      <formula>LEN(TRIM(Y34))=0</formula>
    </cfRule>
  </conditionalFormatting>
  <conditionalFormatting sqref="Y36">
    <cfRule type="containsBlanks" dxfId="304" priority="351">
      <formula>LEN(TRIM(Y36))=0</formula>
    </cfRule>
  </conditionalFormatting>
  <conditionalFormatting sqref="Y38">
    <cfRule type="containsBlanks" dxfId="303" priority="315">
      <formula>LEN(TRIM(Y38))=0</formula>
    </cfRule>
  </conditionalFormatting>
  <conditionalFormatting sqref="Z27">
    <cfRule type="cellIs" dxfId="302" priority="460" operator="greaterThan">
      <formula>0</formula>
    </cfRule>
  </conditionalFormatting>
  <conditionalFormatting sqref="Z34">
    <cfRule type="cellIs" dxfId="301" priority="383" operator="greaterThan">
      <formula>0</formula>
    </cfRule>
  </conditionalFormatting>
  <conditionalFormatting sqref="AA27">
    <cfRule type="cellIs" dxfId="300" priority="459" operator="greaterThan">
      <formula>0</formula>
    </cfRule>
  </conditionalFormatting>
  <conditionalFormatting sqref="AA34">
    <cfRule type="cellIs" dxfId="299" priority="382" operator="greaterThan">
      <formula>0</formula>
    </cfRule>
  </conditionalFormatting>
  <conditionalFormatting sqref="AA36">
    <cfRule type="cellIs" dxfId="298" priority="346" operator="greaterThan">
      <formula>0</formula>
    </cfRule>
  </conditionalFormatting>
  <conditionalFormatting sqref="AA38">
    <cfRule type="cellIs" dxfId="297" priority="310" operator="greaterThan">
      <formula>0</formula>
    </cfRule>
  </conditionalFormatting>
  <conditionalFormatting sqref="AB27">
    <cfRule type="containsBlanks" dxfId="296" priority="461">
      <formula>LEN(TRIM(AB27))=0</formula>
    </cfRule>
  </conditionalFormatting>
  <conditionalFormatting sqref="AB34">
    <cfRule type="containsBlanks" dxfId="295" priority="384">
      <formula>LEN(TRIM(AB34))=0</formula>
    </cfRule>
  </conditionalFormatting>
  <conditionalFormatting sqref="AB36">
    <cfRule type="containsBlanks" dxfId="294" priority="348">
      <formula>LEN(TRIM(AB36))=0</formula>
    </cfRule>
  </conditionalFormatting>
  <conditionalFormatting sqref="AB38">
    <cfRule type="containsBlanks" dxfId="293" priority="312">
      <formula>LEN(TRIM(AB38))=0</formula>
    </cfRule>
  </conditionalFormatting>
  <conditionalFormatting sqref="AC27">
    <cfRule type="cellIs" dxfId="292" priority="457" operator="greaterThan">
      <formula>0</formula>
    </cfRule>
  </conditionalFormatting>
  <conditionalFormatting sqref="AC34">
    <cfRule type="cellIs" dxfId="291" priority="380" operator="greaterThan">
      <formula>0</formula>
    </cfRule>
  </conditionalFormatting>
  <conditionalFormatting sqref="H29:H32">
    <cfRule type="cellIs" dxfId="290" priority="289" operator="greaterThan">
      <formula>0</formula>
    </cfRule>
  </conditionalFormatting>
  <conditionalFormatting sqref="AD27">
    <cfRule type="cellIs" dxfId="289" priority="456" operator="greaterThan">
      <formula>0</formula>
    </cfRule>
  </conditionalFormatting>
  <conditionalFormatting sqref="AD34">
    <cfRule type="cellIs" dxfId="288" priority="379" operator="greaterThan">
      <formula>0</formula>
    </cfRule>
  </conditionalFormatting>
  <conditionalFormatting sqref="AD36">
    <cfRule type="cellIs" dxfId="287" priority="343" operator="greaterThan">
      <formula>0</formula>
    </cfRule>
  </conditionalFormatting>
  <conditionalFormatting sqref="AD38">
    <cfRule type="cellIs" dxfId="286" priority="307" operator="greaterThan">
      <formula>0</formula>
    </cfRule>
  </conditionalFormatting>
  <conditionalFormatting sqref="AE27">
    <cfRule type="containsBlanks" dxfId="285" priority="458">
      <formula>LEN(TRIM(AE27))=0</formula>
    </cfRule>
  </conditionalFormatting>
  <conditionalFormatting sqref="AE34">
    <cfRule type="containsBlanks" dxfId="284" priority="381">
      <formula>LEN(TRIM(AE34))=0</formula>
    </cfRule>
  </conditionalFormatting>
  <conditionalFormatting sqref="AE36">
    <cfRule type="containsBlanks" dxfId="283" priority="345">
      <formula>LEN(TRIM(AE36))=0</formula>
    </cfRule>
  </conditionalFormatting>
  <conditionalFormatting sqref="AE38">
    <cfRule type="containsBlanks" dxfId="282" priority="309">
      <formula>LEN(TRIM(AE38))=0</formula>
    </cfRule>
  </conditionalFormatting>
  <conditionalFormatting sqref="AF27">
    <cfRule type="cellIs" dxfId="281" priority="454" operator="greaterThan">
      <formula>0</formula>
    </cfRule>
  </conditionalFormatting>
  <conditionalFormatting sqref="AF34">
    <cfRule type="cellIs" dxfId="280" priority="377" operator="greaterThan">
      <formula>0</formula>
    </cfRule>
  </conditionalFormatting>
  <conditionalFormatting sqref="AG27">
    <cfRule type="cellIs" dxfId="279" priority="453" operator="greaterThan">
      <formula>0</formula>
    </cfRule>
  </conditionalFormatting>
  <conditionalFormatting sqref="AG34">
    <cfRule type="cellIs" dxfId="278" priority="376" operator="greaterThan">
      <formula>0</formula>
    </cfRule>
  </conditionalFormatting>
  <conditionalFormatting sqref="AG36">
    <cfRule type="cellIs" dxfId="277" priority="340" operator="greaterThan">
      <formula>0</formula>
    </cfRule>
  </conditionalFormatting>
  <conditionalFormatting sqref="AG38">
    <cfRule type="cellIs" dxfId="276" priority="304" operator="greaterThan">
      <formula>0</formula>
    </cfRule>
  </conditionalFormatting>
  <conditionalFormatting sqref="AH27">
    <cfRule type="containsBlanks" dxfId="275" priority="455">
      <formula>LEN(TRIM(AH27))=0</formula>
    </cfRule>
  </conditionalFormatting>
  <conditionalFormatting sqref="AH34">
    <cfRule type="containsBlanks" dxfId="274" priority="378">
      <formula>LEN(TRIM(AH34))=0</formula>
    </cfRule>
  </conditionalFormatting>
  <conditionalFormatting sqref="AH36">
    <cfRule type="containsBlanks" dxfId="273" priority="342">
      <formula>LEN(TRIM(AH36))=0</formula>
    </cfRule>
  </conditionalFormatting>
  <conditionalFormatting sqref="AH38">
    <cfRule type="containsBlanks" dxfId="272" priority="306">
      <formula>LEN(TRIM(AH38))=0</formula>
    </cfRule>
  </conditionalFormatting>
  <conditionalFormatting sqref="AI27">
    <cfRule type="cellIs" dxfId="271" priority="451" operator="greaterThan">
      <formula>0</formula>
    </cfRule>
  </conditionalFormatting>
  <conditionalFormatting sqref="AI34">
    <cfRule type="cellIs" dxfId="270" priority="374" operator="greaterThan">
      <formula>0</formula>
    </cfRule>
  </conditionalFormatting>
  <conditionalFormatting sqref="AJ27">
    <cfRule type="cellIs" dxfId="269" priority="450" operator="greaterThan">
      <formula>0</formula>
    </cfRule>
  </conditionalFormatting>
  <conditionalFormatting sqref="AJ34">
    <cfRule type="cellIs" dxfId="268" priority="373" operator="greaterThan">
      <formula>0</formula>
    </cfRule>
  </conditionalFormatting>
  <conditionalFormatting sqref="AJ36">
    <cfRule type="cellIs" dxfId="267" priority="337" operator="greaterThan">
      <formula>0</formula>
    </cfRule>
  </conditionalFormatting>
  <conditionalFormatting sqref="AJ38">
    <cfRule type="cellIs" dxfId="266" priority="301" operator="greaterThan">
      <formula>0</formula>
    </cfRule>
  </conditionalFormatting>
  <conditionalFormatting sqref="AK27">
    <cfRule type="containsBlanks" dxfId="265" priority="452">
      <formula>LEN(TRIM(AK27))=0</formula>
    </cfRule>
  </conditionalFormatting>
  <conditionalFormatting sqref="AK34">
    <cfRule type="containsBlanks" dxfId="264" priority="375">
      <formula>LEN(TRIM(AK34))=0</formula>
    </cfRule>
  </conditionalFormatting>
  <conditionalFormatting sqref="AK36">
    <cfRule type="containsBlanks" dxfId="263" priority="339">
      <formula>LEN(TRIM(AK36))=0</formula>
    </cfRule>
  </conditionalFormatting>
  <conditionalFormatting sqref="AK38">
    <cfRule type="containsBlanks" dxfId="262" priority="303">
      <formula>LEN(TRIM(AK38))=0</formula>
    </cfRule>
  </conditionalFormatting>
  <conditionalFormatting sqref="AL27">
    <cfRule type="cellIs" dxfId="261" priority="448" operator="greaterThan">
      <formula>0</formula>
    </cfRule>
  </conditionalFormatting>
  <conditionalFormatting sqref="AL34">
    <cfRule type="cellIs" dxfId="260" priority="371" operator="greaterThan">
      <formula>0</formula>
    </cfRule>
  </conditionalFormatting>
  <conditionalFormatting sqref="N29:N32">
    <cfRule type="cellIs" dxfId="259" priority="283" operator="greaterThan">
      <formula>0</formula>
    </cfRule>
  </conditionalFormatting>
  <conditionalFormatting sqref="AM27">
    <cfRule type="cellIs" dxfId="258" priority="447" operator="greaterThan">
      <formula>0</formula>
    </cfRule>
  </conditionalFormatting>
  <conditionalFormatting sqref="AM34">
    <cfRule type="cellIs" dxfId="257" priority="370" operator="greaterThan">
      <formula>0</formula>
    </cfRule>
  </conditionalFormatting>
  <conditionalFormatting sqref="AM36">
    <cfRule type="cellIs" dxfId="256" priority="334" operator="greaterThan">
      <formula>0</formula>
    </cfRule>
  </conditionalFormatting>
  <conditionalFormatting sqref="AM38">
    <cfRule type="cellIs" dxfId="255" priority="298" operator="greaterThan">
      <formula>0</formula>
    </cfRule>
  </conditionalFormatting>
  <conditionalFormatting sqref="AN27">
    <cfRule type="containsBlanks" dxfId="254" priority="449">
      <formula>LEN(TRIM(AN27))=0</formula>
    </cfRule>
  </conditionalFormatting>
  <conditionalFormatting sqref="AN34">
    <cfRule type="containsBlanks" dxfId="253" priority="372">
      <formula>LEN(TRIM(AN34))=0</formula>
    </cfRule>
  </conditionalFormatting>
  <conditionalFormatting sqref="AN36">
    <cfRule type="containsBlanks" dxfId="252" priority="336">
      <formula>LEN(TRIM(AN36))=0</formula>
    </cfRule>
  </conditionalFormatting>
  <conditionalFormatting sqref="AN38">
    <cfRule type="containsBlanks" dxfId="251" priority="300">
      <formula>LEN(TRIM(AN38))=0</formula>
    </cfRule>
  </conditionalFormatting>
  <conditionalFormatting sqref="B34">
    <cfRule type="containsBlanks" dxfId="250" priority="297">
      <formula>LEN(TRIM(B34))=0</formula>
    </cfRule>
  </conditionalFormatting>
  <conditionalFormatting sqref="E29:E32">
    <cfRule type="cellIs" dxfId="249" priority="292" operator="greaterThan">
      <formula>0</formula>
    </cfRule>
  </conditionalFormatting>
  <conditionalFormatting sqref="F29:F32">
    <cfRule type="cellIs" dxfId="248" priority="291" operator="greaterThan">
      <formula>0</formula>
    </cfRule>
  </conditionalFormatting>
  <conditionalFormatting sqref="G29:G32">
    <cfRule type="containsBlanks" dxfId="247" priority="293">
      <formula>LEN(TRIM(G29))=0</formula>
    </cfRule>
  </conditionalFormatting>
  <conditionalFormatting sqref="I29:I32">
    <cfRule type="cellIs" dxfId="246" priority="288" operator="greaterThan">
      <formula>0</formula>
    </cfRule>
  </conditionalFormatting>
  <conditionalFormatting sqref="J29:J32">
    <cfRule type="containsBlanks" dxfId="245" priority="290">
      <formula>LEN(TRIM(J29))=0</formula>
    </cfRule>
  </conditionalFormatting>
  <conditionalFormatting sqref="K29:K32">
    <cfRule type="cellIs" dxfId="244" priority="286" operator="greaterThan">
      <formula>0</formula>
    </cfRule>
  </conditionalFormatting>
  <conditionalFormatting sqref="L29:L32">
    <cfRule type="cellIs" dxfId="243" priority="285" operator="greaterThan">
      <formula>0</formula>
    </cfRule>
  </conditionalFormatting>
  <conditionalFormatting sqref="M29:M32">
    <cfRule type="containsBlanks" dxfId="242" priority="287">
      <formula>LEN(TRIM(M29))=0</formula>
    </cfRule>
  </conditionalFormatting>
  <conditionalFormatting sqref="O29:O32">
    <cfRule type="cellIs" dxfId="241" priority="282" operator="greaterThan">
      <formula>0</formula>
    </cfRule>
  </conditionalFormatting>
  <conditionalFormatting sqref="P29:P32">
    <cfRule type="containsBlanks" dxfId="240" priority="284">
      <formula>LEN(TRIM(P29))=0</formula>
    </cfRule>
  </conditionalFormatting>
  <conditionalFormatting sqref="Q29 Q32">
    <cfRule type="cellIs" dxfId="239" priority="280" operator="greaterThan">
      <formula>0</formula>
    </cfRule>
  </conditionalFormatting>
  <conditionalFormatting sqref="R29:R32">
    <cfRule type="cellIs" dxfId="238" priority="279" operator="greaterThan">
      <formula>0</formula>
    </cfRule>
  </conditionalFormatting>
  <conditionalFormatting sqref="S29:S32">
    <cfRule type="containsBlanks" dxfId="237" priority="281">
      <formula>LEN(TRIM(S29))=0</formula>
    </cfRule>
  </conditionalFormatting>
  <conditionalFormatting sqref="T29:T32">
    <cfRule type="cellIs" dxfId="236" priority="277" operator="greaterThan">
      <formula>0</formula>
    </cfRule>
  </conditionalFormatting>
  <conditionalFormatting sqref="U29:U32">
    <cfRule type="cellIs" dxfId="235" priority="276" operator="greaterThan">
      <formula>0</formula>
    </cfRule>
  </conditionalFormatting>
  <conditionalFormatting sqref="V29:V32">
    <cfRule type="containsBlanks" dxfId="234" priority="278">
      <formula>LEN(TRIM(V29))=0</formula>
    </cfRule>
  </conditionalFormatting>
  <conditionalFormatting sqref="W29 W31:W32">
    <cfRule type="cellIs" dxfId="233" priority="274" operator="greaterThan">
      <formula>0</formula>
    </cfRule>
  </conditionalFormatting>
  <conditionalFormatting sqref="X29:X32">
    <cfRule type="cellIs" dxfId="232" priority="273" operator="greaterThan">
      <formula>0</formula>
    </cfRule>
  </conditionalFormatting>
  <conditionalFormatting sqref="Y29:Y32">
    <cfRule type="containsBlanks" dxfId="231" priority="275">
      <formula>LEN(TRIM(Y29))=0</formula>
    </cfRule>
  </conditionalFormatting>
  <conditionalFormatting sqref="Z29:Z32">
    <cfRule type="cellIs" dxfId="230" priority="271" operator="greaterThan">
      <formula>0</formula>
    </cfRule>
  </conditionalFormatting>
  <conditionalFormatting sqref="AA29:AA32">
    <cfRule type="cellIs" dxfId="229" priority="270" operator="greaterThan">
      <formula>0</formula>
    </cfRule>
  </conditionalFormatting>
  <conditionalFormatting sqref="AB29:AB32">
    <cfRule type="containsBlanks" dxfId="228" priority="272">
      <formula>LEN(TRIM(AB29))=0</formula>
    </cfRule>
  </conditionalFormatting>
  <conditionalFormatting sqref="AC29:AC30 AC32">
    <cfRule type="cellIs" dxfId="227" priority="268" operator="greaterThan">
      <formula>0</formula>
    </cfRule>
  </conditionalFormatting>
  <conditionalFormatting sqref="AD29:AD32">
    <cfRule type="cellIs" dxfId="226" priority="267" operator="greaterThan">
      <formula>0</formula>
    </cfRule>
  </conditionalFormatting>
  <conditionalFormatting sqref="AE29:AE32">
    <cfRule type="containsBlanks" dxfId="225" priority="269">
      <formula>LEN(TRIM(AE29))=0</formula>
    </cfRule>
  </conditionalFormatting>
  <conditionalFormatting sqref="AF29 AF31:AF32">
    <cfRule type="cellIs" dxfId="224" priority="265" operator="greaterThan">
      <formula>0</formula>
    </cfRule>
  </conditionalFormatting>
  <conditionalFormatting sqref="AG29:AG32">
    <cfRule type="cellIs" dxfId="223" priority="264" operator="greaterThan">
      <formula>0</formula>
    </cfRule>
  </conditionalFormatting>
  <conditionalFormatting sqref="AH29:AH32">
    <cfRule type="containsBlanks" dxfId="222" priority="266">
      <formula>LEN(TRIM(AH29))=0</formula>
    </cfRule>
  </conditionalFormatting>
  <conditionalFormatting sqref="AI29 AI31">
    <cfRule type="cellIs" dxfId="221" priority="262" operator="greaterThan">
      <formula>0</formula>
    </cfRule>
  </conditionalFormatting>
  <conditionalFormatting sqref="AJ29:AJ32">
    <cfRule type="cellIs" dxfId="220" priority="261" operator="greaterThan">
      <formula>0</formula>
    </cfRule>
  </conditionalFormatting>
  <conditionalFormatting sqref="AK29:AK32">
    <cfRule type="containsBlanks" dxfId="219" priority="263">
      <formula>LEN(TRIM(AK29))=0</formula>
    </cfRule>
  </conditionalFormatting>
  <conditionalFormatting sqref="AL29:AL32">
    <cfRule type="cellIs" dxfId="218" priority="259" operator="greaterThan">
      <formula>0</formula>
    </cfRule>
  </conditionalFormatting>
  <conditionalFormatting sqref="AM29:AM32">
    <cfRule type="cellIs" dxfId="217" priority="258" operator="greaterThan">
      <formula>0</formula>
    </cfRule>
  </conditionalFormatting>
  <conditionalFormatting sqref="AN29:AN32">
    <cfRule type="containsBlanks" dxfId="216" priority="260">
      <formula>LEN(TRIM(AN29))=0</formula>
    </cfRule>
  </conditionalFormatting>
  <conditionalFormatting sqref="B29:B32">
    <cfRule type="containsBlanks" dxfId="215" priority="257">
      <formula>LEN(TRIM(B29))=0</formula>
    </cfRule>
  </conditionalFormatting>
  <conditionalFormatting sqref="B36">
    <cfRule type="containsBlanks" dxfId="214" priority="256">
      <formula>LEN(TRIM(B36))=0</formula>
    </cfRule>
  </conditionalFormatting>
  <conditionalFormatting sqref="B38">
    <cfRule type="containsBlanks" dxfId="213" priority="255">
      <formula>LEN(TRIM(B38))=0</formula>
    </cfRule>
  </conditionalFormatting>
  <conditionalFormatting sqref="B44">
    <cfRule type="containsBlanks" dxfId="212" priority="180">
      <formula>LEN(TRIM(B44))=0</formula>
    </cfRule>
  </conditionalFormatting>
  <conditionalFormatting sqref="E44">
    <cfRule type="cellIs" dxfId="211" priority="215" operator="greaterThan">
      <formula>0</formula>
    </cfRule>
  </conditionalFormatting>
  <conditionalFormatting sqref="F44">
    <cfRule type="cellIs" dxfId="210" priority="214" operator="greaterThan">
      <formula>0</formula>
    </cfRule>
  </conditionalFormatting>
  <conditionalFormatting sqref="G44">
    <cfRule type="containsBlanks" dxfId="209" priority="216">
      <formula>LEN(TRIM(G44))=0</formula>
    </cfRule>
  </conditionalFormatting>
  <conditionalFormatting sqref="H44">
    <cfRule type="cellIs" dxfId="208" priority="212" operator="greaterThan">
      <formula>0</formula>
    </cfRule>
  </conditionalFormatting>
  <conditionalFormatting sqref="I44">
    <cfRule type="cellIs" dxfId="207" priority="211" operator="greaterThan">
      <formula>0</formula>
    </cfRule>
  </conditionalFormatting>
  <conditionalFormatting sqref="J44">
    <cfRule type="containsBlanks" dxfId="206" priority="213">
      <formula>LEN(TRIM(J44))=0</formula>
    </cfRule>
  </conditionalFormatting>
  <conditionalFormatting sqref="K44">
    <cfRule type="cellIs" dxfId="205" priority="209" operator="greaterThan">
      <formula>0</formula>
    </cfRule>
  </conditionalFormatting>
  <conditionalFormatting sqref="L44">
    <cfRule type="cellIs" dxfId="204" priority="208" operator="greaterThan">
      <formula>0</formula>
    </cfRule>
  </conditionalFormatting>
  <conditionalFormatting sqref="M44">
    <cfRule type="containsBlanks" dxfId="203" priority="210">
      <formula>LEN(TRIM(M44))=0</formula>
    </cfRule>
  </conditionalFormatting>
  <conditionalFormatting sqref="N44">
    <cfRule type="cellIs" dxfId="202" priority="206" operator="greaterThan">
      <formula>0</formula>
    </cfRule>
  </conditionalFormatting>
  <conditionalFormatting sqref="O44">
    <cfRule type="cellIs" dxfId="201" priority="205" operator="greaterThan">
      <formula>0</formula>
    </cfRule>
  </conditionalFormatting>
  <conditionalFormatting sqref="P44">
    <cfRule type="containsBlanks" dxfId="200" priority="207">
      <formula>LEN(TRIM(P44))=0</formula>
    </cfRule>
  </conditionalFormatting>
  <conditionalFormatting sqref="Q44">
    <cfRule type="cellIs" dxfId="199" priority="203" operator="greaterThan">
      <formula>0</formula>
    </cfRule>
  </conditionalFormatting>
  <conditionalFormatting sqref="R44">
    <cfRule type="cellIs" dxfId="198" priority="202" operator="greaterThan">
      <formula>0</formula>
    </cfRule>
  </conditionalFormatting>
  <conditionalFormatting sqref="S44">
    <cfRule type="containsBlanks" dxfId="197" priority="204">
      <formula>LEN(TRIM(S44))=0</formula>
    </cfRule>
  </conditionalFormatting>
  <conditionalFormatting sqref="T44">
    <cfRule type="cellIs" dxfId="196" priority="200" operator="greaterThan">
      <formula>0</formula>
    </cfRule>
  </conditionalFormatting>
  <conditionalFormatting sqref="U44">
    <cfRule type="cellIs" dxfId="195" priority="199" operator="greaterThan">
      <formula>0</formula>
    </cfRule>
  </conditionalFormatting>
  <conditionalFormatting sqref="V44">
    <cfRule type="containsBlanks" dxfId="194" priority="201">
      <formula>LEN(TRIM(V44))=0</formula>
    </cfRule>
  </conditionalFormatting>
  <conditionalFormatting sqref="W44">
    <cfRule type="cellIs" dxfId="193" priority="197" operator="greaterThan">
      <formula>0</formula>
    </cfRule>
  </conditionalFormatting>
  <conditionalFormatting sqref="X44">
    <cfRule type="cellIs" dxfId="192" priority="196" operator="greaterThan">
      <formula>0</formula>
    </cfRule>
  </conditionalFormatting>
  <conditionalFormatting sqref="Y44">
    <cfRule type="containsBlanks" dxfId="191" priority="198">
      <formula>LEN(TRIM(Y44))=0</formula>
    </cfRule>
  </conditionalFormatting>
  <conditionalFormatting sqref="AA44">
    <cfRule type="cellIs" dxfId="190" priority="193" operator="greaterThan">
      <formula>0</formula>
    </cfRule>
  </conditionalFormatting>
  <conditionalFormatting sqref="AB44">
    <cfRule type="containsBlanks" dxfId="189" priority="195">
      <formula>LEN(TRIM(AB44))=0</formula>
    </cfRule>
  </conditionalFormatting>
  <conditionalFormatting sqref="AC44">
    <cfRule type="cellIs" dxfId="188" priority="191" operator="greaterThan">
      <formula>0</formula>
    </cfRule>
  </conditionalFormatting>
  <conditionalFormatting sqref="AD44">
    <cfRule type="cellIs" dxfId="187" priority="190" operator="greaterThan">
      <formula>0</formula>
    </cfRule>
  </conditionalFormatting>
  <conditionalFormatting sqref="AE44">
    <cfRule type="containsBlanks" dxfId="186" priority="192">
      <formula>LEN(TRIM(AE44))=0</formula>
    </cfRule>
  </conditionalFormatting>
  <conditionalFormatting sqref="AF44">
    <cfRule type="cellIs" dxfId="185" priority="188" operator="greaterThan">
      <formula>0</formula>
    </cfRule>
  </conditionalFormatting>
  <conditionalFormatting sqref="AG44">
    <cfRule type="cellIs" dxfId="184" priority="187" operator="greaterThan">
      <formula>0</formula>
    </cfRule>
  </conditionalFormatting>
  <conditionalFormatting sqref="AH44">
    <cfRule type="containsBlanks" dxfId="183" priority="189">
      <formula>LEN(TRIM(AH44))=0</formula>
    </cfRule>
  </conditionalFormatting>
  <conditionalFormatting sqref="AI44">
    <cfRule type="cellIs" dxfId="182" priority="185" operator="greaterThan">
      <formula>0</formula>
    </cfRule>
  </conditionalFormatting>
  <conditionalFormatting sqref="AJ44">
    <cfRule type="cellIs" dxfId="181" priority="184" operator="greaterThan">
      <formula>0</formula>
    </cfRule>
  </conditionalFormatting>
  <conditionalFormatting sqref="AK44">
    <cfRule type="containsBlanks" dxfId="180" priority="186">
      <formula>LEN(TRIM(AK44))=0</formula>
    </cfRule>
  </conditionalFormatting>
  <conditionalFormatting sqref="AL44">
    <cfRule type="cellIs" dxfId="179" priority="182" operator="greaterThan">
      <formula>0</formula>
    </cfRule>
  </conditionalFormatting>
  <conditionalFormatting sqref="AM44">
    <cfRule type="cellIs" dxfId="178" priority="181" operator="greaterThan">
      <formula>0</formula>
    </cfRule>
  </conditionalFormatting>
  <conditionalFormatting sqref="AN44">
    <cfRule type="containsBlanks" dxfId="177" priority="183">
      <formula>LEN(TRIM(AN44))=0</formula>
    </cfRule>
  </conditionalFormatting>
  <conditionalFormatting sqref="J41:J42">
    <cfRule type="containsBlanks" dxfId="176" priority="175">
      <formula>LEN(TRIM(J41))=0</formula>
    </cfRule>
  </conditionalFormatting>
  <conditionalFormatting sqref="F41:F42">
    <cfRule type="cellIs" dxfId="175" priority="176" operator="greaterThan">
      <formula>0</formula>
    </cfRule>
  </conditionalFormatting>
  <conditionalFormatting sqref="G41:G42">
    <cfRule type="containsBlanks" dxfId="174" priority="178">
      <formula>LEN(TRIM(G41))=0</formula>
    </cfRule>
  </conditionalFormatting>
  <conditionalFormatting sqref="H41:H42">
    <cfRule type="cellIs" dxfId="173" priority="174" operator="greaterThan">
      <formula>0</formula>
    </cfRule>
  </conditionalFormatting>
  <conditionalFormatting sqref="I41:I42">
    <cfRule type="cellIs" dxfId="172" priority="173" operator="greaterThan">
      <formula>0</formula>
    </cfRule>
  </conditionalFormatting>
  <conditionalFormatting sqref="K41:K42">
    <cfRule type="cellIs" dxfId="171" priority="171" operator="greaterThan">
      <formula>0</formula>
    </cfRule>
  </conditionalFormatting>
  <conditionalFormatting sqref="L41:L42">
    <cfRule type="cellIs" dxfId="170" priority="170" operator="greaterThan">
      <formula>0</formula>
    </cfRule>
  </conditionalFormatting>
  <conditionalFormatting sqref="M41:M42">
    <cfRule type="containsBlanks" dxfId="169" priority="172">
      <formula>LEN(TRIM(M41))=0</formula>
    </cfRule>
  </conditionalFormatting>
  <conditionalFormatting sqref="N42">
    <cfRule type="cellIs" dxfId="168" priority="168" operator="greaterThan">
      <formula>0</formula>
    </cfRule>
  </conditionalFormatting>
  <conditionalFormatting sqref="O41:O42">
    <cfRule type="cellIs" dxfId="167" priority="167" operator="greaterThan">
      <formula>0</formula>
    </cfRule>
  </conditionalFormatting>
  <conditionalFormatting sqref="P41:P42">
    <cfRule type="containsBlanks" dxfId="166" priority="169">
      <formula>LEN(TRIM(P41))=0</formula>
    </cfRule>
  </conditionalFormatting>
  <conditionalFormatting sqref="Q41:Q42">
    <cfRule type="cellIs" dxfId="165" priority="165" operator="greaterThan">
      <formula>0</formula>
    </cfRule>
  </conditionalFormatting>
  <conditionalFormatting sqref="R41:R42">
    <cfRule type="cellIs" dxfId="164" priority="164" operator="greaterThan">
      <formula>0</formula>
    </cfRule>
  </conditionalFormatting>
  <conditionalFormatting sqref="S41:S42">
    <cfRule type="containsBlanks" dxfId="163" priority="166">
      <formula>LEN(TRIM(S41))=0</formula>
    </cfRule>
  </conditionalFormatting>
  <conditionalFormatting sqref="T41:T42">
    <cfRule type="cellIs" dxfId="162" priority="162" operator="greaterThan">
      <formula>0</formula>
    </cfRule>
  </conditionalFormatting>
  <conditionalFormatting sqref="U41:U42">
    <cfRule type="cellIs" dxfId="161" priority="161" operator="greaterThan">
      <formula>0</formula>
    </cfRule>
  </conditionalFormatting>
  <conditionalFormatting sqref="V41:V42">
    <cfRule type="containsBlanks" dxfId="160" priority="163">
      <formula>LEN(TRIM(V41))=0</formula>
    </cfRule>
  </conditionalFormatting>
  <conditionalFormatting sqref="W42">
    <cfRule type="cellIs" dxfId="159" priority="159" operator="greaterThan">
      <formula>0</formula>
    </cfRule>
  </conditionalFormatting>
  <conditionalFormatting sqref="X41:X42">
    <cfRule type="cellIs" dxfId="158" priority="158" operator="greaterThan">
      <formula>0</formula>
    </cfRule>
  </conditionalFormatting>
  <conditionalFormatting sqref="Y41:Y42">
    <cfRule type="containsBlanks" dxfId="157" priority="160">
      <formula>LEN(TRIM(Y41))=0</formula>
    </cfRule>
  </conditionalFormatting>
  <conditionalFormatting sqref="Z41:Z42">
    <cfRule type="cellIs" dxfId="156" priority="156" operator="greaterThan">
      <formula>0</formula>
    </cfRule>
  </conditionalFormatting>
  <conditionalFormatting sqref="AA41:AA42">
    <cfRule type="cellIs" dxfId="155" priority="155" operator="greaterThan">
      <formula>0</formula>
    </cfRule>
  </conditionalFormatting>
  <conditionalFormatting sqref="AB41:AB42">
    <cfRule type="containsBlanks" dxfId="154" priority="157">
      <formula>LEN(TRIM(AB41))=0</formula>
    </cfRule>
  </conditionalFormatting>
  <conditionalFormatting sqref="AC41:AC42">
    <cfRule type="cellIs" dxfId="153" priority="153" operator="greaterThan">
      <formula>0</formula>
    </cfRule>
  </conditionalFormatting>
  <conditionalFormatting sqref="AD41:AD42">
    <cfRule type="cellIs" dxfId="152" priority="152" operator="greaterThan">
      <formula>0</formula>
    </cfRule>
  </conditionalFormatting>
  <conditionalFormatting sqref="AE41:AE42">
    <cfRule type="containsBlanks" dxfId="151" priority="154">
      <formula>LEN(TRIM(AE41))=0</formula>
    </cfRule>
  </conditionalFormatting>
  <conditionalFormatting sqref="AF42">
    <cfRule type="cellIs" dxfId="150" priority="150" operator="greaterThan">
      <formula>0</formula>
    </cfRule>
  </conditionalFormatting>
  <conditionalFormatting sqref="AG41:AG42">
    <cfRule type="cellIs" dxfId="149" priority="149" operator="greaterThan">
      <formula>0</formula>
    </cfRule>
  </conditionalFormatting>
  <conditionalFormatting sqref="AH41:AH42">
    <cfRule type="containsBlanks" dxfId="148" priority="151">
      <formula>LEN(TRIM(AH41))=0</formula>
    </cfRule>
  </conditionalFormatting>
  <conditionalFormatting sqref="AI41:AI42">
    <cfRule type="cellIs" dxfId="147" priority="147" operator="greaterThan">
      <formula>0</formula>
    </cfRule>
  </conditionalFormatting>
  <conditionalFormatting sqref="AJ41:AJ42">
    <cfRule type="cellIs" dxfId="146" priority="146" operator="greaterThan">
      <formula>0</formula>
    </cfRule>
  </conditionalFormatting>
  <conditionalFormatting sqref="AK41:AK42">
    <cfRule type="containsBlanks" dxfId="145" priority="148">
      <formula>LEN(TRIM(AK41))=0</formula>
    </cfRule>
  </conditionalFormatting>
  <conditionalFormatting sqref="AL41:AL42">
    <cfRule type="cellIs" dxfId="144" priority="144" operator="greaterThan">
      <formula>0</formula>
    </cfRule>
  </conditionalFormatting>
  <conditionalFormatting sqref="AM41:AM42">
    <cfRule type="cellIs" dxfId="143" priority="143" operator="greaterThan">
      <formula>0</formula>
    </cfRule>
  </conditionalFormatting>
  <conditionalFormatting sqref="AN41:AN42">
    <cfRule type="containsBlanks" dxfId="142" priority="145">
      <formula>LEN(TRIM(AN41))=0</formula>
    </cfRule>
  </conditionalFormatting>
  <conditionalFormatting sqref="B41:B42">
    <cfRule type="containsBlanks" dxfId="141" priority="142">
      <formula>LEN(TRIM(B41))=0</formula>
    </cfRule>
  </conditionalFormatting>
  <conditionalFormatting sqref="B49">
    <cfRule type="containsBlanks" dxfId="140" priority="104">
      <formula>LEN(TRIM(B49))=0</formula>
    </cfRule>
  </conditionalFormatting>
  <conditionalFormatting sqref="E49">
    <cfRule type="cellIs" dxfId="139" priority="139" operator="greaterThan">
      <formula>0</formula>
    </cfRule>
  </conditionalFormatting>
  <conditionalFormatting sqref="F49">
    <cfRule type="cellIs" dxfId="138" priority="138" operator="greaterThan">
      <formula>0</formula>
    </cfRule>
  </conditionalFormatting>
  <conditionalFormatting sqref="G49">
    <cfRule type="containsBlanks" dxfId="137" priority="140">
      <formula>LEN(TRIM(G49))=0</formula>
    </cfRule>
  </conditionalFormatting>
  <conditionalFormatting sqref="H49">
    <cfRule type="cellIs" dxfId="136" priority="136" operator="greaterThan">
      <formula>0</formula>
    </cfRule>
  </conditionalFormatting>
  <conditionalFormatting sqref="I49">
    <cfRule type="cellIs" dxfId="135" priority="135" operator="greaterThan">
      <formula>0</formula>
    </cfRule>
  </conditionalFormatting>
  <conditionalFormatting sqref="J49">
    <cfRule type="containsBlanks" dxfId="134" priority="137">
      <formula>LEN(TRIM(J49))=0</formula>
    </cfRule>
  </conditionalFormatting>
  <conditionalFormatting sqref="L49">
    <cfRule type="cellIs" dxfId="133" priority="132" operator="greaterThan">
      <formula>0</formula>
    </cfRule>
  </conditionalFormatting>
  <conditionalFormatting sqref="M49">
    <cfRule type="containsBlanks" dxfId="132" priority="134">
      <formula>LEN(TRIM(M49))=0</formula>
    </cfRule>
  </conditionalFormatting>
  <conditionalFormatting sqref="N49">
    <cfRule type="cellIs" dxfId="131" priority="130" operator="greaterThan">
      <formula>0</formula>
    </cfRule>
  </conditionalFormatting>
  <conditionalFormatting sqref="O49">
    <cfRule type="cellIs" dxfId="130" priority="129" operator="greaterThan">
      <formula>0</formula>
    </cfRule>
  </conditionalFormatting>
  <conditionalFormatting sqref="P49">
    <cfRule type="containsBlanks" dxfId="129" priority="131">
      <formula>LEN(TRIM(P49))=0</formula>
    </cfRule>
  </conditionalFormatting>
  <conditionalFormatting sqref="R49">
    <cfRule type="cellIs" dxfId="128" priority="126" operator="greaterThan">
      <formula>0</formula>
    </cfRule>
  </conditionalFormatting>
  <conditionalFormatting sqref="S49">
    <cfRule type="containsBlanks" dxfId="127" priority="128">
      <formula>LEN(TRIM(S49))=0</formula>
    </cfRule>
  </conditionalFormatting>
  <conditionalFormatting sqref="T49">
    <cfRule type="cellIs" dxfId="126" priority="124" operator="greaterThan">
      <formula>0</formula>
    </cfRule>
  </conditionalFormatting>
  <conditionalFormatting sqref="U49">
    <cfRule type="cellIs" dxfId="125" priority="123" operator="greaterThan">
      <formula>0</formula>
    </cfRule>
  </conditionalFormatting>
  <conditionalFormatting sqref="V49">
    <cfRule type="containsBlanks" dxfId="124" priority="125">
      <formula>LEN(TRIM(V49))=0</formula>
    </cfRule>
  </conditionalFormatting>
  <conditionalFormatting sqref="Z49">
    <cfRule type="cellIs" dxfId="123" priority="118" operator="greaterThan">
      <formula>0</formula>
    </cfRule>
  </conditionalFormatting>
  <conditionalFormatting sqref="X49">
    <cfRule type="cellIs" dxfId="122" priority="120" operator="greaterThan">
      <formula>0</formula>
    </cfRule>
  </conditionalFormatting>
  <conditionalFormatting sqref="Y49">
    <cfRule type="containsBlanks" dxfId="121" priority="122">
      <formula>LEN(TRIM(Y49))=0</formula>
    </cfRule>
  </conditionalFormatting>
  <conditionalFormatting sqref="AA49">
    <cfRule type="cellIs" dxfId="120" priority="117" operator="greaterThan">
      <formula>0</formula>
    </cfRule>
  </conditionalFormatting>
  <conditionalFormatting sqref="AB49">
    <cfRule type="containsBlanks" dxfId="119" priority="119">
      <formula>LEN(TRIM(AB49))=0</formula>
    </cfRule>
  </conditionalFormatting>
  <conditionalFormatting sqref="AC49">
    <cfRule type="cellIs" dxfId="118" priority="115" operator="greaterThan">
      <formula>0</formula>
    </cfRule>
  </conditionalFormatting>
  <conditionalFormatting sqref="AD49">
    <cfRule type="cellIs" dxfId="117" priority="114" operator="greaterThan">
      <formula>0</formula>
    </cfRule>
  </conditionalFormatting>
  <conditionalFormatting sqref="AE49">
    <cfRule type="containsBlanks" dxfId="116" priority="116">
      <formula>LEN(TRIM(AE49))=0</formula>
    </cfRule>
  </conditionalFormatting>
  <conditionalFormatting sqref="AG49">
    <cfRule type="cellIs" dxfId="115" priority="111" operator="greaterThan">
      <formula>0</formula>
    </cfRule>
  </conditionalFormatting>
  <conditionalFormatting sqref="AH49">
    <cfRule type="containsBlanks" dxfId="114" priority="113">
      <formula>LEN(TRIM(AH49))=0</formula>
    </cfRule>
  </conditionalFormatting>
  <conditionalFormatting sqref="AI49">
    <cfRule type="cellIs" dxfId="113" priority="109" operator="greaterThan">
      <formula>0</formula>
    </cfRule>
  </conditionalFormatting>
  <conditionalFormatting sqref="AJ49">
    <cfRule type="cellIs" dxfId="112" priority="108" operator="greaterThan">
      <formula>0</formula>
    </cfRule>
  </conditionalFormatting>
  <conditionalFormatting sqref="AK49">
    <cfRule type="containsBlanks" dxfId="111" priority="110">
      <formula>LEN(TRIM(AK49))=0</formula>
    </cfRule>
  </conditionalFormatting>
  <conditionalFormatting sqref="AL49">
    <cfRule type="cellIs" dxfId="110" priority="106" operator="greaterThan">
      <formula>0</formula>
    </cfRule>
  </conditionalFormatting>
  <conditionalFormatting sqref="AM49">
    <cfRule type="cellIs" dxfId="109" priority="105" operator="greaterThan">
      <formula>0</formula>
    </cfRule>
  </conditionalFormatting>
  <conditionalFormatting sqref="AN49">
    <cfRule type="containsBlanks" dxfId="108" priority="107">
      <formula>LEN(TRIM(AN49))=0</formula>
    </cfRule>
  </conditionalFormatting>
  <conditionalFormatting sqref="E47">
    <cfRule type="cellIs" dxfId="107" priority="101" operator="greaterThan">
      <formula>0</formula>
    </cfRule>
  </conditionalFormatting>
  <conditionalFormatting sqref="F47">
    <cfRule type="cellIs" dxfId="106" priority="100" operator="greaterThan">
      <formula>0</formula>
    </cfRule>
  </conditionalFormatting>
  <conditionalFormatting sqref="G47">
    <cfRule type="containsBlanks" dxfId="105" priority="102">
      <formula>LEN(TRIM(G47))=0</formula>
    </cfRule>
  </conditionalFormatting>
  <conditionalFormatting sqref="I47">
    <cfRule type="cellIs" dxfId="104" priority="97" operator="greaterThan">
      <formula>0</formula>
    </cfRule>
  </conditionalFormatting>
  <conditionalFormatting sqref="J47">
    <cfRule type="containsBlanks" dxfId="103" priority="99">
      <formula>LEN(TRIM(J47))=0</formula>
    </cfRule>
  </conditionalFormatting>
  <conditionalFormatting sqref="K47">
    <cfRule type="cellIs" dxfId="102" priority="95" operator="greaterThan">
      <formula>0</formula>
    </cfRule>
  </conditionalFormatting>
  <conditionalFormatting sqref="L47">
    <cfRule type="cellIs" dxfId="101" priority="94" operator="greaterThan">
      <formula>0</formula>
    </cfRule>
  </conditionalFormatting>
  <conditionalFormatting sqref="M47">
    <cfRule type="containsBlanks" dxfId="100" priority="96">
      <formula>LEN(TRIM(M47))=0</formula>
    </cfRule>
  </conditionalFormatting>
  <conditionalFormatting sqref="N47">
    <cfRule type="cellIs" dxfId="99" priority="92" operator="greaterThan">
      <formula>0</formula>
    </cfRule>
  </conditionalFormatting>
  <conditionalFormatting sqref="O47">
    <cfRule type="cellIs" dxfId="98" priority="91" operator="greaterThan">
      <formula>0</formula>
    </cfRule>
  </conditionalFormatting>
  <conditionalFormatting sqref="P47">
    <cfRule type="containsBlanks" dxfId="97" priority="93">
      <formula>LEN(TRIM(P47))=0</formula>
    </cfRule>
  </conditionalFormatting>
  <conditionalFormatting sqref="R47">
    <cfRule type="cellIs" dxfId="96" priority="88" operator="greaterThan">
      <formula>0</formula>
    </cfRule>
  </conditionalFormatting>
  <conditionalFormatting sqref="S47">
    <cfRule type="containsBlanks" dxfId="95" priority="90">
      <formula>LEN(TRIM(S47))=0</formula>
    </cfRule>
  </conditionalFormatting>
  <conditionalFormatting sqref="T47">
    <cfRule type="cellIs" dxfId="94" priority="86" operator="greaterThan">
      <formula>0</formula>
    </cfRule>
  </conditionalFormatting>
  <conditionalFormatting sqref="U47">
    <cfRule type="cellIs" dxfId="93" priority="85" operator="greaterThan">
      <formula>0</formula>
    </cfRule>
  </conditionalFormatting>
  <conditionalFormatting sqref="V47">
    <cfRule type="containsBlanks" dxfId="92" priority="87">
      <formula>LEN(TRIM(V47))=0</formula>
    </cfRule>
  </conditionalFormatting>
  <conditionalFormatting sqref="W47">
    <cfRule type="cellIs" dxfId="91" priority="83" operator="greaterThan">
      <formula>0</formula>
    </cfRule>
  </conditionalFormatting>
  <conditionalFormatting sqref="X47">
    <cfRule type="cellIs" dxfId="90" priority="82" operator="greaterThan">
      <formula>0</formula>
    </cfRule>
  </conditionalFormatting>
  <conditionalFormatting sqref="Y47">
    <cfRule type="containsBlanks" dxfId="89" priority="84">
      <formula>LEN(TRIM(Y47))=0</formula>
    </cfRule>
  </conditionalFormatting>
  <conditionalFormatting sqref="AA47">
    <cfRule type="cellIs" dxfId="88" priority="79" operator="greaterThan">
      <formula>0</formula>
    </cfRule>
  </conditionalFormatting>
  <conditionalFormatting sqref="AB47">
    <cfRule type="containsBlanks" dxfId="87" priority="81">
      <formula>LEN(TRIM(AB47))=0</formula>
    </cfRule>
  </conditionalFormatting>
  <conditionalFormatting sqref="AC47">
    <cfRule type="cellIs" dxfId="86" priority="77" operator="greaterThan">
      <formula>0</formula>
    </cfRule>
  </conditionalFormatting>
  <conditionalFormatting sqref="AD47">
    <cfRule type="cellIs" dxfId="85" priority="76" operator="greaterThan">
      <formula>0</formula>
    </cfRule>
  </conditionalFormatting>
  <conditionalFormatting sqref="AE47">
    <cfRule type="containsBlanks" dxfId="84" priority="78">
      <formula>LEN(TRIM(AE47))=0</formula>
    </cfRule>
  </conditionalFormatting>
  <conditionalFormatting sqref="AL47">
    <cfRule type="cellIs" dxfId="83" priority="68" operator="greaterThan">
      <formula>0</formula>
    </cfRule>
  </conditionalFormatting>
  <conditionalFormatting sqref="AG47">
    <cfRule type="cellIs" dxfId="82" priority="73" operator="greaterThan">
      <formula>0</formula>
    </cfRule>
  </conditionalFormatting>
  <conditionalFormatting sqref="AH47">
    <cfRule type="containsBlanks" dxfId="81" priority="75">
      <formula>LEN(TRIM(AH47))=0</formula>
    </cfRule>
  </conditionalFormatting>
  <conditionalFormatting sqref="AI47">
    <cfRule type="cellIs" dxfId="80" priority="71" operator="greaterThan">
      <formula>0</formula>
    </cfRule>
  </conditionalFormatting>
  <conditionalFormatting sqref="AJ47">
    <cfRule type="cellIs" dxfId="79" priority="70" operator="greaterThan">
      <formula>0</formula>
    </cfRule>
  </conditionalFormatting>
  <conditionalFormatting sqref="AK47">
    <cfRule type="containsBlanks" dxfId="78" priority="72">
      <formula>LEN(TRIM(AK47))=0</formula>
    </cfRule>
  </conditionalFormatting>
  <conditionalFormatting sqref="AM47">
    <cfRule type="cellIs" dxfId="77" priority="67" operator="greaterThan">
      <formula>0</formula>
    </cfRule>
  </conditionalFormatting>
  <conditionalFormatting sqref="AN47">
    <cfRule type="containsBlanks" dxfId="76" priority="69">
      <formula>LEN(TRIM(AN47))=0</formula>
    </cfRule>
  </conditionalFormatting>
  <conditionalFormatting sqref="B47">
    <cfRule type="containsBlanks" dxfId="75" priority="66">
      <formula>LEN(TRIM(B47))=0</formula>
    </cfRule>
  </conditionalFormatting>
  <conditionalFormatting sqref="AI23">
    <cfRule type="cellIs" dxfId="74" priority="65" operator="greaterThan">
      <formula>0</formula>
    </cfRule>
  </conditionalFormatting>
  <conditionalFormatting sqref="AL23">
    <cfRule type="cellIs" dxfId="73" priority="64" operator="greaterThan">
      <formula>0</formula>
    </cfRule>
  </conditionalFormatting>
  <conditionalFormatting sqref="T24">
    <cfRule type="cellIs" dxfId="72" priority="63" operator="greaterThan">
      <formula>0</formula>
    </cfRule>
  </conditionalFormatting>
  <conditionalFormatting sqref="Z24">
    <cfRule type="cellIs" dxfId="71" priority="62" operator="greaterThan">
      <formula>0</formula>
    </cfRule>
  </conditionalFormatting>
  <conditionalFormatting sqref="AI24">
    <cfRule type="cellIs" dxfId="70" priority="61" operator="greaterThan">
      <formula>0</formula>
    </cfRule>
  </conditionalFormatting>
  <conditionalFormatting sqref="Q30">
    <cfRule type="cellIs" dxfId="69" priority="60" operator="greaterThan">
      <formula>0</formula>
    </cfRule>
  </conditionalFormatting>
  <conditionalFormatting sqref="W30">
    <cfRule type="cellIs" dxfId="68" priority="59" operator="greaterThan">
      <formula>0</formula>
    </cfRule>
  </conditionalFormatting>
  <conditionalFormatting sqref="AF30">
    <cfRule type="cellIs" dxfId="67" priority="58" operator="greaterThan">
      <formula>0</formula>
    </cfRule>
  </conditionalFormatting>
  <conditionalFormatting sqref="AI30">
    <cfRule type="cellIs" dxfId="66" priority="57" operator="greaterThan">
      <formula>0</formula>
    </cfRule>
  </conditionalFormatting>
  <conditionalFormatting sqref="Q31">
    <cfRule type="cellIs" dxfId="65" priority="56" operator="greaterThan">
      <formula>0</formula>
    </cfRule>
  </conditionalFormatting>
  <conditionalFormatting sqref="AC31">
    <cfRule type="cellIs" dxfId="64" priority="55" operator="greaterThan">
      <formula>0</formula>
    </cfRule>
  </conditionalFormatting>
  <conditionalFormatting sqref="AI32">
    <cfRule type="cellIs" dxfId="63" priority="54" operator="greaterThan">
      <formula>0</formula>
    </cfRule>
  </conditionalFormatting>
  <conditionalFormatting sqref="H36">
    <cfRule type="cellIs" dxfId="62" priority="53" operator="greaterThan">
      <formula>0</formula>
    </cfRule>
  </conditionalFormatting>
  <conditionalFormatting sqref="K36">
    <cfRule type="cellIs" dxfId="61" priority="52" operator="greaterThan">
      <formula>0</formula>
    </cfRule>
  </conditionalFormatting>
  <conditionalFormatting sqref="N36">
    <cfRule type="cellIs" dxfId="60" priority="51" operator="greaterThan">
      <formula>0</formula>
    </cfRule>
  </conditionalFormatting>
  <conditionalFormatting sqref="Q36">
    <cfRule type="cellIs" dxfId="59" priority="50" operator="greaterThan">
      <formula>0</formula>
    </cfRule>
  </conditionalFormatting>
  <conditionalFormatting sqref="T36">
    <cfRule type="cellIs" dxfId="58" priority="49" operator="greaterThan">
      <formula>0</formula>
    </cfRule>
  </conditionalFormatting>
  <conditionalFormatting sqref="W36">
    <cfRule type="cellIs" dxfId="57" priority="48" operator="greaterThan">
      <formula>0</formula>
    </cfRule>
  </conditionalFormatting>
  <conditionalFormatting sqref="Z36">
    <cfRule type="cellIs" dxfId="56" priority="47" operator="greaterThan">
      <formula>0</formula>
    </cfRule>
  </conditionalFormatting>
  <conditionalFormatting sqref="AC36">
    <cfRule type="cellIs" dxfId="55" priority="46" operator="greaterThan">
      <formula>0</formula>
    </cfRule>
  </conditionalFormatting>
  <conditionalFormatting sqref="AF36">
    <cfRule type="cellIs" dxfId="54" priority="45" operator="greaterThan">
      <formula>0</formula>
    </cfRule>
  </conditionalFormatting>
  <conditionalFormatting sqref="AI36">
    <cfRule type="cellIs" dxfId="53" priority="44" operator="greaterThan">
      <formula>0</formula>
    </cfRule>
  </conditionalFormatting>
  <conditionalFormatting sqref="AL36">
    <cfRule type="cellIs" dxfId="52" priority="43" operator="greaterThan">
      <formula>0</formula>
    </cfRule>
  </conditionalFormatting>
  <conditionalFormatting sqref="E38">
    <cfRule type="cellIs" dxfId="51" priority="42" operator="greaterThan">
      <formula>0</formula>
    </cfRule>
  </conditionalFormatting>
  <conditionalFormatting sqref="H38">
    <cfRule type="cellIs" dxfId="50" priority="41" operator="greaterThan">
      <formula>0</formula>
    </cfRule>
  </conditionalFormatting>
  <conditionalFormatting sqref="K38">
    <cfRule type="cellIs" dxfId="49" priority="40" operator="greaterThan">
      <formula>0</formula>
    </cfRule>
  </conditionalFormatting>
  <conditionalFormatting sqref="N38">
    <cfRule type="cellIs" dxfId="48" priority="39" operator="greaterThan">
      <formula>0</formula>
    </cfRule>
  </conditionalFormatting>
  <conditionalFormatting sqref="Q38">
    <cfRule type="cellIs" dxfId="47" priority="38" operator="greaterThan">
      <formula>0</formula>
    </cfRule>
  </conditionalFormatting>
  <conditionalFormatting sqref="T38">
    <cfRule type="cellIs" dxfId="46" priority="37" operator="greaterThan">
      <formula>0</formula>
    </cfRule>
  </conditionalFormatting>
  <conditionalFormatting sqref="W38">
    <cfRule type="cellIs" dxfId="45" priority="36" operator="greaterThan">
      <formula>0</formula>
    </cfRule>
  </conditionalFormatting>
  <conditionalFormatting sqref="Z38">
    <cfRule type="cellIs" dxfId="44" priority="35" operator="greaterThan">
      <formula>0</formula>
    </cfRule>
  </conditionalFormatting>
  <conditionalFormatting sqref="AC38">
    <cfRule type="cellIs" dxfId="43" priority="34" operator="greaterThan">
      <formula>0</formula>
    </cfRule>
  </conditionalFormatting>
  <conditionalFormatting sqref="AF38">
    <cfRule type="cellIs" dxfId="42" priority="33" operator="greaterThan">
      <formula>0</formula>
    </cfRule>
  </conditionalFormatting>
  <conditionalFormatting sqref="AI38">
    <cfRule type="cellIs" dxfId="41" priority="32" operator="greaterThan">
      <formula>0</formula>
    </cfRule>
  </conditionalFormatting>
  <conditionalFormatting sqref="AL38">
    <cfRule type="cellIs" dxfId="40" priority="31" operator="greaterThan">
      <formula>0</formula>
    </cfRule>
  </conditionalFormatting>
  <conditionalFormatting sqref="E41">
    <cfRule type="cellIs" dxfId="39" priority="30" operator="greaterThan">
      <formula>0</formula>
    </cfRule>
  </conditionalFormatting>
  <conditionalFormatting sqref="N41">
    <cfRule type="cellIs" dxfId="38" priority="29" operator="greaterThan">
      <formula>0</formula>
    </cfRule>
  </conditionalFormatting>
  <conditionalFormatting sqref="W41">
    <cfRule type="cellIs" dxfId="37" priority="28" operator="greaterThan">
      <formula>0</formula>
    </cfRule>
  </conditionalFormatting>
  <conditionalFormatting sqref="AF41">
    <cfRule type="cellIs" dxfId="36" priority="27" operator="greaterThan">
      <formula>0</formula>
    </cfRule>
  </conditionalFormatting>
  <conditionalFormatting sqref="E42">
    <cfRule type="cellIs" dxfId="35" priority="26" operator="greaterThan">
      <formula>0</formula>
    </cfRule>
  </conditionalFormatting>
  <conditionalFormatting sqref="Z44">
    <cfRule type="cellIs" dxfId="34" priority="25" operator="greaterThan">
      <formula>0</formula>
    </cfRule>
  </conditionalFormatting>
  <conditionalFormatting sqref="H47">
    <cfRule type="cellIs" dxfId="33" priority="24" operator="greaterThan">
      <formula>0</formula>
    </cfRule>
  </conditionalFormatting>
  <conditionalFormatting sqref="Q47">
    <cfRule type="cellIs" dxfId="32" priority="23" operator="greaterThan">
      <formula>0</formula>
    </cfRule>
  </conditionalFormatting>
  <conditionalFormatting sqref="Z47">
    <cfRule type="cellIs" dxfId="31" priority="22" operator="greaterThan">
      <formula>0</formula>
    </cfRule>
  </conditionalFormatting>
  <conditionalFormatting sqref="AF47">
    <cfRule type="cellIs" dxfId="30" priority="21" operator="greaterThan">
      <formula>0</formula>
    </cfRule>
  </conditionalFormatting>
  <conditionalFormatting sqref="K49">
    <cfRule type="cellIs" dxfId="29" priority="20" operator="greaterThan">
      <formula>0</formula>
    </cfRule>
  </conditionalFormatting>
  <conditionalFormatting sqref="Q49">
    <cfRule type="cellIs" dxfId="28" priority="19" operator="greaterThan">
      <formula>0</formula>
    </cfRule>
  </conditionalFormatting>
  <conditionalFormatting sqref="W49">
    <cfRule type="cellIs" dxfId="27" priority="18" operator="greaterThan">
      <formula>0</formula>
    </cfRule>
  </conditionalFormatting>
  <conditionalFormatting sqref="AF49">
    <cfRule type="cellIs" dxfId="26" priority="17" operator="greaterThan">
      <formula>0</formula>
    </cfRule>
  </conditionalFormatting>
  <conditionalFormatting sqref="AI18:AI19">
    <cfRule type="cellIs" dxfId="25" priority="16" operator="greaterThan">
      <formula>0</formula>
    </cfRule>
  </conditionalFormatting>
  <conditionalFormatting sqref="C21">
    <cfRule type="containsBlanks" dxfId="24" priority="15">
      <formula>LEN(TRIM(C21))=0</formula>
    </cfRule>
  </conditionalFormatting>
  <conditionalFormatting sqref="C23">
    <cfRule type="containsBlanks" dxfId="23" priority="14">
      <formula>LEN(TRIM(C23))=0</formula>
    </cfRule>
  </conditionalFormatting>
  <conditionalFormatting sqref="C24">
    <cfRule type="containsBlanks" dxfId="22" priority="13">
      <formula>LEN(TRIM(C24))=0</formula>
    </cfRule>
  </conditionalFormatting>
  <conditionalFormatting sqref="C27">
    <cfRule type="containsBlanks" dxfId="21" priority="12">
      <formula>LEN(TRIM(C27))=0</formula>
    </cfRule>
  </conditionalFormatting>
  <conditionalFormatting sqref="C29">
    <cfRule type="containsBlanks" dxfId="20" priority="11">
      <formula>LEN(TRIM(C29))=0</formula>
    </cfRule>
  </conditionalFormatting>
  <conditionalFormatting sqref="C30">
    <cfRule type="containsBlanks" dxfId="19" priority="10">
      <formula>LEN(TRIM(C30))=0</formula>
    </cfRule>
  </conditionalFormatting>
  <conditionalFormatting sqref="C31">
    <cfRule type="containsBlanks" dxfId="18" priority="9">
      <formula>LEN(TRIM(C31))=0</formula>
    </cfRule>
  </conditionalFormatting>
  <conditionalFormatting sqref="C32">
    <cfRule type="containsBlanks" dxfId="17" priority="8">
      <formula>LEN(TRIM(C32))=0</formula>
    </cfRule>
  </conditionalFormatting>
  <conditionalFormatting sqref="C36">
    <cfRule type="containsBlanks" dxfId="16" priority="7">
      <formula>LEN(TRIM(C36))=0</formula>
    </cfRule>
  </conditionalFormatting>
  <conditionalFormatting sqref="C38">
    <cfRule type="containsBlanks" dxfId="15" priority="6">
      <formula>LEN(TRIM(C38))=0</formula>
    </cfRule>
  </conditionalFormatting>
  <conditionalFormatting sqref="C41">
    <cfRule type="containsBlanks" dxfId="14" priority="5">
      <formula>LEN(TRIM(C41))=0</formula>
    </cfRule>
  </conditionalFormatting>
  <conditionalFormatting sqref="C42">
    <cfRule type="containsBlanks" dxfId="13" priority="4">
      <formula>LEN(TRIM(C42))=0</formula>
    </cfRule>
  </conditionalFormatting>
  <conditionalFormatting sqref="C44">
    <cfRule type="containsBlanks" dxfId="12" priority="3">
      <formula>LEN(TRIM(C44))=0</formula>
    </cfRule>
  </conditionalFormatting>
  <conditionalFormatting sqref="C47">
    <cfRule type="containsBlanks" dxfId="11" priority="2">
      <formula>LEN(TRIM(C47))=0</formula>
    </cfRule>
  </conditionalFormatting>
  <conditionalFormatting sqref="C49">
    <cfRule type="containsBlanks" dxfId="10" priority="1">
      <formula>LEN(TRIM(C49))=0</formula>
    </cfRule>
  </conditionalFormatting>
  <printOptions horizontalCentered="1"/>
  <pageMargins left="0.51181102362204722" right="0.51181102362204722" top="0.51181102362204722" bottom="0.74803149606299213" header="0.31496062992125984" footer="0.31496062992125984"/>
  <pageSetup scale="26" orientation="landscape" r:id="rId1"/>
  <headerFooter>
    <oddFooter>&amp;C&amp;G&amp;RPágina &amp;Pde &amp;N</oddFooter>
  </headerFooter>
  <rowBreaks count="3" manualBreakCount="3">
    <brk id="19" max="42" man="1"/>
    <brk id="21" max="42" man="1"/>
    <brk id="60" min="1" max="19" man="1"/>
  </rowBreaks>
  <colBreaks count="1" manualBreakCount="1">
    <brk id="27" max="58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Listas!$B$4:$B$9</xm:f>
          </x14:formula1>
          <xm:sqref>C5</xm:sqref>
        </x14:dataValidation>
        <x14:dataValidation type="list" allowBlank="1" showInputMessage="1" showErrorMessage="1">
          <x14:formula1>
            <xm:f>Listas!$D$4:$D$14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1"/>
  <sheetViews>
    <sheetView showGridLines="0" view="pageBreakPreview" zoomScale="85" zoomScaleNormal="100" zoomScaleSheetLayoutView="85" workbookViewId="0">
      <selection activeCell="C1" sqref="C1:D3"/>
    </sheetView>
  </sheetViews>
  <sheetFormatPr baseColWidth="10" defaultColWidth="0" defaultRowHeight="15" zeroHeight="1" x14ac:dyDescent="0.25"/>
  <cols>
    <col min="1" max="1" width="19" customWidth="1"/>
    <col min="2" max="14" width="11.42578125" customWidth="1"/>
    <col min="15" max="15" width="2" customWidth="1"/>
    <col min="16" max="16382" width="11.42578125" hidden="1"/>
    <col min="16383" max="16383" width="2" hidden="1" customWidth="1"/>
    <col min="16384" max="16384" width="2.28515625" hidden="1" customWidth="1"/>
  </cols>
  <sheetData>
    <row r="1" spans="1:14" ht="28.5" customHeight="1" x14ac:dyDescent="0.25">
      <c r="A1" s="243"/>
      <c r="B1" s="244"/>
      <c r="C1" s="235" t="s">
        <v>0</v>
      </c>
      <c r="D1" s="236"/>
      <c r="E1" s="220" t="str">
        <f>'Paa-PESV'!E1:AK3</f>
        <v>Plan anual de trabajo del Plan Estratégico de Seguridad Vial - PESV</v>
      </c>
      <c r="F1" s="221"/>
      <c r="G1" s="221"/>
      <c r="H1" s="221"/>
      <c r="I1" s="221"/>
      <c r="J1" s="222"/>
      <c r="K1" s="235" t="s">
        <v>2</v>
      </c>
      <c r="L1" s="236"/>
      <c r="M1" s="229" t="s">
        <v>107</v>
      </c>
      <c r="N1" s="230"/>
    </row>
    <row r="2" spans="1:14" ht="28.5" customHeight="1" x14ac:dyDescent="0.25">
      <c r="A2" s="245"/>
      <c r="B2" s="246"/>
      <c r="C2" s="237"/>
      <c r="D2" s="238"/>
      <c r="E2" s="223"/>
      <c r="F2" s="224"/>
      <c r="G2" s="224"/>
      <c r="H2" s="224"/>
      <c r="I2" s="224"/>
      <c r="J2" s="225"/>
      <c r="K2" s="237"/>
      <c r="L2" s="238"/>
      <c r="M2" s="231"/>
      <c r="N2" s="232"/>
    </row>
    <row r="3" spans="1:14" ht="28.5" customHeight="1" x14ac:dyDescent="0.25">
      <c r="A3" s="247"/>
      <c r="B3" s="248"/>
      <c r="C3" s="239"/>
      <c r="D3" s="240"/>
      <c r="E3" s="226"/>
      <c r="F3" s="227"/>
      <c r="G3" s="227"/>
      <c r="H3" s="227"/>
      <c r="I3" s="227"/>
      <c r="J3" s="228"/>
      <c r="K3" s="239"/>
      <c r="L3" s="240"/>
      <c r="M3" s="233"/>
      <c r="N3" s="234"/>
    </row>
    <row r="4" spans="1:14" ht="21.7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ht="21.75" customHeight="1" x14ac:dyDescent="0.25">
      <c r="A5" s="251" t="s">
        <v>4</v>
      </c>
      <c r="B5" s="252"/>
      <c r="C5" s="249">
        <v>2026</v>
      </c>
      <c r="D5" s="250"/>
    </row>
    <row r="6" spans="1:14" ht="21.75" customHeight="1" x14ac:dyDescent="0.25"/>
    <row r="7" spans="1:14" ht="21.75" customHeight="1" x14ac:dyDescent="0.25"/>
    <row r="8" spans="1:14" ht="21.75" customHeight="1" x14ac:dyDescent="0.25"/>
    <row r="9" spans="1:14" x14ac:dyDescent="0.25"/>
    <row r="10" spans="1:14" x14ac:dyDescent="0.25"/>
    <row r="11" spans="1:14" x14ac:dyDescent="0.25"/>
    <row r="12" spans="1:14" x14ac:dyDescent="0.25"/>
    <row r="13" spans="1:14" x14ac:dyDescent="0.25"/>
    <row r="14" spans="1:14" x14ac:dyDescent="0.25"/>
    <row r="15" spans="1:14" x14ac:dyDescent="0.25"/>
    <row r="16" spans="1:14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14" x14ac:dyDescent="0.25"/>
    <row r="34" spans="1:14" x14ac:dyDescent="0.25"/>
    <row r="35" spans="1:14" x14ac:dyDescent="0.25"/>
    <row r="36" spans="1:14" x14ac:dyDescent="0.25"/>
    <row r="37" spans="1:14" s="102" customFormat="1" ht="15" customHeight="1" x14ac:dyDescent="0.25">
      <c r="A37" s="101" t="s">
        <v>108</v>
      </c>
      <c r="B37" s="241" t="s">
        <v>109</v>
      </c>
      <c r="C37" s="241"/>
      <c r="D37" s="241"/>
      <c r="E37" s="241" t="s">
        <v>110</v>
      </c>
      <c r="F37" s="241"/>
      <c r="G37" s="241"/>
      <c r="H37" s="241" t="s">
        <v>111</v>
      </c>
      <c r="I37" s="241"/>
      <c r="J37" s="241"/>
      <c r="K37" s="241" t="s">
        <v>112</v>
      </c>
      <c r="L37" s="241"/>
      <c r="M37" s="241"/>
      <c r="N37" s="242" t="s">
        <v>106</v>
      </c>
    </row>
    <row r="38" spans="1:14" ht="15.75" x14ac:dyDescent="0.25">
      <c r="A38" s="62" t="s">
        <v>113</v>
      </c>
      <c r="B38" s="62" t="s">
        <v>114</v>
      </c>
      <c r="C38" s="62" t="s">
        <v>115</v>
      </c>
      <c r="D38" s="62" t="s">
        <v>116</v>
      </c>
      <c r="E38" s="62" t="s">
        <v>117</v>
      </c>
      <c r="F38" s="62" t="s">
        <v>118</v>
      </c>
      <c r="G38" s="62" t="s">
        <v>119</v>
      </c>
      <c r="H38" s="62" t="s">
        <v>120</v>
      </c>
      <c r="I38" s="62" t="s">
        <v>121</v>
      </c>
      <c r="J38" s="62" t="s">
        <v>122</v>
      </c>
      <c r="K38" s="62" t="s">
        <v>123</v>
      </c>
      <c r="L38" s="62" t="s">
        <v>124</v>
      </c>
      <c r="M38" s="100" t="s">
        <v>125</v>
      </c>
      <c r="N38" s="242"/>
    </row>
    <row r="39" spans="1:14" ht="15.75" x14ac:dyDescent="0.25">
      <c r="A39" s="47" t="s">
        <v>126</v>
      </c>
      <c r="B39" s="1">
        <f>'Paa-PESV'!E51</f>
        <v>7</v>
      </c>
      <c r="C39" s="1">
        <f>'Paa-PESV'!H51</f>
        <v>4</v>
      </c>
      <c r="D39" s="1">
        <f>'Paa-PESV'!K51</f>
        <v>4</v>
      </c>
      <c r="E39" s="1">
        <f>'Paa-PESV'!N51</f>
        <v>4</v>
      </c>
      <c r="F39" s="1">
        <f>'Paa-PESV'!Q51</f>
        <v>6</v>
      </c>
      <c r="G39" s="1">
        <f>'Paa-PESV'!T51</f>
        <v>3</v>
      </c>
      <c r="H39" s="1">
        <f>'Paa-PESV'!W51</f>
        <v>5</v>
      </c>
      <c r="I39" s="1">
        <f>'Paa-PESV'!Z51</f>
        <v>5</v>
      </c>
      <c r="J39" s="1">
        <f>'Paa-PESV'!AC51</f>
        <v>5</v>
      </c>
      <c r="K39" s="1">
        <f>'Paa-PESV'!AF51</f>
        <v>7</v>
      </c>
      <c r="L39" s="1">
        <f>'Paa-PESV'!AI51</f>
        <v>8</v>
      </c>
      <c r="M39" s="1">
        <f>'Paa-PESV'!AL51</f>
        <v>4</v>
      </c>
      <c r="N39" s="2">
        <f>SUM(B39:M39)</f>
        <v>62</v>
      </c>
    </row>
    <row r="40" spans="1:14" ht="15.75" x14ac:dyDescent="0.25">
      <c r="A40" s="46" t="s">
        <v>127</v>
      </c>
      <c r="B40" s="1">
        <f>'Paa-PESV'!F51</f>
        <v>0</v>
      </c>
      <c r="C40" s="1">
        <f>'Paa-PESV'!I51</f>
        <v>0</v>
      </c>
      <c r="D40" s="1">
        <f>'Paa-PESV'!L51</f>
        <v>0</v>
      </c>
      <c r="E40" s="1">
        <f>'Paa-PESV'!O51</f>
        <v>0</v>
      </c>
      <c r="F40" s="1">
        <f>'Paa-PESV'!R51</f>
        <v>0</v>
      </c>
      <c r="G40" s="1">
        <f>'Paa-PESV'!U51</f>
        <v>0</v>
      </c>
      <c r="H40" s="1">
        <f>'Paa-PESV'!X51</f>
        <v>0</v>
      </c>
      <c r="I40" s="1">
        <f>'Paa-PESV'!AA51</f>
        <v>0</v>
      </c>
      <c r="J40" s="1">
        <f>'Paa-PESV'!AD51</f>
        <v>0</v>
      </c>
      <c r="K40" s="1">
        <f>'Paa-PESV'!AG51</f>
        <v>0</v>
      </c>
      <c r="L40" s="1">
        <f>'Paa-PESV'!AJ51</f>
        <v>0</v>
      </c>
      <c r="M40" s="1">
        <f>'Paa-PESV'!AM51</f>
        <v>0</v>
      </c>
      <c r="N40" s="2">
        <f>SUM(B40:M40)</f>
        <v>0</v>
      </c>
    </row>
    <row r="41" spans="1:14" x14ac:dyDescent="0.25"/>
    <row r="42" spans="1:14" x14ac:dyDescent="0.25"/>
    <row r="43" spans="1:14" x14ac:dyDescent="0.25"/>
    <row r="44" spans="1:14" x14ac:dyDescent="0.25"/>
    <row r="45" spans="1:14" x14ac:dyDescent="0.25"/>
    <row r="46" spans="1:14" x14ac:dyDescent="0.25"/>
    <row r="47" spans="1:14" x14ac:dyDescent="0.25"/>
    <row r="48" spans="1:14" x14ac:dyDescent="0.25"/>
    <row r="49" x14ac:dyDescent="0.25"/>
    <row r="50" x14ac:dyDescent="0.25"/>
    <row r="51" x14ac:dyDescent="0.25"/>
  </sheetData>
  <mergeCells count="12">
    <mergeCell ref="E1:J3"/>
    <mergeCell ref="M1:N3"/>
    <mergeCell ref="K1:L3"/>
    <mergeCell ref="B37:D37"/>
    <mergeCell ref="E37:G37"/>
    <mergeCell ref="H37:J37"/>
    <mergeCell ref="K37:M37"/>
    <mergeCell ref="N37:N38"/>
    <mergeCell ref="A1:B3"/>
    <mergeCell ref="C5:D5"/>
    <mergeCell ref="A5:B5"/>
    <mergeCell ref="C1:D3"/>
  </mergeCells>
  <conditionalFormatting sqref="C5">
    <cfRule type="containsBlanks" dxfId="9" priority="1">
      <formula>LEN(TRIM(C5))=0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&amp;C&amp;G&amp;RPágina &amp;Pde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Listas!$B$4:$B$9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workbookViewId="0"/>
  </sheetViews>
  <sheetFormatPr baseColWidth="10" defaultColWidth="11.42578125" defaultRowHeight="15" x14ac:dyDescent="0.25"/>
  <cols>
    <col min="2" max="2" width="22.5703125" bestFit="1" customWidth="1"/>
    <col min="4" max="4" width="35.5703125" bestFit="1" customWidth="1"/>
  </cols>
  <sheetData>
    <row r="3" spans="2:4" x14ac:dyDescent="0.25">
      <c r="B3" s="58" t="s">
        <v>128</v>
      </c>
      <c r="D3" s="58" t="s">
        <v>129</v>
      </c>
    </row>
    <row r="4" spans="2:4" x14ac:dyDescent="0.25">
      <c r="B4" s="55"/>
      <c r="D4" s="57"/>
    </row>
    <row r="5" spans="2:4" x14ac:dyDescent="0.25">
      <c r="B5" s="56">
        <v>2024</v>
      </c>
      <c r="D5" s="57" t="s">
        <v>130</v>
      </c>
    </row>
    <row r="6" spans="2:4" x14ac:dyDescent="0.25">
      <c r="B6" s="56">
        <v>2025</v>
      </c>
      <c r="D6" s="57" t="s">
        <v>131</v>
      </c>
    </row>
    <row r="7" spans="2:4" x14ac:dyDescent="0.25">
      <c r="B7" s="56">
        <v>2026</v>
      </c>
      <c r="D7" s="57" t="s">
        <v>132</v>
      </c>
    </row>
    <row r="8" spans="2:4" x14ac:dyDescent="0.25">
      <c r="B8" s="56">
        <v>2027</v>
      </c>
      <c r="D8" s="57" t="s">
        <v>8</v>
      </c>
    </row>
    <row r="9" spans="2:4" x14ac:dyDescent="0.25">
      <c r="B9" s="59">
        <v>2028</v>
      </c>
      <c r="D9" s="57" t="s">
        <v>133</v>
      </c>
    </row>
    <row r="10" spans="2:4" x14ac:dyDescent="0.25">
      <c r="D10" s="57" t="s">
        <v>134</v>
      </c>
    </row>
    <row r="11" spans="2:4" x14ac:dyDescent="0.25">
      <c r="D11" s="57" t="s">
        <v>135</v>
      </c>
    </row>
    <row r="12" spans="2:4" x14ac:dyDescent="0.25">
      <c r="D12" s="57" t="s">
        <v>136</v>
      </c>
    </row>
    <row r="13" spans="2:4" x14ac:dyDescent="0.25">
      <c r="D13" s="57" t="s">
        <v>137</v>
      </c>
    </row>
    <row r="14" spans="2:4" x14ac:dyDescent="0.25">
      <c r="D14" s="60" t="s">
        <v>138</v>
      </c>
    </row>
  </sheetData>
  <conditionalFormatting sqref="B4:B9 D4:D14">
    <cfRule type="containsBlanks" dxfId="8" priority="2">
      <formula>LEN(TRIM(B4))=0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516ae3-9557-4445-bba5-ae6224b8413a" xsi:nil="true"/>
    <lcf76f155ced4ddcb4097134ff3c332f xmlns="d2f8794f-5b03-4ca3-bdda-a4199b51cf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863C7421877148B43A32C171E3CF6F" ma:contentTypeVersion="14" ma:contentTypeDescription="Crear nuevo documento." ma:contentTypeScope="" ma:versionID="a3ea93230940f92cfa08f31af7a2631a">
  <xsd:schema xmlns:xsd="http://www.w3.org/2001/XMLSchema" xmlns:xs="http://www.w3.org/2001/XMLSchema" xmlns:p="http://schemas.microsoft.com/office/2006/metadata/properties" xmlns:ns2="d2f8794f-5b03-4ca3-bdda-a4199b51cf64" xmlns:ns3="f3516ae3-9557-4445-bba5-ae6224b8413a" targetNamespace="http://schemas.microsoft.com/office/2006/metadata/properties" ma:root="true" ma:fieldsID="001081a85db03d578df15918d5d0406e" ns2:_="" ns3:_="">
    <xsd:import namespace="d2f8794f-5b03-4ca3-bdda-a4199b51cf64"/>
    <xsd:import namespace="f3516ae3-9557-4445-bba5-ae6224b84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794f-5b03-4ca3-bdda-a4199b51c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413805f-f5d2-4ef4-97c5-a2f01beebf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16ae3-9557-4445-bba5-ae6224b84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d4c841-4248-4516-a36b-8ed16005a770}" ma:internalName="TaxCatchAll" ma:showField="CatchAllData" ma:web="f3516ae3-9557-4445-bba5-ae6224b84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FB8DC-9970-4C14-A224-829BA9BB2B2D}">
  <ds:schemaRefs>
    <ds:schemaRef ds:uri="http://purl.org/dc/terms/"/>
    <ds:schemaRef ds:uri="http://schemas.microsoft.com/office/2006/documentManagement/types"/>
    <ds:schemaRef ds:uri="http://purl.org/dc/dcmitype/"/>
    <ds:schemaRef ds:uri="f3516ae3-9557-4445-bba5-ae6224b8413a"/>
    <ds:schemaRef ds:uri="d2f8794f-5b03-4ca3-bdda-a4199b51cf6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F175BD-6BF4-4416-B86B-658CFC58A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794f-5b03-4ca3-bdda-a4199b51cf64"/>
    <ds:schemaRef ds:uri="f3516ae3-9557-4445-bba5-ae6224b84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35F658-3C07-4EF3-940E-362B1606A8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Paa-PESV</vt:lpstr>
      <vt:lpstr>Gráfica</vt:lpstr>
      <vt:lpstr>Listas</vt:lpstr>
      <vt:lpstr>Gráfica!Área_de_impresión</vt:lpstr>
      <vt:lpstr>'Paa-PESV'!Área_de_impresión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plan_accion_anual_pesv_2026</dc:title>
  <dc:creator>Martin Julian Pedraza Galindo;Luisa Fernanda Suárez Barrera</dc:creator>
  <cp:keywords>Plan de acción anual, Plan Estratégico de Seguridad Vial</cp:keywords>
  <cp:lastModifiedBy>Omar Baez Matallana</cp:lastModifiedBy>
  <cp:revision/>
  <dcterms:created xsi:type="dcterms:W3CDTF">2020-12-02T13:47:44Z</dcterms:created>
  <dcterms:modified xsi:type="dcterms:W3CDTF">2026-01-30T17:11:13Z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0x010100B5863C7421877148B43A32C171E3CF6F</vt:lpwstr>
  </property>
  <property fmtid="{D5CDD505-2E9C-101B-9397-08002B2CF9AE}" pid="3" name="MediaServiceImageTags">
    <vt:lpwstr/>
  </property>
</Properties>
</file>