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Cvillamizar\Desktop\Plan de trabajo\2026\bOTON DE TRANSPARENCIA\"/>
    </mc:Choice>
  </mc:AlternateContent>
  <bookViews>
    <workbookView xWindow="0" yWindow="0" windowWidth="20490" windowHeight="7650" tabRatio="816" firstSheet="1" activeTab="1"/>
  </bookViews>
  <sheets>
    <sheet name="Reporte profesionales" sheetId="14" state="hidden" r:id="rId1"/>
    <sheet name="SG-SST 2026" sheetId="15" r:id="rId2"/>
    <sheet name="VERIFICACIÓN CUMPLI PESV 2023" sheetId="17" state="hidden" r:id="rId3"/>
  </sheets>
  <definedNames>
    <definedName name="_xlnm._FilterDatabase" localSheetId="0" hidden="1">'Reporte profesionales'!$A$4:$AD$29</definedName>
    <definedName name="_xlnm._FilterDatabase" localSheetId="1" hidden="1">'SG-SST 2026'!$I$3:$T$73</definedName>
    <definedName name="_xlnm.Print_Area" localSheetId="0">'Reporte profesionales'!$A$1:$AE$31</definedName>
    <definedName name="_xlnm.Print_Area" localSheetId="1">'SG-SST 2026'!$A$1:$W$66</definedName>
    <definedName name="_xlnm.Print_Titles" localSheetId="0">'Reporte profesionales'!$2:$4</definedName>
    <definedName name="_xlnm.Print_Titles" localSheetId="1">'SG-SST 2026'!$2:$4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7" i="15" l="1"/>
  <c r="K67" i="15"/>
  <c r="L67" i="15"/>
  <c r="M67" i="15"/>
  <c r="N67" i="15"/>
  <c r="O67" i="15"/>
  <c r="P67" i="15"/>
  <c r="Q67" i="15"/>
  <c r="R67" i="15"/>
  <c r="S67" i="15"/>
  <c r="T67" i="15"/>
  <c r="I67" i="15"/>
  <c r="U144" i="17" l="1"/>
  <c r="U143" i="17"/>
  <c r="U142" i="17"/>
  <c r="U141" i="17"/>
  <c r="U140" i="17"/>
  <c r="U139" i="17"/>
  <c r="U138" i="17"/>
  <c r="U137" i="17"/>
  <c r="C135" i="17"/>
  <c r="U132" i="17"/>
  <c r="U131" i="17"/>
  <c r="U130" i="17"/>
  <c r="U129" i="17"/>
  <c r="U128" i="17"/>
  <c r="U127" i="17"/>
  <c r="U126" i="17"/>
  <c r="U125" i="17"/>
  <c r="U124" i="17"/>
  <c r="U123" i="17"/>
  <c r="U122" i="17"/>
  <c r="U121" i="17"/>
  <c r="U120" i="17"/>
  <c r="U119" i="17"/>
  <c r="U118" i="17"/>
  <c r="U117" i="17"/>
  <c r="U116" i="17"/>
  <c r="U115" i="17"/>
  <c r="C113" i="17"/>
  <c r="U110" i="17"/>
  <c r="U109" i="17"/>
  <c r="U108" i="17"/>
  <c r="U107" i="17"/>
  <c r="U106" i="17"/>
  <c r="U105" i="17"/>
  <c r="U104" i="17"/>
  <c r="U103" i="17"/>
  <c r="U102" i="17"/>
  <c r="U101" i="17"/>
  <c r="U100" i="17"/>
  <c r="U99" i="17"/>
  <c r="U98" i="17"/>
  <c r="U97" i="17"/>
  <c r="U96" i="17"/>
  <c r="U95" i="17"/>
  <c r="U94" i="17"/>
  <c r="U93" i="17"/>
  <c r="U92" i="17"/>
  <c r="U91" i="17"/>
  <c r="U90" i="17"/>
  <c r="U89" i="17"/>
  <c r="U88" i="17"/>
  <c r="U87" i="17"/>
  <c r="U86" i="17"/>
  <c r="U85" i="17"/>
  <c r="U84" i="17"/>
  <c r="U83" i="17"/>
  <c r="U82" i="17"/>
  <c r="U81" i="17"/>
  <c r="U80" i="17"/>
  <c r="U79" i="17"/>
  <c r="U78" i="17"/>
  <c r="U77" i="17"/>
  <c r="U76" i="17"/>
  <c r="U75" i="17"/>
  <c r="U74" i="17"/>
  <c r="U73" i="17"/>
  <c r="U72" i="17"/>
  <c r="U71" i="17"/>
  <c r="U70" i="17"/>
  <c r="U69" i="17"/>
  <c r="U68" i="17"/>
  <c r="U67" i="17"/>
  <c r="U66" i="17"/>
  <c r="U65" i="17"/>
  <c r="U64" i="17"/>
  <c r="U63" i="17"/>
  <c r="U62" i="17"/>
  <c r="U61" i="17"/>
  <c r="U60" i="17"/>
  <c r="U59" i="17"/>
  <c r="U58" i="17"/>
  <c r="U57" i="17"/>
  <c r="U56" i="17"/>
  <c r="U55" i="17"/>
  <c r="U54" i="17"/>
  <c r="U53" i="17"/>
  <c r="U52" i="17"/>
  <c r="U51" i="17"/>
  <c r="U50" i="17"/>
  <c r="U49" i="17"/>
  <c r="C47" i="17"/>
  <c r="U44" i="17"/>
  <c r="U43" i="17"/>
  <c r="U42" i="17"/>
  <c r="U41" i="17"/>
  <c r="U40" i="17"/>
  <c r="U39" i="17"/>
  <c r="U38" i="17"/>
  <c r="U37" i="17"/>
  <c r="U36" i="17"/>
  <c r="U35" i="17"/>
  <c r="U34" i="17"/>
  <c r="U33" i="17"/>
  <c r="U32" i="17"/>
  <c r="U31" i="17"/>
  <c r="U30" i="17"/>
  <c r="U29" i="17"/>
  <c r="U28" i="17"/>
  <c r="U27" i="17"/>
  <c r="U26" i="17"/>
  <c r="U25" i="17"/>
  <c r="U24" i="17"/>
  <c r="U23" i="17"/>
  <c r="U22" i="17"/>
  <c r="U21" i="17"/>
  <c r="U20" i="17"/>
  <c r="U19" i="17"/>
  <c r="U18" i="17"/>
  <c r="U17" i="17"/>
  <c r="U16" i="17"/>
  <c r="U15" i="17"/>
  <c r="U14" i="17"/>
  <c r="U13" i="17"/>
  <c r="U12" i="17"/>
  <c r="U11" i="17"/>
  <c r="U10" i="17"/>
  <c r="U9" i="17"/>
  <c r="C5" i="17"/>
  <c r="S93" i="15"/>
  <c r="S92" i="15"/>
  <c r="S91" i="15"/>
  <c r="S86" i="15"/>
  <c r="S85" i="15"/>
  <c r="S84" i="15"/>
  <c r="S100" i="15"/>
  <c r="S99" i="15"/>
  <c r="S98" i="15"/>
  <c r="J68" i="15"/>
  <c r="K68" i="15"/>
  <c r="L68" i="15"/>
  <c r="M68" i="15"/>
  <c r="N68" i="15"/>
  <c r="O68" i="15"/>
  <c r="P68" i="15"/>
  <c r="Q68" i="15"/>
  <c r="R68" i="15"/>
  <c r="S68" i="15"/>
  <c r="T68" i="15"/>
  <c r="J69" i="15"/>
  <c r="K69" i="15"/>
  <c r="L69" i="15"/>
  <c r="M69" i="15"/>
  <c r="N69" i="15"/>
  <c r="O69" i="15"/>
  <c r="P69" i="15"/>
  <c r="Q69" i="15"/>
  <c r="R69" i="15"/>
  <c r="S69" i="15"/>
  <c r="T69" i="15"/>
  <c r="I69" i="15"/>
  <c r="I68" i="15"/>
  <c r="S81" i="15" l="1"/>
  <c r="U134" i="17"/>
  <c r="C145" i="17"/>
  <c r="U46" i="17"/>
  <c r="U111" i="17"/>
  <c r="U133" i="17"/>
  <c r="U45" i="17"/>
  <c r="U112" i="17"/>
  <c r="U146" i="17" s="1"/>
  <c r="I71" i="15"/>
  <c r="U47" i="17"/>
  <c r="U135" i="17"/>
  <c r="I70" i="15"/>
  <c r="T70" i="15"/>
  <c r="K70" i="15"/>
  <c r="J70" i="15"/>
  <c r="P70" i="15"/>
  <c r="S87" i="15"/>
  <c r="S88" i="15" s="1"/>
  <c r="S70" i="15"/>
  <c r="R70" i="15"/>
  <c r="S101" i="15"/>
  <c r="M70" i="15"/>
  <c r="N70" i="15"/>
  <c r="O71" i="15"/>
  <c r="Q70" i="15"/>
  <c r="L71" i="15"/>
  <c r="O72" i="15"/>
  <c r="R71" i="15"/>
  <c r="L70" i="15"/>
  <c r="I72" i="15"/>
  <c r="O70" i="15"/>
  <c r="S94" i="15"/>
  <c r="S95" i="15" s="1"/>
  <c r="U145" i="17" l="1"/>
  <c r="U113" i="17"/>
  <c r="U147" i="17"/>
  <c r="I73" i="15"/>
</calcChain>
</file>

<file path=xl/comments1.xml><?xml version="1.0" encoding="utf-8"?>
<comments xmlns="http://schemas.openxmlformats.org/spreadsheetml/2006/main">
  <authors>
    <author>Sonia</author>
  </authors>
  <commentList>
    <comment ref="S115" authorId="0" shapeId="0">
      <text>
        <r>
          <rPr>
            <b/>
            <sz val="9"/>
            <color indexed="81"/>
            <rFont val="Tahoma"/>
            <family val="2"/>
          </rPr>
          <t>Sonia:</t>
        </r>
        <r>
          <rPr>
            <sz val="9"/>
            <color indexed="81"/>
            <rFont val="Tahoma"/>
            <family val="2"/>
          </rPr>
          <t xml:space="preserve">
Plazo de diseño e implementación según Resolución 40595</t>
        </r>
      </text>
    </comment>
  </commentList>
</comments>
</file>

<file path=xl/sharedStrings.xml><?xml version="1.0" encoding="utf-8"?>
<sst xmlns="http://schemas.openxmlformats.org/spreadsheetml/2006/main" count="2264" uniqueCount="637">
  <si>
    <t>CRONOGRAMA PLAN DE TRABAJO SEGURIDAD Y SALUD EN EL TRABAJO</t>
  </si>
  <si>
    <t xml:space="preserve">ESTRATEGIA - LINEA 
(PROCESOS TRANSVERSALES -ENTORNOS SEGUROS- ENTORNOS  SALUDABLES) / CICLO PHVA </t>
  </si>
  <si>
    <t>CUMPLIMIENTO NORMATIVO</t>
  </si>
  <si>
    <t>ACCIONES ALINEADAS CON:
PLAN MEJORAMIENTO
MIPG
POA
PIGA
DASCD
PESV, etc.</t>
  </si>
  <si>
    <t>ACTIVIDAD REPORTADA POR LOS PROFESIONALES SED</t>
  </si>
  <si>
    <t>ACTIVIDAD AJUSTADA</t>
  </si>
  <si>
    <t>TAREAS
(Soportes / Evidencia)
Reporte al SG-SST de las evidencias del desarrollo de la actividad</t>
  </si>
  <si>
    <t xml:space="preserve">ALCANCE </t>
  </si>
  <si>
    <t>Programado/Ejecutado</t>
  </si>
  <si>
    <t>Vigencia 2023</t>
  </si>
  <si>
    <t>Responsable(s) /  Dependencias SED</t>
  </si>
  <si>
    <t>Responsable(s) Equipo SST</t>
  </si>
  <si>
    <t>Soportes / Evidencia</t>
  </si>
  <si>
    <t>ALIADOS ESTRATÉGICOS</t>
  </si>
  <si>
    <t>RECURSOS</t>
  </si>
  <si>
    <t>FINANCIEROS</t>
  </si>
  <si>
    <t>OBSERVACIONES</t>
  </si>
  <si>
    <t>Ene</t>
  </si>
  <si>
    <t>Feb</t>
  </si>
  <si>
    <t>Mar</t>
  </si>
  <si>
    <t>Abr</t>
  </si>
  <si>
    <t>May</t>
  </si>
  <si>
    <t>Jun</t>
  </si>
  <si>
    <t>Jul</t>
  </si>
  <si>
    <t>Ago</t>
  </si>
  <si>
    <t>Sep</t>
  </si>
  <si>
    <t>Oct</t>
  </si>
  <si>
    <t>Nov</t>
  </si>
  <si>
    <t>Dic</t>
  </si>
  <si>
    <t xml:space="preserve">ADMINISTRATIVOS </t>
  </si>
  <si>
    <t xml:space="preserve">DOCENTES </t>
  </si>
  <si>
    <t xml:space="preserve">CONTRATISTAS </t>
  </si>
  <si>
    <t xml:space="preserve">ESTUDIANTES </t>
  </si>
  <si>
    <t>Otros</t>
  </si>
  <si>
    <t>PROCESOS TRANSVESALES / VERIFICAR</t>
  </si>
  <si>
    <t>Decreto 1072 de 2015
Resolución 0312 de 2019</t>
  </si>
  <si>
    <t>MEJORA CONTINUA</t>
  </si>
  <si>
    <r>
      <rPr>
        <b/>
        <sz val="9"/>
        <rFont val="Arial"/>
        <family val="2"/>
      </rPr>
      <t xml:space="preserve">1. </t>
    </r>
    <r>
      <rPr>
        <sz val="9"/>
        <rFont val="Arial"/>
        <family val="2"/>
      </rPr>
      <t>Hacer seguimiento plan de trabajo ARL SURA mediante evidencias, así como seguimiento plan de trabajo del intermediario ESTRATEGIA, este último teniendo presente el informe financiero de reinversión.</t>
    </r>
  </si>
  <si>
    <r>
      <rPr>
        <b/>
        <sz val="9"/>
        <rFont val="Arial"/>
        <family val="2"/>
      </rPr>
      <t xml:space="preserve">1. </t>
    </r>
    <r>
      <rPr>
        <sz val="9"/>
        <color rgb="FF7030A0"/>
        <rFont val="Arial"/>
        <family val="2"/>
      </rPr>
      <t>Realizar</t>
    </r>
    <r>
      <rPr>
        <sz val="9"/>
        <color theme="8"/>
        <rFont val="Arial"/>
        <family val="2"/>
      </rPr>
      <t xml:space="preserve"> </t>
    </r>
    <r>
      <rPr>
        <sz val="9"/>
        <rFont val="Arial"/>
        <family val="2"/>
      </rPr>
      <t xml:space="preserve">seguimiento plan de trabajo de la ARL y </t>
    </r>
    <r>
      <rPr>
        <sz val="9"/>
        <color rgb="FF7030A0"/>
        <rFont val="Arial"/>
        <family val="2"/>
      </rPr>
      <t>al</t>
    </r>
    <r>
      <rPr>
        <sz val="9"/>
        <rFont val="Arial"/>
        <family val="2"/>
      </rPr>
      <t xml:space="preserve"> plan de trabajo del intermediario de seguros.</t>
    </r>
  </si>
  <si>
    <r>
      <t xml:space="preserve">
</t>
    </r>
    <r>
      <rPr>
        <b/>
        <sz val="9"/>
        <rFont val="Arial"/>
        <family val="2"/>
      </rPr>
      <t>1.</t>
    </r>
    <r>
      <rPr>
        <sz val="9"/>
        <rFont val="Arial"/>
        <family val="2"/>
      </rPr>
      <t xml:space="preserve"> Verificación y registro en la base excel de las evidencias de las actividades realizadas.
</t>
    </r>
    <r>
      <rPr>
        <b/>
        <sz val="9"/>
        <rFont val="Arial"/>
        <family val="2"/>
      </rPr>
      <t>2.</t>
    </r>
    <r>
      <rPr>
        <sz val="9"/>
        <rFont val="Arial"/>
        <family val="2"/>
      </rPr>
      <t xml:space="preserve"> Consolidación de la evidencias de las acciones en las carpetas correspondientes de acuerdo con los temas.
</t>
    </r>
    <r>
      <rPr>
        <b/>
        <sz val="9"/>
        <rFont val="Arial"/>
        <family val="2"/>
      </rPr>
      <t>3</t>
    </r>
    <r>
      <rPr>
        <sz val="9"/>
        <rFont val="Arial"/>
        <family val="2"/>
      </rPr>
      <t xml:space="preserve">. Reportar a las profesionales los soportes registrados por la ARL e Intermediario para su validación
</t>
    </r>
    <r>
      <rPr>
        <b/>
        <sz val="9"/>
        <rFont val="Arial"/>
        <family val="2"/>
      </rPr>
      <t>4</t>
    </r>
    <r>
      <rPr>
        <sz val="9"/>
        <rFont val="Arial"/>
        <family val="2"/>
      </rPr>
      <t>. Comunicar a la ARL e Intermedario las novedades que se presenten por los profesionales o el seguimiento</t>
    </r>
  </si>
  <si>
    <t>X</t>
  </si>
  <si>
    <t>P</t>
  </si>
  <si>
    <t>Director (a) de Talento Humano</t>
  </si>
  <si>
    <t>Erika Lugo Talero</t>
  </si>
  <si>
    <t xml:space="preserve">1. Matriz se plan de trabajo SURA / ESTRATEGIA
2. Descargue de evidencias SURA / ESTRATEGIA 
3. Matriz seguimiento de horas SURA / ESTRATEGIA
4. Informe SG-SST
5.  Actas de sesiones de reunión </t>
  </si>
  <si>
    <t>ARL SURA
INTERMEDIARIO DE SEGUROS</t>
  </si>
  <si>
    <t>Humanos, tecnológicos y físicos</t>
  </si>
  <si>
    <t>N/A</t>
  </si>
  <si>
    <t>E</t>
  </si>
  <si>
    <t>PROCESOS TRANSVERSALES / HACER</t>
  </si>
  <si>
    <t xml:space="preserve">1. Ley 1221 del 2008
2. Decretro 884 del 2012 
3. Circular externa 27 del 2019 
4. Decreto 806 del 2019
5. Decreto 1227 de 2022 </t>
  </si>
  <si>
    <r>
      <t xml:space="preserve">2. </t>
    </r>
    <r>
      <rPr>
        <strike/>
        <sz val="9"/>
        <color rgb="FFFF0000"/>
        <rFont val="Arial"/>
        <family val="2"/>
      </rPr>
      <t xml:space="preserve">Realizar mesa de trabajo con el equipo de profesionales de SST para planificar la realización de inspecciones a los puestos de trabajo de los funcionarios adminsitrativos postulados a teletrabajo </t>
    </r>
  </si>
  <si>
    <r>
      <t xml:space="preserve">2.  </t>
    </r>
    <r>
      <rPr>
        <sz val="9"/>
        <color rgb="FF7030A0"/>
        <rFont val="Arial"/>
        <family val="2"/>
      </rPr>
      <t>Desarrollar y realizar seguimiento al cumplimiento del Plan de teletrabajo en el marco de la seguridad y salud en el trabajo, así como a la documentación y análisis de los respectivos indicadores.</t>
    </r>
  </si>
  <si>
    <r>
      <t xml:space="preserve">1. </t>
    </r>
    <r>
      <rPr>
        <sz val="9"/>
        <color rgb="FF7030A0"/>
        <rFont val="Arial"/>
        <family val="2"/>
      </rPr>
      <t>Consolidar las evidencias que soportan el desarrollo de las actividades planeadas en el programa y realizar el análisis de los respectivos indicadores.</t>
    </r>
    <r>
      <rPr>
        <sz val="9"/>
        <rFont val="Arial"/>
        <family val="2"/>
      </rPr>
      <t xml:space="preserve">
</t>
    </r>
    <r>
      <rPr>
        <b/>
        <sz val="9"/>
        <rFont val="Arial"/>
        <family val="2"/>
      </rPr>
      <t xml:space="preserve">2. </t>
    </r>
    <r>
      <rPr>
        <sz val="9"/>
        <rFont val="Arial"/>
        <family val="2"/>
      </rPr>
      <t>Articular las inspecciones con el programa de Inspecciones del SG-SST</t>
    </r>
    <r>
      <rPr>
        <b/>
        <sz val="9"/>
        <rFont val="Arial"/>
        <family val="2"/>
      </rPr>
      <t xml:space="preserve">
3. R</t>
    </r>
    <r>
      <rPr>
        <sz val="9"/>
        <rFont val="Arial"/>
        <family val="2"/>
      </rPr>
      <t xml:space="preserve">ealizar las inspecciones domiciliarias o virtuales a las condiciones de salud y seguridad en el trabajo a los espacios definidos por los funcionarios administrativos para teletrabajar </t>
    </r>
    <r>
      <rPr>
        <b/>
        <sz val="9"/>
        <rFont val="Arial"/>
        <family val="2"/>
      </rPr>
      <t xml:space="preserve">
4</t>
    </r>
    <r>
      <rPr>
        <sz val="9"/>
        <rFont val="Arial"/>
        <family val="2"/>
      </rPr>
      <t xml:space="preserve">. Articular el proceso de inducción con el programa de capacitación
</t>
    </r>
    <r>
      <rPr>
        <b/>
        <sz val="9"/>
        <rFont val="Arial"/>
        <family val="2"/>
      </rPr>
      <t xml:space="preserve">5. </t>
    </r>
    <r>
      <rPr>
        <sz val="9"/>
        <rFont val="Arial"/>
        <family val="2"/>
      </rPr>
      <t xml:space="preserve">Realizar inducción a los teletrabajadores sobre aspectos en prevención en riesgos laborales en teletrabajo y prevención y promoción en el cuidado de la salud física y mental. </t>
    </r>
    <r>
      <rPr>
        <b/>
        <sz val="9"/>
        <rFont val="Arial"/>
        <family val="2"/>
      </rPr>
      <t xml:space="preserve">
5. </t>
    </r>
    <r>
      <rPr>
        <sz val="9"/>
        <rFont val="Arial"/>
        <family val="2"/>
      </rPr>
      <t xml:space="preserve">Seguimiento a ARL u Oficina de Personal en el reporte de diligenciamiento de los formulario único de afiliación  para teletrabajadores que brinda la Administradora de Riesgos Laborales. </t>
    </r>
    <r>
      <rPr>
        <b/>
        <sz val="9"/>
        <rFont val="Arial"/>
        <family val="2"/>
      </rPr>
      <t xml:space="preserve">
</t>
    </r>
    <r>
      <rPr>
        <b/>
        <sz val="9"/>
        <color rgb="FF7030A0"/>
        <rFont val="Arial"/>
        <family val="2"/>
      </rPr>
      <t>6</t>
    </r>
    <r>
      <rPr>
        <sz val="9"/>
        <color rgb="FF7030A0"/>
        <rFont val="Arial"/>
        <family val="2"/>
      </rPr>
      <t>. Realizar seguimiento al cumplimiento del contexto normativo para el teletrabajo en la matriz legal de SST de acuerdo con el cumplimiento del programa de teletrabajo y las acciones de la entidad.</t>
    </r>
  </si>
  <si>
    <r>
      <rPr>
        <b/>
        <sz val="10"/>
        <color rgb="FFFF0000"/>
        <rFont val="Arial"/>
        <family val="2"/>
      </rPr>
      <t xml:space="preserve">Lídera: </t>
    </r>
    <r>
      <rPr>
        <sz val="10"/>
        <color rgb="FFFF0000"/>
        <rFont val="Arial"/>
        <family val="2"/>
      </rPr>
      <t xml:space="preserve">Erika Lugo Talero
</t>
    </r>
    <r>
      <rPr>
        <b/>
        <sz val="10"/>
        <color rgb="FFFF0000"/>
        <rFont val="Arial"/>
        <family val="2"/>
      </rPr>
      <t xml:space="preserve">Apoya: </t>
    </r>
    <r>
      <rPr>
        <sz val="10"/>
        <color rgb="FFFF0000"/>
        <rFont val="Arial"/>
        <family val="2"/>
      </rPr>
      <t xml:space="preserve">Equipo de profesionales SST </t>
    </r>
  </si>
  <si>
    <t xml:space="preserve">1. Seguimiento al plan de trabajo 
2. Actas de reunión </t>
  </si>
  <si>
    <t>ARL SURA</t>
  </si>
  <si>
    <t xml:space="preserve">No se tiene mes establecido para realizar las actividades relacionadas con el cumplimiento al modelo laboral de teletrabajo en la SED para el 2023 </t>
  </si>
  <si>
    <t>MEJORA CONTINUA 
CUMPLIMIENTO LEGAL</t>
  </si>
  <si>
    <r>
      <t xml:space="preserve">3. </t>
    </r>
    <r>
      <rPr>
        <strike/>
        <sz val="9"/>
        <color rgb="FFFF0000"/>
        <rFont val="Arial"/>
        <family val="2"/>
      </rPr>
      <t xml:space="preserve">Realizar las inspecciones domiciliarias o virtuales a las condiciones de salud y seguridad en el trabajo a los espacios definidos por los funcionarios administrativos para teletrabajar </t>
    </r>
  </si>
  <si>
    <r>
      <rPr>
        <b/>
        <sz val="10"/>
        <color rgb="FFFF0000"/>
        <rFont val="Arial"/>
        <family val="2"/>
      </rPr>
      <t xml:space="preserve">Lídera y consolida: </t>
    </r>
    <r>
      <rPr>
        <sz val="10"/>
        <color rgb="FFFF0000"/>
        <rFont val="Arial"/>
        <family val="2"/>
      </rPr>
      <t xml:space="preserve">Erika Lugo Talero
</t>
    </r>
    <r>
      <rPr>
        <b/>
        <sz val="10"/>
        <color rgb="FFFF0000"/>
        <rFont val="Arial"/>
        <family val="2"/>
      </rPr>
      <t xml:space="preserve">Apoya: </t>
    </r>
    <r>
      <rPr>
        <sz val="10"/>
        <color rgb="FFFF0000"/>
        <rFont val="Arial"/>
        <family val="2"/>
      </rPr>
      <t xml:space="preserve">Equipo de profesionales SST </t>
    </r>
  </si>
  <si>
    <t xml:space="preserve">1. Formatos en excel de las inspecciones realizadas. 
2. Formato en PDF firmado por los funcionarios administrativos. 
3. Correos eléctronicos </t>
  </si>
  <si>
    <t xml:space="preserve">Oficina de Personal </t>
  </si>
  <si>
    <r>
      <t xml:space="preserve">4.  </t>
    </r>
    <r>
      <rPr>
        <strike/>
        <sz val="9"/>
        <color rgb="FFFF0000"/>
        <rFont val="Arial"/>
        <family val="2"/>
      </rPr>
      <t xml:space="preserve">Realizar inducción a los teletrabajadores sobre aspectos en prevención en riesgos laborales en teletrabajo y prevención y promoción en el cuidado de la salud física y mental. </t>
    </r>
  </si>
  <si>
    <t xml:space="preserve">1. Infografía con invitación a la inducción
2. Actas con listado de asistencia </t>
  </si>
  <si>
    <r>
      <t xml:space="preserve">5. </t>
    </r>
    <r>
      <rPr>
        <strike/>
        <sz val="9"/>
        <color rgb="FFFF0000"/>
        <rFont val="Arial"/>
        <family val="2"/>
      </rPr>
      <t xml:space="preserve">Seguimiento a ARL u Oficina de Personal en el reporte dediligenciamiento de los formulario único de afiliación  para teletrabajadores que brinda la Administradora de Riesgos Laborales. </t>
    </r>
  </si>
  <si>
    <t>1. Correos eléctronicos 
2. Formulario único de afiliación y novedades de teletrabajdores</t>
  </si>
  <si>
    <t>ARL SURA Y Oficina de Personal</t>
  </si>
  <si>
    <r>
      <t xml:space="preserve">6. </t>
    </r>
    <r>
      <rPr>
        <strike/>
        <sz val="9"/>
        <color rgb="FFFF0000"/>
        <rFont val="Arial"/>
        <family val="2"/>
      </rPr>
      <t xml:space="preserve">Realizar seguimiento al cumplimiento al plan de Teletrabajo en el marco de las acciones normativas en la DTH </t>
    </r>
  </si>
  <si>
    <t xml:space="preserve">1. Plan de trabajo actualizado 
2. Soporte de ejecución de actividades. </t>
  </si>
  <si>
    <t>Oficina de Personal
ARL SURA</t>
  </si>
  <si>
    <t>ENTORNOS SALUDABLES</t>
  </si>
  <si>
    <t>DECRETO 1072 DE 2015
DECRETO 1075 DE 2015</t>
  </si>
  <si>
    <t xml:space="preserve">N.A </t>
  </si>
  <si>
    <r>
      <rPr>
        <b/>
        <sz val="9"/>
        <rFont val="Arial"/>
        <family val="2"/>
      </rPr>
      <t xml:space="preserve">7. </t>
    </r>
    <r>
      <rPr>
        <sz val="9"/>
        <rFont val="Arial"/>
        <family val="2"/>
      </rPr>
      <t>Realizar traslado de institución por condición de salud de docentes y directivos docentes, con recomendaciones médico laborales</t>
    </r>
  </si>
  <si>
    <r>
      <rPr>
        <b/>
        <sz val="9"/>
        <rFont val="Arial"/>
        <family val="2"/>
      </rPr>
      <t>3</t>
    </r>
    <r>
      <rPr>
        <sz val="9"/>
        <rFont val="Arial"/>
        <family val="2"/>
      </rPr>
      <t>. Realiza</t>
    </r>
    <r>
      <rPr>
        <sz val="9"/>
        <color rgb="FF7030A0"/>
        <rFont val="Arial"/>
        <family val="2"/>
      </rPr>
      <t xml:space="preserve">r las acciones </t>
    </r>
    <r>
      <rPr>
        <sz val="9"/>
        <rFont val="Arial"/>
        <family val="2"/>
      </rPr>
      <t xml:space="preserve">de traslado o </t>
    </r>
    <r>
      <rPr>
        <sz val="9"/>
        <color rgb="FF7030A0"/>
        <rFont val="Arial"/>
        <family val="2"/>
      </rPr>
      <t>reubicaciones</t>
    </r>
    <r>
      <rPr>
        <sz val="9"/>
        <rFont val="Arial"/>
        <family val="2"/>
      </rPr>
      <t xml:space="preserve"> por condición de salud de docentes, directivos docentes, y</t>
    </r>
    <r>
      <rPr>
        <sz val="9"/>
        <color rgb="FF7030A0"/>
        <rFont val="Arial"/>
        <family val="2"/>
      </rPr>
      <t xml:space="preserve"> funcionarios administrativos</t>
    </r>
    <r>
      <rPr>
        <sz val="9"/>
        <rFont val="Arial"/>
        <family val="2"/>
      </rPr>
      <t xml:space="preserve"> con recomendaciones médico laborales</t>
    </r>
  </si>
  <si>
    <r>
      <rPr>
        <b/>
        <sz val="9"/>
        <color rgb="FF7030A0"/>
        <rFont val="Arial"/>
        <family val="2"/>
      </rPr>
      <t xml:space="preserve">1. </t>
    </r>
    <r>
      <rPr>
        <sz val="9"/>
        <color rgb="FF7030A0"/>
        <rFont val="Arial"/>
        <family val="2"/>
      </rPr>
      <t>Recepcinar la información para el traslado o reubicación por condición de salud.</t>
    </r>
    <r>
      <rPr>
        <b/>
        <sz val="9"/>
        <color rgb="FF7030A0"/>
        <rFont val="Arial"/>
        <family val="2"/>
      </rPr>
      <t xml:space="preserve">
2. </t>
    </r>
    <r>
      <rPr>
        <sz val="9"/>
        <color rgb="FF7030A0"/>
        <rFont val="Arial"/>
        <family val="2"/>
      </rPr>
      <t xml:space="preserve">Programar la atención a los  funcionarios administrativos, Docentes y/o Directivos Docentes
</t>
    </r>
    <r>
      <rPr>
        <b/>
        <sz val="9"/>
        <color rgb="FF7030A0"/>
        <rFont val="Arial"/>
        <family val="2"/>
      </rPr>
      <t>3.</t>
    </r>
    <r>
      <rPr>
        <sz val="9"/>
        <color rgb="FF7030A0"/>
        <rFont val="Arial"/>
        <family val="2"/>
      </rPr>
      <t xml:space="preserve"> Desarrollar reuniones con los  funcionarios administrativos, Docentes y Directivos Docentes, para validar documentación y la condición de salud, así como para presentar las posibles ubicaciones para el traslado.
</t>
    </r>
    <r>
      <rPr>
        <b/>
        <sz val="9"/>
        <color rgb="FF7030A0"/>
        <rFont val="Arial"/>
        <family val="2"/>
      </rPr>
      <t>4</t>
    </r>
    <r>
      <rPr>
        <sz val="9"/>
        <color rgb="FF7030A0"/>
        <rFont val="Arial"/>
        <family val="2"/>
      </rPr>
      <t>. Reportar a la oficina de personal los traslados, para la gestión correspondiente de esta oficina.</t>
    </r>
  </si>
  <si>
    <t>Blanca Doncel
Yamile Herrera</t>
  </si>
  <si>
    <t>1.	Matriz de Traslados 
2.	Gestión de Traslados (mes)
3.	Soportes proceso traslados 
4.	Resoluciones de Traslados</t>
  </si>
  <si>
    <t xml:space="preserve">UT  Riesgos Laborales </t>
  </si>
  <si>
    <t>PROCESOS TRANSVERSALES / PLANEAR</t>
  </si>
  <si>
    <t>Decreto 1655 de 2015 en su artículo  2.4.4.3.2.3. Entidades territoriales certificadas en educación</t>
  </si>
  <si>
    <r>
      <rPr>
        <b/>
        <sz val="9"/>
        <rFont val="Arial"/>
        <family val="2"/>
      </rPr>
      <t xml:space="preserve">8. </t>
    </r>
    <r>
      <rPr>
        <sz val="9"/>
        <rFont val="Arial"/>
        <family val="2"/>
      </rPr>
      <t>Realizar la consolidación y control documental de las actividades que realiza la SED y que gestiona con la Fiduprevisora y prestador de Salud, acorde con la planeación de actividades;</t>
    </r>
    <r>
      <rPr>
        <sz val="9"/>
        <color rgb="FFFF0000"/>
        <rFont val="Arial"/>
        <family val="2"/>
      </rPr>
      <t xml:space="preserve"> en cada uno de los procedimientos del SGSST de la SED.</t>
    </r>
  </si>
  <si>
    <r>
      <rPr>
        <b/>
        <sz val="9"/>
        <rFont val="Arial"/>
        <family val="2"/>
      </rPr>
      <t xml:space="preserve">4. </t>
    </r>
    <r>
      <rPr>
        <sz val="9"/>
        <rFont val="Arial"/>
        <family val="2"/>
      </rPr>
      <t xml:space="preserve">Realizar la consolidación y control documental de las actividades que realiza la SED </t>
    </r>
    <r>
      <rPr>
        <sz val="9"/>
        <color rgb="FF7030A0"/>
        <rFont val="Arial"/>
        <family val="2"/>
      </rPr>
      <t>y que se gestionan</t>
    </r>
    <r>
      <rPr>
        <sz val="9"/>
        <rFont val="Arial"/>
        <family val="2"/>
      </rPr>
      <t xml:space="preserve"> con la Fiduprevisora y prestador de Salud, acorde con la planeación de actividades.</t>
    </r>
  </si>
  <si>
    <r>
      <t xml:space="preserve">
</t>
    </r>
    <r>
      <rPr>
        <b/>
        <sz val="9"/>
        <rFont val="Arial"/>
        <family val="2"/>
      </rPr>
      <t>1.</t>
    </r>
    <r>
      <rPr>
        <sz val="9"/>
        <rFont val="Arial"/>
        <family val="2"/>
      </rPr>
      <t xml:space="preserve"> Registar en la base excel de las evidencias de las actividades realizadas.
</t>
    </r>
    <r>
      <rPr>
        <b/>
        <sz val="9"/>
        <rFont val="Arial"/>
        <family val="2"/>
      </rPr>
      <t>2.</t>
    </r>
    <r>
      <rPr>
        <sz val="9"/>
        <rFont val="Arial"/>
        <family val="2"/>
      </rPr>
      <t xml:space="preserve"> Consolidar de la evidencias de las acciones en las carpetas correspondientes de acuerdo con los temas.</t>
    </r>
  </si>
  <si>
    <t xml:space="preserve">Blanca Doncel 
Derly Rodríguez </t>
  </si>
  <si>
    <t xml:space="preserve">
1.	Carpetas seguimientos Operaradores contratados  por la Fiduprevisora 2.	Carpeta Seguimiento Fiduprevisora 
</t>
  </si>
  <si>
    <t>Fiduprevisora</t>
  </si>
  <si>
    <r>
      <rPr>
        <b/>
        <sz val="9"/>
        <rFont val="Arial"/>
        <family val="2"/>
      </rPr>
      <t xml:space="preserve">9. </t>
    </r>
    <r>
      <rPr>
        <sz val="9"/>
        <rFont val="Arial"/>
        <family val="2"/>
      </rPr>
      <t xml:space="preserve">Realizar seguimiento y documentar el cumplimiento a lo descrito en el Decreto 1655 de 2015 en su artículo 2.4.4.3.2.3. </t>
    </r>
  </si>
  <si>
    <r>
      <rPr>
        <b/>
        <sz val="9"/>
        <rFont val="Arial"/>
        <family val="2"/>
      </rPr>
      <t xml:space="preserve">5. </t>
    </r>
    <r>
      <rPr>
        <sz val="9"/>
        <rFont val="Arial"/>
        <family val="2"/>
      </rPr>
      <t xml:space="preserve">Realizar seguimiento y documentar el cumplimiento a lo descrito en el Decreto 1655 de 2015 en su artículo 2.4.4.3.2.3. </t>
    </r>
  </si>
  <si>
    <t xml:space="preserve">Blanca Doncel 
Yamile Herrera </t>
  </si>
  <si>
    <t xml:space="preserve">Carpeta con soportes  Artículo  2.4.4.3.2.3 Decreto 1655 de 2015 </t>
  </si>
  <si>
    <t>ENTORNOS SALUDABLES / HACER</t>
  </si>
  <si>
    <t xml:space="preserve">DECRETO No. 1072 DE 2015 </t>
  </si>
  <si>
    <r>
      <rPr>
        <b/>
        <sz val="9"/>
        <rFont val="Arial"/>
        <family val="2"/>
      </rPr>
      <t xml:space="preserve">10. </t>
    </r>
    <r>
      <rPr>
        <sz val="9"/>
        <rFont val="Arial"/>
        <family val="2"/>
      </rPr>
      <t>Diseñar y fomentar a través de jornadas de bienestar estrategias enfocadas a la cultura del auto cuidado,</t>
    </r>
    <r>
      <rPr>
        <sz val="9"/>
        <color rgb="FFFF0000"/>
        <rFont val="Arial"/>
        <family val="2"/>
      </rPr>
      <t xml:space="preserve"> </t>
    </r>
    <r>
      <rPr>
        <strike/>
        <sz val="9"/>
        <color rgb="FFFF0000"/>
        <rFont val="Arial"/>
        <family val="2"/>
      </rPr>
      <t>propiciando entornos saludables a docentes y directivos docentes,  mitigando el índice de accidentalidad.</t>
    </r>
  </si>
  <si>
    <r>
      <t xml:space="preserve"> </t>
    </r>
    <r>
      <rPr>
        <b/>
        <sz val="9"/>
        <rFont val="Arial"/>
        <family val="2"/>
      </rPr>
      <t xml:space="preserve">6. </t>
    </r>
    <r>
      <rPr>
        <sz val="9"/>
        <rFont val="Arial"/>
        <family val="2"/>
      </rPr>
      <t>Diseñar y fomentar a través de jornadas de bienestar, estratégias enfocadas a la cultura del auto cuidado.</t>
    </r>
  </si>
  <si>
    <r>
      <t xml:space="preserve">1. </t>
    </r>
    <r>
      <rPr>
        <sz val="9"/>
        <rFont val="Arial"/>
        <family val="2"/>
      </rPr>
      <t>Registrar mediante un documento las acciones a realizar y el mecanismo de fomento de la cultura de autocuidado, (</t>
    </r>
    <r>
      <rPr>
        <sz val="9"/>
        <color rgb="FF7030A0"/>
        <rFont val="Arial"/>
        <family val="2"/>
      </rPr>
      <t>"Día del Autocuidado" en los Docentes y Directivos Docentes a través de estrategias comunicativas y "Caminando Seguro")</t>
    </r>
    <r>
      <rPr>
        <sz val="9"/>
        <rFont val="Arial"/>
        <family val="2"/>
      </rPr>
      <t xml:space="preserve">
</t>
    </r>
    <r>
      <rPr>
        <b/>
        <sz val="9"/>
        <rFont val="Arial"/>
        <family val="2"/>
      </rPr>
      <t>2.</t>
    </r>
    <r>
      <rPr>
        <sz val="9"/>
        <rFont val="Arial"/>
        <family val="2"/>
      </rPr>
      <t xml:space="preserve"> Documentar la planeación de las acciones en el programa de promoción y prevención del SG-SST.</t>
    </r>
    <r>
      <rPr>
        <b/>
        <sz val="9"/>
        <rFont val="Arial"/>
        <family val="2"/>
      </rPr>
      <t xml:space="preserve">
3. </t>
    </r>
    <r>
      <rPr>
        <sz val="9"/>
        <rFont val="Arial"/>
        <family val="2"/>
      </rPr>
      <t xml:space="preserve"> Evaluar mediente los indicadores de frecuencia de accidentalidad la mitigación del índice de accidentalidad.</t>
    </r>
    <r>
      <rPr>
        <b/>
        <sz val="9"/>
        <rFont val="Arial"/>
        <family val="2"/>
      </rPr>
      <t xml:space="preserve">
4. </t>
    </r>
    <r>
      <rPr>
        <sz val="9"/>
        <rFont val="Arial"/>
        <family val="2"/>
      </rPr>
      <t>Implementar  reducción de accidentalidad dirigida a las IED "Caminando Seguro"</t>
    </r>
  </si>
  <si>
    <r>
      <t xml:space="preserve">Jenny Melo                                  Derly Rodriguez                             Marcela Garzon                          Blanca Docel 
</t>
    </r>
    <r>
      <rPr>
        <sz val="10"/>
        <color rgb="FF7030A0"/>
        <rFont val="Arial"/>
        <family val="2"/>
      </rPr>
      <t>Luisa Carreño</t>
    </r>
  </si>
  <si>
    <t>1. Acta de seguimiento</t>
  </si>
  <si>
    <t>DECRETO 1072 DE 2015</t>
  </si>
  <si>
    <r>
      <rPr>
        <b/>
        <sz val="9"/>
        <rFont val="Arial"/>
        <family val="2"/>
      </rPr>
      <t xml:space="preserve">11. </t>
    </r>
    <r>
      <rPr>
        <sz val="9"/>
        <rFont val="Arial"/>
        <family val="2"/>
      </rPr>
      <t>Brindar acompañamiento y orientación a docentes y directivos docentes con recomendaciones medico laborales .</t>
    </r>
  </si>
  <si>
    <r>
      <rPr>
        <b/>
        <sz val="9"/>
        <color rgb="FF7030A0"/>
        <rFont val="Arial"/>
        <family val="2"/>
      </rPr>
      <t>7.</t>
    </r>
    <r>
      <rPr>
        <sz val="9"/>
        <color rgb="FF7030A0"/>
        <rFont val="Arial"/>
        <family val="2"/>
      </rPr>
      <t xml:space="preserve"> Brindar acompañamiento y orientación a  funcionarios administrativos, docentes y directivos docentes con recomendaciones medico laborales o en contención emocional.</t>
    </r>
  </si>
  <si>
    <r>
      <rPr>
        <b/>
        <sz val="9"/>
        <rFont val="Arial"/>
        <family val="2"/>
      </rPr>
      <t xml:space="preserve">1. </t>
    </r>
    <r>
      <rPr>
        <sz val="9"/>
        <rFont val="Arial"/>
        <family val="2"/>
      </rPr>
      <t xml:space="preserve">Realizar reuniones de acompañamiento a condiciones de salud.
</t>
    </r>
    <r>
      <rPr>
        <b/>
        <sz val="9"/>
        <rFont val="Arial"/>
        <family val="2"/>
      </rPr>
      <t xml:space="preserve">2. </t>
    </r>
    <r>
      <rPr>
        <sz val="9"/>
        <rFont val="Arial"/>
        <family val="2"/>
      </rPr>
      <t xml:space="preserve">Registrar en la base de datos los acompañamientos realizados a los  </t>
    </r>
    <r>
      <rPr>
        <sz val="9"/>
        <color rgb="FF7030A0"/>
        <rFont val="Arial"/>
        <family val="2"/>
      </rPr>
      <t>funcionarios administrativos,</t>
    </r>
    <r>
      <rPr>
        <sz val="9"/>
        <rFont val="Arial"/>
        <family val="2"/>
      </rPr>
      <t xml:space="preserve"> docentes y/o directivos docentes con recomendaciones medico laborales y contención emocional.
</t>
    </r>
    <r>
      <rPr>
        <b/>
        <sz val="9"/>
        <rFont val="Arial"/>
        <family val="2"/>
      </rPr>
      <t>3.</t>
    </r>
    <r>
      <rPr>
        <sz val="9"/>
        <rFont val="Arial"/>
        <family val="2"/>
      </rPr>
      <t xml:space="preserve"> Documentar el indicador de seguimiento a condiciones de salud
</t>
    </r>
    <r>
      <rPr>
        <b/>
        <sz val="9"/>
        <rFont val="Arial"/>
        <family val="2"/>
      </rPr>
      <t xml:space="preserve">4. </t>
    </r>
    <r>
      <rPr>
        <sz val="9"/>
        <rFont val="Arial"/>
        <family val="2"/>
      </rPr>
      <t xml:space="preserve">Realizar acompañamiento a las instituciones educativas  priorizadas por condiciones de salud
</t>
    </r>
    <r>
      <rPr>
        <b/>
        <sz val="9"/>
        <rFont val="Arial"/>
        <family val="2"/>
      </rPr>
      <t>5.</t>
    </r>
    <r>
      <rPr>
        <sz val="9"/>
        <rFont val="Arial"/>
        <family val="2"/>
      </rPr>
      <t xml:space="preserve">  Brindar acompañamiento  y orientación a los</t>
    </r>
    <r>
      <rPr>
        <sz val="9"/>
        <color rgb="FF7030A0"/>
        <rFont val="Arial"/>
        <family val="2"/>
      </rPr>
      <t xml:space="preserve"> funcionarios administrativos</t>
    </r>
    <r>
      <rPr>
        <sz val="9"/>
        <rFont val="Arial"/>
        <family val="2"/>
      </rPr>
      <t xml:space="preserve">, Docentes y Directivos Docentes en contención  emocional de  a través de canalizaciones y actividación de protocolo 
</t>
    </r>
    <r>
      <rPr>
        <b/>
        <sz val="9"/>
        <rFont val="Arial"/>
        <family val="2"/>
      </rPr>
      <t xml:space="preserve">6. </t>
    </r>
    <r>
      <rPr>
        <sz val="9"/>
        <rFont val="Arial"/>
        <family val="2"/>
      </rPr>
      <t>Registrar en la matriz de canalización el acompañamiento emocional.</t>
    </r>
  </si>
  <si>
    <t xml:space="preserve">Jenny Melo                                  Derly Rodriguez                             Marcela Garzon                          Blanca Docel </t>
  </si>
  <si>
    <t>1.  Matriz de acompañamiento a Docentes   2. Acta de acompañamiento</t>
  </si>
  <si>
    <r>
      <rPr>
        <b/>
        <strike/>
        <sz val="9"/>
        <color rgb="FFFF0000"/>
        <rFont val="Arial"/>
        <family val="2"/>
      </rPr>
      <t xml:space="preserve">12. </t>
    </r>
    <r>
      <rPr>
        <strike/>
        <sz val="9"/>
        <color rgb="FFFF0000"/>
        <rFont val="Arial"/>
        <family val="2"/>
      </rPr>
      <t>Implementar  "Día del Autocuidado" en los Docentes y Directivos Docentes a través de estrategias comunicativas</t>
    </r>
  </si>
  <si>
    <t xml:space="preserve">1. Pieza comunicativa                                     2. Soporte de divulgacion </t>
  </si>
  <si>
    <t xml:space="preserve">OPERADOR CONTRATADO </t>
  </si>
  <si>
    <t>ENTORNOS SEGUROS / HACER</t>
  </si>
  <si>
    <t xml:space="preserve">Decreto 2011 de 2017
RESOLUCION 113 DEL 2020 </t>
  </si>
  <si>
    <t>MIPG</t>
  </si>
  <si>
    <r>
      <rPr>
        <b/>
        <strike/>
        <sz val="9"/>
        <color rgb="FFFF0000"/>
        <rFont val="Arial"/>
        <family val="2"/>
      </rPr>
      <t xml:space="preserve">13. Diseñar e implementar Programa de acompañamiento a docentes y directivos docentes en condición de discapacidad
</t>
    </r>
    <r>
      <rPr>
        <strike/>
        <sz val="9"/>
        <color rgb="FFFF0000"/>
        <rFont val="Arial"/>
        <family val="2"/>
      </rPr>
      <t xml:space="preserve">
Realizar la inspecciones de accesibilidad de puestos de trabajo para personal con discapacidad, así como realizar el informe de resultados del programa de inspecciones a personas con discapacidad.</t>
    </r>
  </si>
  <si>
    <r>
      <rPr>
        <b/>
        <sz val="9"/>
        <color rgb="FF7030A0"/>
        <rFont val="Arial"/>
        <family val="2"/>
      </rPr>
      <t>8</t>
    </r>
    <r>
      <rPr>
        <sz val="9"/>
        <color rgb="FF7030A0"/>
        <rFont val="Arial"/>
        <family val="2"/>
      </rPr>
      <t>. Diseñar  y realizar seguimiento a las acciones de acompañamiento y accecibilidad a docentes y directivos docentes en condición de discapacidad.</t>
    </r>
  </si>
  <si>
    <r>
      <rPr>
        <b/>
        <sz val="9"/>
        <color rgb="FF7030A0"/>
        <rFont val="Arial"/>
        <family val="2"/>
      </rPr>
      <t>1</t>
    </r>
    <r>
      <rPr>
        <sz val="9"/>
        <color rgb="FF7030A0"/>
        <rFont val="Arial"/>
        <family val="2"/>
      </rPr>
      <t xml:space="preserve">. Articular con el programa de seguridad industrial, el programa de inspecciones las acciones para un entorno de accesibilidad a docentes y directivos docentes en condición de discapacidad.  
</t>
    </r>
    <r>
      <rPr>
        <b/>
        <sz val="9"/>
        <color rgb="FF7030A0"/>
        <rFont val="Arial"/>
        <family val="2"/>
      </rPr>
      <t>2</t>
    </r>
    <r>
      <rPr>
        <sz val="9"/>
        <color rgb="FF7030A0"/>
        <rFont val="Arial"/>
        <family val="2"/>
      </rPr>
      <t xml:space="preserve">.Realizar la inspecciones de accesibilidad de puestos de trabajo para personal con discapacidad.
</t>
    </r>
    <r>
      <rPr>
        <b/>
        <sz val="9"/>
        <color rgb="FF7030A0"/>
        <rFont val="Arial"/>
        <family val="2"/>
      </rPr>
      <t xml:space="preserve">3. </t>
    </r>
    <r>
      <rPr>
        <sz val="9"/>
        <color rgb="FF7030A0"/>
        <rFont val="Arial"/>
        <family val="2"/>
      </rPr>
      <t xml:space="preserve">Documentar las acciones o controles a implementar de acuerdo con las inspecciones y en articulación con los profesionales que lideran el programa de seguridad industrial.
</t>
    </r>
    <r>
      <rPr>
        <b/>
        <sz val="9"/>
        <color rgb="FF7030A0"/>
        <rFont val="Arial"/>
        <family val="2"/>
      </rPr>
      <t xml:space="preserve">4.  </t>
    </r>
    <r>
      <rPr>
        <sz val="9"/>
        <color rgb="FF7030A0"/>
        <rFont val="Arial"/>
        <family val="2"/>
      </rPr>
      <t xml:space="preserve">Priorizar en los seguimientos a condiciones de salud  a docentes y directivos docentes en condición de discapacidad. </t>
    </r>
    <r>
      <rPr>
        <b/>
        <sz val="9"/>
        <color rgb="FF7030A0"/>
        <rFont val="Arial"/>
        <family val="2"/>
      </rPr>
      <t xml:space="preserve"> 
5. </t>
    </r>
    <r>
      <rPr>
        <sz val="9"/>
        <color rgb="FF7030A0"/>
        <rFont val="Arial"/>
        <family val="2"/>
      </rPr>
      <t xml:space="preserve">Realizar el informe de resultados del programa de inspecciones a personas con discapacidad.
</t>
    </r>
    <r>
      <rPr>
        <b/>
        <sz val="9"/>
        <color rgb="FF7030A0"/>
        <rFont val="Arial"/>
        <family val="2"/>
      </rPr>
      <t>6</t>
    </r>
    <r>
      <rPr>
        <sz val="9"/>
        <color rgb="FF7030A0"/>
        <rFont val="Arial"/>
        <family val="2"/>
      </rPr>
      <t xml:space="preserve">. Comunicar el informe a los profesionales que lideran el programa de seguridad industrial.
</t>
    </r>
    <r>
      <rPr>
        <b/>
        <sz val="9"/>
        <color rgb="FF7030A0"/>
        <rFont val="Arial"/>
        <family val="2"/>
      </rPr>
      <t>7.</t>
    </r>
    <r>
      <rPr>
        <sz val="9"/>
        <color rgb="FF7030A0"/>
        <rFont val="Arial"/>
        <family val="2"/>
      </rPr>
      <t xml:space="preserve"> Evaluar el cumplimiento de las acciones o controles implementados.</t>
    </r>
  </si>
  <si>
    <t xml:space="preserve">Jenny Melo </t>
  </si>
  <si>
    <r>
      <rPr>
        <b/>
        <strike/>
        <sz val="9"/>
        <color rgb="FFFF0000"/>
        <rFont val="Arial"/>
        <family val="2"/>
      </rPr>
      <t xml:space="preserve">14. </t>
    </r>
    <r>
      <rPr>
        <strike/>
        <sz val="9"/>
        <color rgb="FFFF0000"/>
        <rFont val="Arial"/>
        <family val="2"/>
      </rPr>
      <t>Realizar acompañamiento a las instituciones educativas  priorizadas por condiciones de salud</t>
    </r>
  </si>
  <si>
    <t>x</t>
  </si>
  <si>
    <t xml:space="preserve">1. Matriz de acompañamiento a Instituciones educativas.                             
2. Acta de seguimiento a instituciones.
 </t>
  </si>
  <si>
    <r>
      <rPr>
        <b/>
        <strike/>
        <sz val="9"/>
        <color rgb="FFFF0000"/>
        <rFont val="Arial"/>
        <family val="2"/>
      </rPr>
      <t xml:space="preserve">15. </t>
    </r>
    <r>
      <rPr>
        <strike/>
        <sz val="9"/>
        <color rgb="FFFF0000"/>
        <rFont val="Arial"/>
        <family val="2"/>
      </rPr>
      <t xml:space="preserve">Brindar acompañamiento  y orientación a Docentes y Directivos Docentes en contención  emocional de  a través de canalizaciones y actividación de protocolo </t>
    </r>
  </si>
  <si>
    <r>
      <rPr>
        <sz val="10"/>
        <color rgb="FFFF0000"/>
        <rFont val="Arial"/>
        <family val="2"/>
      </rPr>
      <t xml:space="preserve">Derly Rodriguez </t>
    </r>
    <r>
      <rPr>
        <b/>
        <sz val="10"/>
        <color rgb="FFFF0000"/>
        <rFont val="Arial"/>
        <family val="2"/>
      </rPr>
      <t xml:space="preserve">   </t>
    </r>
  </si>
  <si>
    <t>1. Matriz de de canalizaciones</t>
  </si>
  <si>
    <t xml:space="preserve">RESOLUCION 2646 DE 2018      RESOLUCION 2404 DE 2019   </t>
  </si>
  <si>
    <r>
      <rPr>
        <b/>
        <sz val="9"/>
        <rFont val="Arial"/>
        <family val="2"/>
      </rPr>
      <t xml:space="preserve">16. </t>
    </r>
    <r>
      <rPr>
        <sz val="9"/>
        <rFont val="Arial"/>
        <family val="2"/>
      </rPr>
      <t>Socializar el Plan de acción a las  Instituciones educativas  de los resultados de la aplicación  de la Batería de Riesgo Psicosocial.</t>
    </r>
  </si>
  <si>
    <r>
      <rPr>
        <b/>
        <sz val="9"/>
        <color rgb="FF7030A0"/>
        <rFont val="Arial"/>
        <family val="2"/>
      </rPr>
      <t>9.</t>
    </r>
    <r>
      <rPr>
        <sz val="9"/>
        <color rgb="FF7030A0"/>
        <rFont val="Arial"/>
        <family val="2"/>
      </rPr>
      <t xml:space="preserve"> Socializar el Plan de acción a las Instituciones educativas  de los resultados de la aplicación  de la Batería de Riesgo Psicosocial y realizar seguimiento.</t>
    </r>
  </si>
  <si>
    <r>
      <rPr>
        <b/>
        <sz val="9"/>
        <color rgb="FF7030A0"/>
        <rFont val="Arial"/>
        <family val="2"/>
      </rPr>
      <t xml:space="preserve">1. </t>
    </r>
    <r>
      <rPr>
        <sz val="9"/>
        <color rgb="FF7030A0"/>
        <rFont val="Arial"/>
        <family val="2"/>
      </rPr>
      <t xml:space="preserve">Revisar los planes de acción de la aplicación de la batería de riesgo psicosocial y evaluar los mismos en caso de que se requiera.
</t>
    </r>
    <r>
      <rPr>
        <b/>
        <sz val="9"/>
        <color rgb="FF7030A0"/>
        <rFont val="Arial"/>
        <family val="2"/>
      </rPr>
      <t>2.</t>
    </r>
    <r>
      <rPr>
        <sz val="9"/>
        <color rgb="FF7030A0"/>
        <rFont val="Arial"/>
        <family val="2"/>
      </rPr>
      <t xml:space="preserve"> Comunicar a los profesionales y dependencia(s) las acciones a implementar producto de la aplicación de la batería.
</t>
    </r>
    <r>
      <rPr>
        <b/>
        <sz val="9"/>
        <color rgb="FF7030A0"/>
        <rFont val="Arial"/>
        <family val="2"/>
      </rPr>
      <t xml:space="preserve">3. </t>
    </r>
    <r>
      <rPr>
        <sz val="9"/>
        <color rgb="FF7030A0"/>
        <rFont val="Arial"/>
        <family val="2"/>
      </rPr>
      <t xml:space="preserve">Envíar correos y/o oficio a las DEL y/o IED con los resultados.
</t>
    </r>
    <r>
      <rPr>
        <b/>
        <sz val="9"/>
        <color rgb="FF7030A0"/>
        <rFont val="Arial"/>
        <family val="2"/>
      </rPr>
      <t>5.</t>
    </r>
    <r>
      <rPr>
        <sz val="9"/>
        <color rgb="FF7030A0"/>
        <rFont val="Arial"/>
        <family val="2"/>
      </rPr>
      <t xml:space="preserve"> Realizar mediante reuniones la socialización.
</t>
    </r>
    <r>
      <rPr>
        <b/>
        <sz val="9"/>
        <color rgb="FF7030A0"/>
        <rFont val="Arial"/>
        <family val="2"/>
      </rPr>
      <t>6</t>
    </r>
    <r>
      <rPr>
        <sz val="9"/>
        <color rgb="FF7030A0"/>
        <rFont val="Arial"/>
        <family val="2"/>
      </rPr>
      <t>. Documentar las acciones realizadas de acuerdo con los resultados de la batería.</t>
    </r>
  </si>
  <si>
    <t>1. Actas de socialización</t>
  </si>
  <si>
    <r>
      <rPr>
        <b/>
        <sz val="9"/>
        <rFont val="Arial"/>
        <family val="2"/>
      </rPr>
      <t xml:space="preserve">17. </t>
    </r>
    <r>
      <rPr>
        <sz val="9"/>
        <rFont val="Arial"/>
        <family val="2"/>
      </rPr>
      <t>Seguimiento a Docentes y Directivos Docentes  con incapacidades medicas recurentes inferiores a 15 días  y/o superiores a 90 dias.</t>
    </r>
  </si>
  <si>
    <r>
      <rPr>
        <b/>
        <sz val="9"/>
        <color rgb="FF7030A0"/>
        <rFont val="Arial"/>
        <family val="2"/>
      </rPr>
      <t xml:space="preserve">10.  </t>
    </r>
    <r>
      <rPr>
        <sz val="9"/>
        <color rgb="FF7030A0"/>
        <rFont val="Arial"/>
        <family val="2"/>
      </rPr>
      <t>Realizar el seguimiento a condiciones de salud  de los servidores públicos en cumplimiento a los requisitos y/o procedimientos del SG-SST.</t>
    </r>
  </si>
  <si>
    <r>
      <rPr>
        <b/>
        <sz val="9"/>
        <color rgb="FF7030A0"/>
        <rFont val="Arial"/>
        <family val="2"/>
      </rPr>
      <t xml:space="preserve">1. </t>
    </r>
    <r>
      <rPr>
        <sz val="9"/>
        <color rgb="FF7030A0"/>
        <rFont val="Arial"/>
        <family val="2"/>
      </rPr>
      <t xml:space="preserve">Realizar reuniones de seguimiento a condiciones de salud por reincorporación a la Entidad por dictamen médico a demanda, o por perdida de capacidad laboral, así cómo por incapacidades médicas recurrentes inferiores a 15 dias y/o superiores a 90 dias.
</t>
    </r>
    <r>
      <rPr>
        <b/>
        <sz val="9"/>
        <color rgb="FF7030A0"/>
        <rFont val="Arial"/>
        <family val="2"/>
      </rPr>
      <t xml:space="preserve">2. </t>
    </r>
    <r>
      <rPr>
        <sz val="9"/>
        <color rgb="FF7030A0"/>
        <rFont val="Arial"/>
        <family val="2"/>
      </rPr>
      <t xml:space="preserve">Registrar en la base de datos los seguimientos realizados 
</t>
    </r>
    <r>
      <rPr>
        <b/>
        <sz val="9"/>
        <color rgb="FF7030A0"/>
        <rFont val="Arial"/>
        <family val="2"/>
      </rPr>
      <t>3.</t>
    </r>
    <r>
      <rPr>
        <sz val="9"/>
        <color rgb="FF7030A0"/>
        <rFont val="Arial"/>
        <family val="2"/>
      </rPr>
      <t xml:space="preserve"> Documentar el indicador de seguimiento a condiciones de salud
</t>
    </r>
    <r>
      <rPr>
        <b/>
        <sz val="9"/>
        <color rgb="FF7030A0"/>
        <rFont val="Arial"/>
        <family val="2"/>
      </rPr>
      <t>4</t>
    </r>
    <r>
      <rPr>
        <sz val="9"/>
        <color rgb="FF7030A0"/>
        <rFont val="Arial"/>
        <family val="2"/>
      </rPr>
      <t xml:space="preserve">. Efectuar el seguimiento a las recomendaciones producto de los exámenes médicos ocupacionales de funcionarios administrativos, directivos docentes y docentes.
</t>
    </r>
  </si>
  <si>
    <t xml:space="preserve">Marcela Garzon </t>
  </si>
  <si>
    <t xml:space="preserve">1, Matriz de seguimientos                                                </t>
  </si>
  <si>
    <r>
      <rPr>
        <b/>
        <strike/>
        <sz val="9"/>
        <color rgb="FFFF0000"/>
        <rFont val="Arial"/>
        <family val="2"/>
      </rPr>
      <t xml:space="preserve">18. </t>
    </r>
    <r>
      <rPr>
        <strike/>
        <sz val="9"/>
        <color rgb="FFFF0000"/>
        <rFont val="Arial"/>
        <family val="2"/>
      </rPr>
      <t>Seguimiento a Docentes y Directivos Docentes  reincorporados a la Entidad por dictamen médico a demanda, o por perdida de capacidad laboral</t>
    </r>
  </si>
  <si>
    <r>
      <rPr>
        <b/>
        <strike/>
        <sz val="9"/>
        <color rgb="FFFF0000"/>
        <rFont val="Arial"/>
        <family val="2"/>
      </rPr>
      <t xml:space="preserve">19. </t>
    </r>
    <r>
      <rPr>
        <strike/>
        <sz val="9"/>
        <color rgb="FFFF0000"/>
        <rFont val="Arial"/>
        <family val="2"/>
      </rPr>
      <t>Implementar  reducción de accidentalidad dirigida a las IED "Caminando Seguro"</t>
    </r>
  </si>
  <si>
    <r>
      <t xml:space="preserve">Resolución 0312 de 2019 en el estándar mínimo 5.1.2
</t>
    </r>
    <r>
      <rPr>
        <sz val="9"/>
        <color rgb="FF7030A0"/>
        <rFont val="Arial"/>
        <family val="2"/>
      </rPr>
      <t>Resolución 1072 de 2015 Artículo 2.2.4.6.25.  ítem 11</t>
    </r>
  </si>
  <si>
    <r>
      <rPr>
        <b/>
        <strike/>
        <sz val="9"/>
        <color rgb="FFFF0000"/>
        <rFont val="Arial"/>
        <family val="2"/>
      </rPr>
      <t>20.</t>
    </r>
    <r>
      <rPr>
        <strike/>
        <sz val="9"/>
        <color rgb="FFFF0000"/>
        <rFont val="Arial"/>
        <family val="2"/>
      </rPr>
      <t xml:space="preserve"> Realizar convocatoria para conformar las brigadas de emergencias de los diferentes centros de trabajo de la SED y hacer divulgación  de las mismas.</t>
    </r>
  </si>
  <si>
    <t>Profesional designado de acuerdo con obligaciones contractuales.</t>
  </si>
  <si>
    <t>Memorandos, Nota de prensa SED, Correos electronicos y base de datos.</t>
  </si>
  <si>
    <t>Resolución 0312 de 2019 en el estándar mínimo 5.1.2</t>
  </si>
  <si>
    <r>
      <rPr>
        <b/>
        <sz val="9"/>
        <rFont val="Arial"/>
        <family val="2"/>
      </rPr>
      <t>21.</t>
    </r>
    <r>
      <rPr>
        <sz val="9"/>
        <rFont val="Arial"/>
        <family val="2"/>
      </rPr>
      <t xml:space="preserve"> Realizar seguimiento a la formación y funcionamiento de las brigadas de emergencia en los centros de trabajo y en caso de incumplimiento, adelantar las acciones a que haya lugar.</t>
    </r>
  </si>
  <si>
    <r>
      <rPr>
        <b/>
        <sz val="9"/>
        <rFont val="Arial"/>
        <family val="2"/>
      </rPr>
      <t>11.</t>
    </r>
    <r>
      <rPr>
        <sz val="9"/>
        <rFont val="Arial"/>
        <family val="2"/>
      </rPr>
      <t xml:space="preserve"> Realizar seguimiento a la </t>
    </r>
    <r>
      <rPr>
        <sz val="9"/>
        <color rgb="FF7030A0"/>
        <rFont val="Arial"/>
        <family val="2"/>
      </rPr>
      <t>conformación</t>
    </r>
    <r>
      <rPr>
        <sz val="9"/>
        <rFont val="Arial"/>
        <family val="2"/>
      </rPr>
      <t>, formación y funcionamiento de las brigadas de emergencia en los centros de trabajo</t>
    </r>
  </si>
  <si>
    <r>
      <rPr>
        <b/>
        <sz val="9"/>
        <color rgb="FF7030A0"/>
        <rFont val="Arial"/>
        <family val="2"/>
      </rPr>
      <t>1</t>
    </r>
    <r>
      <rPr>
        <sz val="9"/>
        <color rgb="FF7030A0"/>
        <rFont val="Arial"/>
        <family val="2"/>
      </rPr>
      <t xml:space="preserve">. Realizar convocatoria para mantener la conformación de las brigadas de emergencias de los diferentes centros de trabajo de la SED y hacer divulgación  de las mismas.
</t>
    </r>
    <r>
      <rPr>
        <b/>
        <sz val="9"/>
        <color rgb="FF7030A0"/>
        <rFont val="Arial"/>
        <family val="2"/>
      </rPr>
      <t>2</t>
    </r>
    <r>
      <rPr>
        <sz val="9"/>
        <color rgb="FF7030A0"/>
        <rFont val="Arial"/>
        <family val="2"/>
      </rPr>
      <t xml:space="preserve">. Proyectar nota de prensa para la divulgación de convocatoria y realizar seguimiento de la divulgación.
</t>
    </r>
    <r>
      <rPr>
        <b/>
        <sz val="9"/>
        <color rgb="FF7030A0"/>
        <rFont val="Arial"/>
        <family val="2"/>
      </rPr>
      <t>3</t>
    </r>
    <r>
      <rPr>
        <sz val="9"/>
        <color rgb="FF7030A0"/>
        <rFont val="Arial"/>
        <family val="2"/>
      </rPr>
      <t xml:space="preserve">. Proyectar oficio y/o correo con la convocatoria, para mantener la  conformación de las brigadas de emergencias de los diferentes centros de trabajo de la SED y hacer divulgación  de las mismas.
</t>
    </r>
    <r>
      <rPr>
        <b/>
        <sz val="9"/>
        <color rgb="FF7030A0"/>
        <rFont val="Arial"/>
        <family val="2"/>
      </rPr>
      <t>4</t>
    </r>
    <r>
      <rPr>
        <sz val="9"/>
        <color rgb="FF7030A0"/>
        <rFont val="Arial"/>
        <family val="2"/>
      </rPr>
      <t>. Registrar mediante base de datos la conformación de la brigada</t>
    </r>
    <r>
      <rPr>
        <b/>
        <sz val="9"/>
        <color rgb="FF7030A0"/>
        <rFont val="Arial"/>
        <family val="2"/>
      </rPr>
      <t xml:space="preserve">
5</t>
    </r>
    <r>
      <rPr>
        <sz val="9"/>
        <color rgb="FF7030A0"/>
        <rFont val="Arial"/>
        <family val="2"/>
      </rPr>
      <t xml:space="preserve">. Documentar y realizar las gestiones para el desarrollo de la formación a los brigadistas.
</t>
    </r>
    <r>
      <rPr>
        <b/>
        <sz val="9"/>
        <color rgb="FF7030A0"/>
        <rFont val="Arial"/>
        <family val="2"/>
      </rPr>
      <t xml:space="preserve">6. </t>
    </r>
    <r>
      <rPr>
        <sz val="9"/>
        <color rgb="FF7030A0"/>
        <rFont val="Arial"/>
        <family val="2"/>
      </rPr>
      <t xml:space="preserve">Documentar y registrar el plan de trabajo de las acciones que deben adelantar las brigadas de emergencia de los niveles local y central (Inspecciones, atención de emergencias, simulacros, mantenimiento de botiquines, participación en las capacitaciones)
</t>
    </r>
    <r>
      <rPr>
        <b/>
        <sz val="9"/>
        <color rgb="FF7030A0"/>
        <rFont val="Arial"/>
        <family val="2"/>
      </rPr>
      <t xml:space="preserve">7. </t>
    </r>
    <r>
      <rPr>
        <sz val="9"/>
        <color rgb="FF7030A0"/>
        <rFont val="Arial"/>
        <family val="2"/>
      </rPr>
      <t xml:space="preserve">Articular las inspecciones con el programa de Inspecciones del SG-SST
</t>
    </r>
    <r>
      <rPr>
        <b/>
        <sz val="9"/>
        <color rgb="FF7030A0"/>
        <rFont val="Arial"/>
        <family val="2"/>
      </rPr>
      <t>8</t>
    </r>
    <r>
      <rPr>
        <sz val="9"/>
        <color rgb="FF7030A0"/>
        <rFont val="Arial"/>
        <family val="2"/>
      </rPr>
      <t>. Adelantar las acciones a que haya lugar en caso de incumplimiento.</t>
    </r>
  </si>
  <si>
    <t>Listas de asistencia, PPTs, Bases de datos con el seguimiento.
Memorandos, Nota de prensa SED, Correos electronicos y base de datos.</t>
  </si>
  <si>
    <t>Resolución 0312 de 2019 en el estándar mínimo 5.1.1</t>
  </si>
  <si>
    <r>
      <rPr>
        <b/>
        <sz val="9"/>
        <rFont val="Arial"/>
        <family val="2"/>
      </rPr>
      <t>22.</t>
    </r>
    <r>
      <rPr>
        <sz val="9"/>
        <rFont val="Arial"/>
        <family val="2"/>
      </rPr>
      <t xml:space="preserve"> Actualzar los PPPRE y los Procedimientos Operativos Normalizados de las Sedes Administrativas.</t>
    </r>
  </si>
  <si>
    <r>
      <rPr>
        <b/>
        <sz val="9"/>
        <rFont val="Arial"/>
        <family val="2"/>
      </rPr>
      <t>12.</t>
    </r>
    <r>
      <rPr>
        <sz val="9"/>
        <rFont val="Arial"/>
        <family val="2"/>
      </rPr>
      <t xml:space="preserve"> Actualzar los PPPRE y los Procedimientos Operativos Normalizados - PON de las Sedes Administrativas y realizar su divulgación.</t>
    </r>
  </si>
  <si>
    <r>
      <rPr>
        <b/>
        <sz val="9"/>
        <color rgb="FF7030A0"/>
        <rFont val="Arial"/>
        <family val="2"/>
      </rPr>
      <t>1</t>
    </r>
    <r>
      <rPr>
        <sz val="9"/>
        <color rgb="FF7030A0"/>
        <rFont val="Arial"/>
        <family val="2"/>
      </rPr>
      <t xml:space="preserve">. Realizar las inspecciones para la actualización de los PPPRE
(Verificación de los planos de evacuación, extintores, botiquines, etc)
</t>
    </r>
    <r>
      <rPr>
        <b/>
        <sz val="9"/>
        <color rgb="FF7030A0"/>
        <rFont val="Arial"/>
        <family val="2"/>
      </rPr>
      <t>2</t>
    </r>
    <r>
      <rPr>
        <sz val="9"/>
        <color rgb="FF7030A0"/>
        <rFont val="Arial"/>
        <family val="2"/>
      </rPr>
      <t xml:space="preserve">. Evaluar las emergencias presentadas en los centros de trabajo para la actualización de los PON.
</t>
    </r>
    <r>
      <rPr>
        <b/>
        <sz val="9"/>
        <color rgb="FF7030A0"/>
        <rFont val="Arial"/>
        <family val="2"/>
      </rPr>
      <t>3</t>
    </r>
    <r>
      <rPr>
        <sz val="9"/>
        <color rgb="FF7030A0"/>
        <rFont val="Arial"/>
        <family val="2"/>
      </rPr>
      <t xml:space="preserve">. Realizar mesas de trabajo con los asesores de ARL para la actualización de los documentos.
</t>
    </r>
    <r>
      <rPr>
        <b/>
        <sz val="9"/>
        <color rgb="FF7030A0"/>
        <rFont val="Arial"/>
        <family val="2"/>
      </rPr>
      <t>4</t>
    </r>
    <r>
      <rPr>
        <sz val="9"/>
        <color rgb="FF7030A0"/>
        <rFont val="Arial"/>
        <family val="2"/>
      </rPr>
      <t>. Generar las piezas comunicativas de los PPPRE y PON y realizar su divulgación</t>
    </r>
  </si>
  <si>
    <t>Documento con el PPPRE</t>
  </si>
  <si>
    <r>
      <rPr>
        <b/>
        <strike/>
        <sz val="9"/>
        <color rgb="FFFF0000"/>
        <rFont val="Arial"/>
        <family val="2"/>
      </rPr>
      <t xml:space="preserve">23. </t>
    </r>
    <r>
      <rPr>
        <strike/>
        <sz val="9"/>
        <color rgb="FFFF0000"/>
        <rFont val="Arial"/>
        <family val="2"/>
      </rPr>
      <t>Generar piezas comunicativas sobre Procedimientos Operativos Normalizados para las IEDs.</t>
    </r>
  </si>
  <si>
    <t>Infografias, correos electronicos y notas de prensa.</t>
  </si>
  <si>
    <r>
      <t xml:space="preserve">Decreto 1072 de 2015 en su artículo 2.2.4.6.25.  </t>
    </r>
    <r>
      <rPr>
        <sz val="9"/>
        <color rgb="FF7030A0"/>
        <rFont val="Arial"/>
        <family val="2"/>
      </rPr>
      <t>ítem 13.</t>
    </r>
  </si>
  <si>
    <r>
      <rPr>
        <b/>
        <sz val="9"/>
        <rFont val="Arial"/>
        <family val="2"/>
      </rPr>
      <t>24.</t>
    </r>
    <r>
      <rPr>
        <sz val="9"/>
        <rFont val="Arial"/>
        <family val="2"/>
      </rPr>
      <t xml:space="preserve"> Documentar el plan de ayuda mutua en los centros de trabajo del Nivel Central y Nivel Local de la SED que aplique y realizar la respectiva divulgaciòn.</t>
    </r>
  </si>
  <si>
    <r>
      <rPr>
        <b/>
        <sz val="9"/>
        <rFont val="Arial"/>
        <family val="2"/>
      </rPr>
      <t>15.</t>
    </r>
    <r>
      <rPr>
        <sz val="9"/>
        <rFont val="Arial"/>
        <family val="2"/>
      </rPr>
      <t xml:space="preserve"> </t>
    </r>
    <r>
      <rPr>
        <sz val="9"/>
        <color rgb="FF7030A0"/>
        <rFont val="Arial"/>
        <family val="2"/>
      </rPr>
      <t xml:space="preserve">Actualizar </t>
    </r>
    <r>
      <rPr>
        <sz val="9"/>
        <rFont val="Arial"/>
        <family val="2"/>
      </rPr>
      <t>el plan de ayuda mutua en los centros de trabajo del Nivel Central y Nivel Local de la SED que aplique y realizar la respectiva divulgación.</t>
    </r>
  </si>
  <si>
    <r>
      <rPr>
        <b/>
        <sz val="9"/>
        <color rgb="FF7030A0"/>
        <rFont val="Arial"/>
        <family val="2"/>
      </rPr>
      <t>1</t>
    </r>
    <r>
      <rPr>
        <sz val="9"/>
        <color rgb="FF7030A0"/>
        <rFont val="Arial"/>
        <family val="2"/>
      </rPr>
      <t xml:space="preserve">. Realizar reuniones con los actores del entorno para la actualización del documento.
</t>
    </r>
    <r>
      <rPr>
        <b/>
        <sz val="9"/>
        <color rgb="FF7030A0"/>
        <rFont val="Arial"/>
        <family val="2"/>
      </rPr>
      <t>2</t>
    </r>
    <r>
      <rPr>
        <sz val="9"/>
        <color rgb="FF7030A0"/>
        <rFont val="Arial"/>
        <family val="2"/>
      </rPr>
      <t xml:space="preserve">. Evaluar las emergencias presentadas en los centros de trabajo para la actualización de los planes de ayuda mutua.
</t>
    </r>
    <r>
      <rPr>
        <b/>
        <sz val="9"/>
        <color rgb="FF7030A0"/>
        <rFont val="Arial"/>
        <family val="2"/>
      </rPr>
      <t>3</t>
    </r>
    <r>
      <rPr>
        <sz val="9"/>
        <color rgb="FF7030A0"/>
        <rFont val="Arial"/>
        <family val="2"/>
      </rPr>
      <t xml:space="preserve">. Realizar mesas de trabajo con los asesores de ARL para la actualización de los documentos.
</t>
    </r>
    <r>
      <rPr>
        <b/>
        <sz val="9"/>
        <color rgb="FF7030A0"/>
        <rFont val="Arial"/>
        <family val="2"/>
      </rPr>
      <t>4</t>
    </r>
    <r>
      <rPr>
        <sz val="9"/>
        <color rgb="FF7030A0"/>
        <rFont val="Arial"/>
        <family val="2"/>
      </rPr>
      <t>. Generar las piezas comunicativas de los planes de ayuda mutua y realizar su divulgación.</t>
    </r>
  </si>
  <si>
    <t xml:space="preserve">Documento con el plan de ayuda mutua </t>
  </si>
  <si>
    <t>Ley 1831 de 2017
Decreto 1465 de 2019
Decreto 3316 de 2019</t>
  </si>
  <si>
    <r>
      <rPr>
        <b/>
        <sz val="9"/>
        <rFont val="Arial"/>
        <family val="2"/>
      </rPr>
      <t>25.</t>
    </r>
    <r>
      <rPr>
        <sz val="9"/>
        <rFont val="Arial"/>
        <family val="2"/>
      </rPr>
      <t xml:space="preserve"> Realizar la adquisición  de  los Desfibriladores Externos Automáticos (DEA) en las IEDs priorizadas.</t>
    </r>
  </si>
  <si>
    <r>
      <rPr>
        <b/>
        <sz val="9"/>
        <rFont val="Arial"/>
        <family val="2"/>
      </rPr>
      <t>16.</t>
    </r>
    <r>
      <rPr>
        <sz val="9"/>
        <rFont val="Arial"/>
        <family val="2"/>
      </rPr>
      <t xml:space="preserve"> Realizar la adquisición de los Desfibriladores Externos Automáticos (DEA) </t>
    </r>
    <r>
      <rPr>
        <sz val="9"/>
        <color rgb="FF7030A0"/>
        <rFont val="Arial"/>
        <family val="2"/>
      </rPr>
      <t>para</t>
    </r>
    <r>
      <rPr>
        <sz val="9"/>
        <rFont val="Arial"/>
        <family val="2"/>
      </rPr>
      <t xml:space="preserve"> las IEDs priorizadas.</t>
    </r>
  </si>
  <si>
    <r>
      <rPr>
        <b/>
        <sz val="9"/>
        <color rgb="FF7030A0"/>
        <rFont val="Arial"/>
        <family val="2"/>
      </rPr>
      <t>1.</t>
    </r>
    <r>
      <rPr>
        <sz val="9"/>
        <color rgb="FF7030A0"/>
        <rFont val="Arial"/>
        <family val="2"/>
      </rPr>
      <t xml:space="preserve"> Realizar la priorización de las IED, de acuerdo con la caracterización.
</t>
    </r>
    <r>
      <rPr>
        <b/>
        <sz val="9"/>
        <color rgb="FF7030A0"/>
        <rFont val="Arial"/>
        <family val="2"/>
      </rPr>
      <t>2</t>
    </r>
    <r>
      <rPr>
        <sz val="9"/>
        <color rgb="FF7030A0"/>
        <rFont val="Arial"/>
        <family val="2"/>
      </rPr>
      <t xml:space="preserve">. Apoyo en la construcción de los estudios técnicos
</t>
    </r>
    <r>
      <rPr>
        <b/>
        <sz val="9"/>
        <color rgb="FF7030A0"/>
        <rFont val="Arial"/>
        <family val="2"/>
      </rPr>
      <t>3.</t>
    </r>
    <r>
      <rPr>
        <sz val="9"/>
        <color rgb="FF7030A0"/>
        <rFont val="Arial"/>
        <family val="2"/>
      </rPr>
      <t xml:space="preserve"> Reporte a la Dirección de Dotaciones para lograr que quede en inventario el DEA.
</t>
    </r>
    <r>
      <rPr>
        <b/>
        <sz val="9"/>
        <color rgb="FF7030A0"/>
        <rFont val="Arial"/>
        <family val="2"/>
      </rPr>
      <t>4</t>
    </r>
    <r>
      <rPr>
        <sz val="9"/>
        <color rgb="FF7030A0"/>
        <rFont val="Arial"/>
        <family val="2"/>
      </rPr>
      <t xml:space="preserve">. Realizar seguimiento a la compra y entrega con las fichas técnicas.
</t>
    </r>
    <r>
      <rPr>
        <b/>
        <sz val="9"/>
        <color rgb="FF7030A0"/>
        <rFont val="Arial"/>
        <family val="2"/>
      </rPr>
      <t>5</t>
    </r>
    <r>
      <rPr>
        <sz val="9"/>
        <color rgb="FF7030A0"/>
        <rFont val="Arial"/>
        <family val="2"/>
      </rPr>
      <t xml:space="preserve">. Reportar las fichas técnicas a los profesionales que lideran el programa maquinas y herramientas, para la evaluación y diseño si se requiere del estandar de seguridad de uso del DEA.
</t>
    </r>
    <r>
      <rPr>
        <b/>
        <sz val="9"/>
        <color rgb="FF7030A0"/>
        <rFont val="Arial"/>
        <family val="2"/>
      </rPr>
      <t>6</t>
    </r>
    <r>
      <rPr>
        <sz val="9"/>
        <color rgb="FF7030A0"/>
        <rFont val="Arial"/>
        <family val="2"/>
      </rPr>
      <t>. Organizar y hacer seguimiento al proceso de capacitación para el uso de los DEA en las IED priorizadas.</t>
    </r>
  </si>
  <si>
    <t>Anexo técnico, estudios previos, cotizaciones.</t>
  </si>
  <si>
    <t>Ley 1831 de 2017
Decreto 1465 de 2019
Decreto 3316 de 2019
Resolución 668 de 2022</t>
  </si>
  <si>
    <r>
      <rPr>
        <b/>
        <strike/>
        <sz val="9"/>
        <color rgb="FFFF0000"/>
        <rFont val="Arial"/>
        <family val="2"/>
      </rPr>
      <t>26.</t>
    </r>
    <r>
      <rPr>
        <strike/>
        <sz val="9"/>
        <color rgb="FFFF0000"/>
        <rFont val="Arial"/>
        <family val="2"/>
      </rPr>
      <t xml:space="preserve"> Hacer simulacros de manejo de los Desfibriladores Externos Automáticos en los centros de trabajo administrativos.</t>
    </r>
  </si>
  <si>
    <t>Guion del simulacro, listados de asistencia y evaluación.</t>
  </si>
  <si>
    <t>ARL SURA / CORREDOR DE SEGUROS</t>
  </si>
  <si>
    <t>Decreto 1072 de 2015 en su artículo 2.2.4.6.25.</t>
  </si>
  <si>
    <r>
      <rPr>
        <b/>
        <sz val="9"/>
        <rFont val="Arial"/>
        <family val="2"/>
      </rPr>
      <t>27.</t>
    </r>
    <r>
      <rPr>
        <sz val="9"/>
        <rFont val="Arial"/>
        <family val="2"/>
      </rPr>
      <t xml:space="preserve"> Realizar simulacros de evacuación con la participación de los trabajadores del nivel central y local, incluyendo el simulacro distrital para los 3 niveles de acuerdo con comunicación del IDIGER.</t>
    </r>
  </si>
  <si>
    <r>
      <rPr>
        <b/>
        <sz val="9"/>
        <rFont val="Arial"/>
        <family val="2"/>
      </rPr>
      <t>17.</t>
    </r>
    <r>
      <rPr>
        <sz val="9"/>
        <rFont val="Arial"/>
        <family val="2"/>
      </rPr>
      <t xml:space="preserve"> Realizar simulacros en el marco de la emergencia  con la participación de los trabajadores del nivel central y local.</t>
    </r>
  </si>
  <si>
    <r>
      <rPr>
        <b/>
        <sz val="9"/>
        <color rgb="FF7030A0"/>
        <rFont val="Arial"/>
        <family val="2"/>
      </rPr>
      <t xml:space="preserve">1. </t>
    </r>
    <r>
      <rPr>
        <sz val="9"/>
        <color rgb="FF7030A0"/>
        <rFont val="Arial"/>
        <family val="2"/>
      </rPr>
      <t>Diseñar y documentar el guion de planeación y ejecución de los simulacros</t>
    </r>
    <r>
      <rPr>
        <b/>
        <sz val="9"/>
        <color rgb="FF7030A0"/>
        <rFont val="Arial"/>
        <family val="2"/>
      </rPr>
      <t xml:space="preserve">, </t>
    </r>
    <r>
      <rPr>
        <sz val="9"/>
        <color rgb="FF7030A0"/>
        <rFont val="Arial"/>
        <family val="2"/>
      </rPr>
      <t xml:space="preserve">(Descripción de la simulación con acciones temporizadas, recursos, responsables, rutas de evacuación, responsables)
</t>
    </r>
    <r>
      <rPr>
        <b/>
        <sz val="9"/>
        <color rgb="FF7030A0"/>
        <rFont val="Arial"/>
        <family val="2"/>
      </rPr>
      <t>2</t>
    </r>
    <r>
      <rPr>
        <sz val="9"/>
        <color rgb="FF7030A0"/>
        <rFont val="Arial"/>
        <family val="2"/>
      </rPr>
      <t xml:space="preserve">. Comunicar a los centros de trabajo la planeación de los simulacros
</t>
    </r>
    <r>
      <rPr>
        <b/>
        <sz val="9"/>
        <color rgb="FF7030A0"/>
        <rFont val="Arial"/>
        <family val="2"/>
      </rPr>
      <t xml:space="preserve">3. </t>
    </r>
    <r>
      <rPr>
        <sz val="9"/>
        <color rgb="FF7030A0"/>
        <rFont val="Arial"/>
        <family val="2"/>
      </rPr>
      <t xml:space="preserve">Realizar simulacros de manejo de los Desfibriladores Externos Automáticos en los centros de trabajo administrativos.
</t>
    </r>
    <r>
      <rPr>
        <b/>
        <sz val="9"/>
        <color rgb="FF7030A0"/>
        <rFont val="Arial"/>
        <family val="2"/>
      </rPr>
      <t>4.</t>
    </r>
    <r>
      <rPr>
        <sz val="9"/>
        <color rgb="FF7030A0"/>
        <rFont val="Arial"/>
        <family val="2"/>
      </rPr>
      <t xml:space="preserve"> Realizar diferentes simulacros de protección y seguridad em NC y NL
</t>
    </r>
    <r>
      <rPr>
        <b/>
        <sz val="9"/>
        <color rgb="FF7030A0"/>
        <rFont val="Arial"/>
        <family val="2"/>
      </rPr>
      <t>5</t>
    </r>
    <r>
      <rPr>
        <sz val="9"/>
        <color rgb="FF7030A0"/>
        <rFont val="Arial"/>
        <family val="2"/>
      </rPr>
      <t xml:space="preserve">.  Realizar el simulacro distrital para los 3 niveles de acuerdo con comunicación del IDIGER.
</t>
    </r>
    <r>
      <rPr>
        <b/>
        <sz val="9"/>
        <color rgb="FF7030A0"/>
        <rFont val="Arial"/>
        <family val="2"/>
      </rPr>
      <t>6</t>
    </r>
    <r>
      <rPr>
        <sz val="9"/>
        <color rgb="FF7030A0"/>
        <rFont val="Arial"/>
        <family val="2"/>
      </rPr>
      <t xml:space="preserve">. Realizar los informes de evaluación de los simulacros
</t>
    </r>
    <r>
      <rPr>
        <b/>
        <sz val="9"/>
        <color rgb="FF7030A0"/>
        <rFont val="Arial"/>
        <family val="2"/>
      </rPr>
      <t>7</t>
    </r>
    <r>
      <rPr>
        <sz val="9"/>
        <color rgb="FF7030A0"/>
        <rFont val="Arial"/>
        <family val="2"/>
      </rPr>
      <t>. Entregar el plan de acción a las personas encargadas para su consulta y participación en el simulacro.</t>
    </r>
  </si>
  <si>
    <t>Listados de asistencia, guion e informe.</t>
  </si>
  <si>
    <t>IDIGER</t>
  </si>
  <si>
    <t>Resolución 592 de 2015</t>
  </si>
  <si>
    <r>
      <rPr>
        <b/>
        <sz val="9"/>
        <rFont val="Arial"/>
        <family val="2"/>
      </rPr>
      <t>28.</t>
    </r>
    <r>
      <rPr>
        <sz val="9"/>
        <rFont val="Arial"/>
        <family val="2"/>
      </rPr>
      <t xml:space="preserve"> Generar una herramienta que permita afianzar los temas de los modulos del Plan Escolar de Gestión del Riesgo con el fin de que los colegios cuenten con los medios necesarios para la construcción de los PEGR-CC.</t>
    </r>
  </si>
  <si>
    <r>
      <rPr>
        <b/>
        <sz val="9"/>
        <rFont val="Arial"/>
        <family val="2"/>
      </rPr>
      <t>18.</t>
    </r>
    <r>
      <rPr>
        <sz val="9"/>
        <rFont val="Arial"/>
        <family val="2"/>
      </rPr>
      <t xml:space="preserve"> Generar una herramienta que permita afianzar los temas de los modulos del Plan Escolar de Gestión del Riesgo con el fin de que los colegios cuenten con los medios necesarios para la construcción de los PEGR-CC.</t>
    </r>
  </si>
  <si>
    <r>
      <rPr>
        <b/>
        <sz val="9"/>
        <color rgb="FF7030A0"/>
        <rFont val="Arial"/>
        <family val="2"/>
      </rPr>
      <t>1</t>
    </r>
    <r>
      <rPr>
        <sz val="9"/>
        <color rgb="FF7030A0"/>
        <rFont val="Arial"/>
        <family val="2"/>
      </rPr>
      <t xml:space="preserve">. Realizar reunión con la ARL y dependencias respectivas para la construcción de los PEGR-CC.
</t>
    </r>
    <r>
      <rPr>
        <b/>
        <sz val="9"/>
        <color rgb="FF7030A0"/>
        <rFont val="Arial"/>
        <family val="2"/>
      </rPr>
      <t>2</t>
    </r>
    <r>
      <rPr>
        <sz val="9"/>
        <color rgb="FF7030A0"/>
        <rFont val="Arial"/>
        <family val="2"/>
      </rPr>
      <t xml:space="preserve">. Diseñar las piezas de comunicación para la construcción de la herramienta.
</t>
    </r>
    <r>
      <rPr>
        <b/>
        <sz val="9"/>
        <color rgb="FF7030A0"/>
        <rFont val="Arial"/>
        <family val="2"/>
      </rPr>
      <t>3</t>
    </r>
    <r>
      <rPr>
        <sz val="9"/>
        <color rgb="FF7030A0"/>
        <rFont val="Arial"/>
        <family val="2"/>
      </rPr>
      <t>. Divulgar la herramienta a la IED para la mejora o construcción del PEGR-CC.</t>
    </r>
  </si>
  <si>
    <t>Link de acceso, material para la implementación y memorando..</t>
  </si>
  <si>
    <t>Se proyecta desarrollar los primeros dos modulos del PEGR-CC de manera dínamica en la herramienta implementada por la Dir. de Ciencia y tecnologia llamada Moodle y evaluar el impacto que puede generar.</t>
  </si>
  <si>
    <r>
      <rPr>
        <b/>
        <sz val="9"/>
        <rFont val="Arial"/>
        <family val="2"/>
      </rPr>
      <t>29.</t>
    </r>
    <r>
      <rPr>
        <sz val="9"/>
        <rFont val="Arial"/>
        <family val="2"/>
      </rPr>
      <t xml:space="preserve"> Hacer seguimiento a la construcción de los PEGR-CC  y adelantar las acciones a que haya lugar.</t>
    </r>
  </si>
  <si>
    <r>
      <rPr>
        <b/>
        <sz val="9"/>
        <rFont val="Arial"/>
        <family val="2"/>
      </rPr>
      <t>19.</t>
    </r>
    <r>
      <rPr>
        <sz val="9"/>
        <rFont val="Arial"/>
        <family val="2"/>
      </rPr>
      <t xml:space="preserve"> Hacer seguimiento a la construcción de los PEGR-CC  y adelantar las acciones a que haya lugar.</t>
    </r>
  </si>
  <si>
    <r>
      <rPr>
        <b/>
        <sz val="9"/>
        <color rgb="FF7030A0"/>
        <rFont val="Arial"/>
        <family val="2"/>
      </rPr>
      <t>1</t>
    </r>
    <r>
      <rPr>
        <sz val="9"/>
        <color rgb="FF7030A0"/>
        <rFont val="Arial"/>
        <family val="2"/>
      </rPr>
      <t xml:space="preserve">. Consolidar los PEGR
</t>
    </r>
    <r>
      <rPr>
        <b/>
        <sz val="9"/>
        <color rgb="FF7030A0"/>
        <rFont val="Arial"/>
        <family val="2"/>
      </rPr>
      <t>2</t>
    </r>
    <r>
      <rPr>
        <sz val="9"/>
        <color rgb="FF7030A0"/>
        <rFont val="Arial"/>
        <family val="2"/>
      </rPr>
      <t xml:space="preserve">. Registrar y llevar las estadisticas de los PEGR-CC por localidades
</t>
    </r>
    <r>
      <rPr>
        <b/>
        <sz val="9"/>
        <color rgb="FF7030A0"/>
        <rFont val="Arial"/>
        <family val="2"/>
      </rPr>
      <t>3</t>
    </r>
    <r>
      <rPr>
        <sz val="9"/>
        <color rgb="FF7030A0"/>
        <rFont val="Arial"/>
        <family val="2"/>
      </rPr>
      <t>. Diseñar acciones que logren que el 100% de las IED cuente con el PEGR-CC.</t>
    </r>
  </si>
  <si>
    <t>Bases de datos</t>
  </si>
  <si>
    <t>Decreto 1072 de 2015, en su Artículo 2.2.4.6.28 Contratación. y el estándar 2.10. Evaluación y selección de proveedores y contratistas de la Resolución 0312 de 2019.</t>
  </si>
  <si>
    <t>PLAN DE MEJORAMIENTO #14 y #24</t>
  </si>
  <si>
    <r>
      <rPr>
        <b/>
        <sz val="9"/>
        <color rgb="FF000000"/>
        <rFont val="Arial"/>
        <family val="2"/>
      </rPr>
      <t>30.</t>
    </r>
    <r>
      <rPr>
        <sz val="9"/>
        <color rgb="FF000000"/>
        <rFont val="Arial"/>
        <family val="2"/>
      </rPr>
      <t xml:space="preserve"> Socialización de la aplicacion de la</t>
    </r>
    <r>
      <rPr>
        <b/>
        <sz val="9"/>
        <color rgb="FF000000"/>
        <rFont val="Arial"/>
        <family val="2"/>
      </rPr>
      <t xml:space="preserve"> </t>
    </r>
    <r>
      <rPr>
        <strike/>
        <sz val="9"/>
        <color rgb="FFFF0000"/>
        <rFont val="Arial"/>
        <family val="2"/>
      </rPr>
      <t>12-MG-002</t>
    </r>
    <r>
      <rPr>
        <sz val="9"/>
        <color rgb="FF000000"/>
        <rFont val="Arial"/>
        <family val="2"/>
      </rPr>
      <t xml:space="preserve"> Guía Requisitos Especifico Adquisiciones y Contratistas en el cual se señala los criterios relacionados con SST para la evaluación y selección de proveedores a los supervisores de contratos
</t>
    </r>
  </si>
  <si>
    <r>
      <rPr>
        <b/>
        <sz val="9"/>
        <color rgb="FF7030A0"/>
        <rFont val="Arial"/>
        <family val="2"/>
      </rPr>
      <t>20.</t>
    </r>
    <r>
      <rPr>
        <sz val="9"/>
        <color rgb="FF7030A0"/>
        <rFont val="Arial"/>
        <family val="2"/>
      </rPr>
      <t xml:space="preserve"> Socializar y realizar seguimiento a la aplicación de la</t>
    </r>
    <r>
      <rPr>
        <b/>
        <sz val="9"/>
        <color rgb="FF7030A0"/>
        <rFont val="Arial"/>
        <family val="2"/>
      </rPr>
      <t xml:space="preserve"> </t>
    </r>
    <r>
      <rPr>
        <sz val="9"/>
        <color rgb="FF7030A0"/>
        <rFont val="Arial"/>
        <family val="2"/>
      </rPr>
      <t>guía de requisitos específicos de seguridad y salud en el trabajo en las adquisiciones de productos y servicios a los supervisores de los contratos, en la entidad.</t>
    </r>
  </si>
  <si>
    <r>
      <t xml:space="preserve">1. </t>
    </r>
    <r>
      <rPr>
        <sz val="9"/>
        <color rgb="FF7030A0"/>
        <rFont val="Arial"/>
        <family val="2"/>
      </rPr>
      <t xml:space="preserve">Proyectar y/o correo oficio para los supervidores de contrato en el cual se socializa los criterios relacionados con SST para la evaluación y selección de proveedores
2. Diseñar piezas comunicativas (infografías, boletines, postales, postes, videos, etc)  para el conocimiento y aplicación de la guía.
</t>
    </r>
    <r>
      <rPr>
        <b/>
        <sz val="9"/>
        <rFont val="Arial"/>
        <family val="2"/>
      </rPr>
      <t>3</t>
    </r>
    <r>
      <rPr>
        <sz val="9"/>
        <rFont val="Arial"/>
        <family val="2"/>
      </rPr>
      <t>. Definir el almacenamiento de los soportes de verificación que permitan el seguimiento a contratistas y/o proveedores con la Oficina de Tecnologia de la información de Comunicaciones.</t>
    </r>
    <r>
      <rPr>
        <b/>
        <sz val="9"/>
        <rFont val="Arial"/>
        <family val="2"/>
      </rPr>
      <t xml:space="preserve">
</t>
    </r>
    <r>
      <rPr>
        <b/>
        <sz val="9"/>
        <color rgb="FF7030A0"/>
        <rFont val="Arial"/>
        <family val="2"/>
      </rPr>
      <t>4</t>
    </r>
    <r>
      <rPr>
        <sz val="9"/>
        <color rgb="FF7030A0"/>
        <rFont val="Arial"/>
        <family val="2"/>
      </rPr>
      <t>. Evaluar el cumplimiento de la guia en los centros de trabajo y llevar el registro estadístico.</t>
    </r>
    <r>
      <rPr>
        <sz val="9"/>
        <rFont val="Arial"/>
        <family val="2"/>
      </rPr>
      <t xml:space="preserve">
</t>
    </r>
    <r>
      <rPr>
        <b/>
        <sz val="9"/>
        <rFont val="Arial"/>
        <family val="2"/>
      </rPr>
      <t xml:space="preserve">5. </t>
    </r>
    <r>
      <rPr>
        <sz val="9"/>
        <rFont val="Arial"/>
        <family val="2"/>
      </rPr>
      <t>Realizar seguimiento a la lista de chequeo que registra el cumplimiento de los criterios de selección de SST en lo relacionado con proveedores y contratistas, mediante la validación de los soportes</t>
    </r>
  </si>
  <si>
    <t>Profesional XXXXX o designado de acuerdo con obligaciones contractuales</t>
  </si>
  <si>
    <t>PLAN DE MEJORAMIENTO #14</t>
  </si>
  <si>
    <r>
      <rPr>
        <b/>
        <strike/>
        <sz val="9"/>
        <color rgb="FFFF0000"/>
        <rFont val="Arial"/>
        <family val="2"/>
      </rPr>
      <t>31.</t>
    </r>
    <r>
      <rPr>
        <strike/>
        <sz val="9"/>
        <color rgb="FFFF0000"/>
        <rFont val="Arial"/>
        <family val="2"/>
      </rPr>
      <t xml:space="preserve"> Articular estrategia para definir el almacenamiento de los soportes de verificacion que permitan el seguimiento a Contratistas y/o proveedores con la Oficina de Tecnologia de la información de Comunicaciones.</t>
    </r>
  </si>
  <si>
    <r>
      <rPr>
        <b/>
        <strike/>
        <sz val="9"/>
        <color rgb="FFFF0000"/>
        <rFont val="Arial"/>
        <family val="2"/>
      </rPr>
      <t xml:space="preserve">32. </t>
    </r>
    <r>
      <rPr>
        <strike/>
        <sz val="9"/>
        <color rgb="FFFF0000"/>
        <rFont val="Arial"/>
        <family val="2"/>
      </rPr>
      <t>Realizar seguimiento a la lista de chequeo XXX del seguimiento al cumplimiento de los criterios de selección de SST en lo relacionado con proveedores y contratistas, mediante la validación de los soportes</t>
    </r>
  </si>
  <si>
    <t>Decreto 1072 de 2015
Artículo 2.2.4.6.31.
Resolución 0312 de 2019 
Estándar 2.10 Contratación (2%)</t>
  </si>
  <si>
    <t>PIGA</t>
  </si>
  <si>
    <r>
      <rPr>
        <b/>
        <strike/>
        <sz val="9"/>
        <color rgb="FFFF0000"/>
        <rFont val="Arial"/>
        <family val="2"/>
      </rPr>
      <t xml:space="preserve">33. </t>
    </r>
    <r>
      <rPr>
        <strike/>
        <sz val="9"/>
        <color rgb="FFFF0000"/>
        <rFont val="Arial"/>
        <family val="2"/>
      </rPr>
      <t>Realizar seguimiento al cumplimiento normativo ambiental de los operadores con quienes el proceso Gestión del Talento Humano tiene servicios tercerizados en lo referente al manejo de residuos no aprovechables a través de los informes de interventoría ambiental.</t>
    </r>
  </si>
  <si>
    <t>Resolución 0312 de 2019 
Estándar 3.1.8 Agua potable, servicios sanitarios y disposición de basuras (1%)
3.1.9 Eliminación adecuada de residuos sólidos, líquidos o gaseosos (1%)</t>
  </si>
  <si>
    <r>
      <rPr>
        <b/>
        <sz val="9"/>
        <color rgb="FF000000"/>
        <rFont val="Arial"/>
        <family val="2"/>
      </rPr>
      <t>34.</t>
    </r>
    <r>
      <rPr>
        <sz val="9"/>
        <color rgb="FF000000"/>
        <rFont val="Arial"/>
        <family val="2"/>
      </rPr>
      <t xml:space="preserve"> Realizar seguimiento al cumplimiento del plan de acción del Plan Integral de Gestión Ambiental en el marco de las acciones establecidas para la DTH.</t>
    </r>
  </si>
  <si>
    <r>
      <rPr>
        <b/>
        <sz val="9"/>
        <rFont val="Arial"/>
        <family val="2"/>
      </rPr>
      <t>21.</t>
    </r>
    <r>
      <rPr>
        <sz val="9"/>
        <rFont val="Arial"/>
        <family val="2"/>
      </rPr>
      <t xml:space="preserve"> </t>
    </r>
    <r>
      <rPr>
        <sz val="9"/>
        <color rgb="FF7030A0"/>
        <rFont val="Arial"/>
        <family val="2"/>
      </rPr>
      <t>Desarrollar y</t>
    </r>
    <r>
      <rPr>
        <sz val="9"/>
        <rFont val="Arial"/>
        <family val="2"/>
      </rPr>
      <t xml:space="preserve"> realizar seguimiento al cumplimiento del plan de acción del Plan Integral de Gestión Ambiental en el marco de las acciones establecidas para la DTH.</t>
    </r>
  </si>
  <si>
    <r>
      <rPr>
        <b/>
        <sz val="9"/>
        <color rgb="FF7030A0"/>
        <rFont val="Arial"/>
        <family val="2"/>
      </rPr>
      <t>1</t>
    </r>
    <r>
      <rPr>
        <sz val="9"/>
        <color rgb="FF7030A0"/>
        <rFont val="Arial"/>
        <family val="2"/>
      </rPr>
      <t xml:space="preserve">.  Realizar seguimiento al cumplimiento normativo ambiental de los operadores con quienes el proceso Gestión del Talento Humano tiene servicios tercerizados en lo referente al manejo de residuos no aprovechables a través de los informes de interventoría ambiental.
</t>
    </r>
    <r>
      <rPr>
        <b/>
        <sz val="9"/>
        <color rgb="FF7030A0"/>
        <rFont val="Arial"/>
        <family val="2"/>
      </rPr>
      <t>1.</t>
    </r>
    <r>
      <rPr>
        <sz val="9"/>
        <color rgb="FF7030A0"/>
        <rFont val="Arial"/>
        <family val="2"/>
      </rPr>
      <t xml:space="preserve"> Verificación y registro en base excel de las evidencias del cumplimiento del plan de acción de PIGA.
</t>
    </r>
    <r>
      <rPr>
        <b/>
        <sz val="9"/>
        <color rgb="FF7030A0"/>
        <rFont val="Arial"/>
        <family val="2"/>
      </rPr>
      <t>2.</t>
    </r>
    <r>
      <rPr>
        <sz val="9"/>
        <color rgb="FF7030A0"/>
        <rFont val="Arial"/>
        <family val="2"/>
      </rPr>
      <t xml:space="preserve"> Consolidación de la evidencias de las acciones en las carpetas correspondientes de acuerdo con los temas.
</t>
    </r>
    <r>
      <rPr>
        <b/>
        <sz val="9"/>
        <color rgb="FF7030A0"/>
        <rFont val="Arial"/>
        <family val="2"/>
      </rPr>
      <t>3</t>
    </r>
    <r>
      <rPr>
        <sz val="9"/>
        <color rgb="FF7030A0"/>
        <rFont val="Arial"/>
        <family val="2"/>
      </rPr>
      <t>. Comunicar y Reportar a las profesionales de PIGA los respectivos soportes de cumplimiento.</t>
    </r>
  </si>
  <si>
    <r>
      <rPr>
        <b/>
        <strike/>
        <sz val="9"/>
        <color rgb="FFFF0000"/>
        <rFont val="Arial"/>
        <family val="2"/>
      </rPr>
      <t>35.</t>
    </r>
    <r>
      <rPr>
        <strike/>
        <sz val="9"/>
        <color rgb="FFFF0000"/>
        <rFont val="Arial"/>
        <family val="2"/>
      </rPr>
      <t xml:space="preserve"> Realizar el seguimiento a la expedición de los certificados de la limpieza y desinfección de tanques,  así como la verificación al suministro de agua potable, servicios sanitarios y mecanismos para disponer excretas y basuras.
</t>
    </r>
    <r>
      <rPr>
        <b/>
        <strike/>
        <sz val="9"/>
        <color rgb="FFFF0000"/>
        <rFont val="Arial"/>
        <family val="2"/>
      </rPr>
      <t xml:space="preserve">
La actividad se incluye dentro del programa de riesgo biológico</t>
    </r>
  </si>
  <si>
    <r>
      <rPr>
        <b/>
        <sz val="9"/>
        <color rgb="FF7030A0"/>
        <rFont val="Arial"/>
        <family val="2"/>
      </rPr>
      <t>22.</t>
    </r>
    <r>
      <rPr>
        <sz val="9"/>
        <color rgb="FF7030A0"/>
        <rFont val="Arial"/>
        <family val="2"/>
      </rPr>
      <t xml:space="preserve"> Desarrollar y realizar seguimiento al cumplimiento del cronograma de actividades del programa de gestión para la prevención del riesgo biológico, así como a la documentación y análisis de los respectivos indicadores.</t>
    </r>
  </si>
  <si>
    <r>
      <rPr>
        <b/>
        <sz val="9"/>
        <color rgb="FF7030A0"/>
        <rFont val="Arial"/>
        <family val="2"/>
      </rPr>
      <t>1</t>
    </r>
    <r>
      <rPr>
        <sz val="9"/>
        <color rgb="FF7030A0"/>
        <rFont val="Arial"/>
        <family val="2"/>
      </rPr>
      <t xml:space="preserve">. Consolidar las evidencias que soportan el desarrollo de las actividades planeadas en el programa.
</t>
    </r>
    <r>
      <rPr>
        <b/>
        <sz val="9"/>
        <color rgb="FF7030A0"/>
        <rFont val="Arial"/>
        <family val="2"/>
      </rPr>
      <t>2</t>
    </r>
    <r>
      <rPr>
        <sz val="9"/>
        <color rgb="FF7030A0"/>
        <rFont val="Arial"/>
        <family val="2"/>
      </rPr>
      <t xml:space="preserve">. Articular las inspecciones con el programa de Inspecciones del SG-SST
</t>
    </r>
    <r>
      <rPr>
        <b/>
        <sz val="9"/>
        <color rgb="FF7030A0"/>
        <rFont val="Arial"/>
        <family val="2"/>
      </rPr>
      <t>3.</t>
    </r>
    <r>
      <rPr>
        <sz val="9"/>
        <color rgb="FF7030A0"/>
        <rFont val="Arial"/>
        <family val="2"/>
      </rPr>
      <t xml:space="preserve"> Articular las acciones de capacitación con el programa de capacitación
</t>
    </r>
    <r>
      <rPr>
        <b/>
        <sz val="9"/>
        <color rgb="FF7030A0"/>
        <rFont val="Arial"/>
        <family val="2"/>
      </rPr>
      <t>4</t>
    </r>
    <r>
      <rPr>
        <sz val="9"/>
        <color rgb="FF7030A0"/>
        <rFont val="Arial"/>
        <family val="2"/>
      </rPr>
      <t xml:space="preserve">. Evaluar la implementación de los controles definidos para la intervención del peligro.
</t>
    </r>
    <r>
      <rPr>
        <b/>
        <sz val="9"/>
        <color rgb="FF7030A0"/>
        <rFont val="Arial"/>
        <family val="2"/>
      </rPr>
      <t>5</t>
    </r>
    <r>
      <rPr>
        <sz val="9"/>
        <color rgb="FF7030A0"/>
        <rFont val="Arial"/>
        <family val="2"/>
      </rPr>
      <t xml:space="preserve">. Realizar el seguimiento a la expedición de los certificados de la limpieza y desinfección de tanques,  así como la verificación al suministro de agua potable, servicios sanitarios y mecanismos para disponer excretas y basuras.
</t>
    </r>
    <r>
      <rPr>
        <b/>
        <sz val="9"/>
        <color rgb="FF7030A0"/>
        <rFont val="Arial"/>
        <family val="2"/>
      </rPr>
      <t>6</t>
    </r>
    <r>
      <rPr>
        <sz val="9"/>
        <color rgb="FF7030A0"/>
        <rFont val="Arial"/>
        <family val="2"/>
      </rPr>
      <t>. Realizar seguimiento al cumplimiento del contexto normativo para riesgo biológico en la matriz legal de SST de acuerdo con el cumplimiento del y los controles</t>
    </r>
  </si>
  <si>
    <t>Resolución 0312 de 2019
Estándar 4.1.4 Realización mediciones ambientales, químicos, físicos y biológicos
Ley 9 de 1979</t>
  </si>
  <si>
    <t>PLAN DE MEJORAMIENTO
 OCI #1345</t>
  </si>
  <si>
    <r>
      <rPr>
        <b/>
        <sz val="9"/>
        <color rgb="FF000000"/>
        <rFont val="Arial"/>
        <family val="2"/>
      </rPr>
      <t xml:space="preserve">36. </t>
    </r>
    <r>
      <rPr>
        <sz val="9"/>
        <color rgb="FF000000"/>
        <rFont val="Arial"/>
        <family val="2"/>
      </rPr>
      <t>Realizar la respectiva comunicación de acuerdo con la competencia y seguimiento a las medidas propuestas de los informes de mediciones de monitoreo ambiental de los contaminantes físicos, químicos y biológicos en los centros de trabajo de la SED (Ruido, temperatura, campos electromagnéticos, material particulado, humedad, vibraciones, radiación visible- Iluminación, gases y vapores).</t>
    </r>
  </si>
  <si>
    <r>
      <rPr>
        <b/>
        <sz val="9"/>
        <color rgb="FF7030A0"/>
        <rFont val="Arial"/>
        <family val="2"/>
      </rPr>
      <t>23.</t>
    </r>
    <r>
      <rPr>
        <sz val="9"/>
        <color rgb="FF7030A0"/>
        <rFont val="Arial"/>
        <family val="2"/>
      </rPr>
      <t xml:space="preserve"> Desarrollar y realizar seguimiento al cumplimiento del cronograma de actividades del programa de gestión para la prevención del riesgo físico y mediciones ambientales ocupacionales, así como a la documentación y análisis de los respectivos indicadores.</t>
    </r>
  </si>
  <si>
    <r>
      <rPr>
        <b/>
        <sz val="9"/>
        <color rgb="FF7030A0"/>
        <rFont val="Arial"/>
        <family val="2"/>
      </rPr>
      <t>1</t>
    </r>
    <r>
      <rPr>
        <sz val="9"/>
        <color rgb="FF7030A0"/>
        <rFont val="Arial"/>
        <family val="2"/>
      </rPr>
      <t xml:space="preserve">. Consolidar las evidencias que soportan el desarrollo de las actividades planeadas en el programa.
</t>
    </r>
    <r>
      <rPr>
        <b/>
        <sz val="9"/>
        <color rgb="FF7030A0"/>
        <rFont val="Arial"/>
        <family val="2"/>
      </rPr>
      <t>2</t>
    </r>
    <r>
      <rPr>
        <sz val="9"/>
        <color rgb="FF7030A0"/>
        <rFont val="Arial"/>
        <family val="2"/>
      </rPr>
      <t xml:space="preserve">. Articular las acciones de acuerdo con las condiciones de salud.
</t>
    </r>
    <r>
      <rPr>
        <b/>
        <sz val="9"/>
        <color rgb="FF7030A0"/>
        <rFont val="Arial"/>
        <family val="2"/>
      </rPr>
      <t>3.</t>
    </r>
    <r>
      <rPr>
        <sz val="9"/>
        <color rgb="FF7030A0"/>
        <rFont val="Arial"/>
        <family val="2"/>
      </rPr>
      <t xml:space="preserve"> Articular las acciones de capacitación con el programa de capacitación
</t>
    </r>
    <r>
      <rPr>
        <b/>
        <sz val="9"/>
        <color rgb="FF7030A0"/>
        <rFont val="Arial"/>
        <family val="2"/>
      </rPr>
      <t>4</t>
    </r>
    <r>
      <rPr>
        <sz val="9"/>
        <color rgb="FF7030A0"/>
        <rFont val="Arial"/>
        <family val="2"/>
      </rPr>
      <t xml:space="preserve">.Consolidar las recomendaciones médicas ocupacionales y evaluar la implementación de estos controles para la intervención del peligro.
</t>
    </r>
    <r>
      <rPr>
        <b/>
        <sz val="9"/>
        <color rgb="FF7030A0"/>
        <rFont val="Arial"/>
        <family val="2"/>
      </rPr>
      <t>5</t>
    </r>
    <r>
      <rPr>
        <sz val="9"/>
        <color rgb="FF7030A0"/>
        <rFont val="Arial"/>
        <family val="2"/>
      </rPr>
      <t>. Realizar seguimiento al cumplimiento del contexto normativo para riesgo biológico en la matriz legal de SST de acuerdo con el cumplimiento del y los controles.</t>
    </r>
  </si>
  <si>
    <t>1. Informes de mediciones
2. Matriz consolidación de mediciones con seguimiento</t>
  </si>
  <si>
    <t>Humanos, tecnológicos, financieros y físicos</t>
  </si>
  <si>
    <t>$$$$$</t>
  </si>
  <si>
    <t>Decreto 1072 de 2015, Artículo 2.2.4.6.24.
Estándar 4.2.1 Implementación de medidas de prevención y control frente a peligros/riesgos identificados de la Resolución 0312 de 2019</t>
  </si>
  <si>
    <t>PLAN DE MEJORAMIENTO
 OCI #1347</t>
  </si>
  <si>
    <r>
      <rPr>
        <b/>
        <strike/>
        <sz val="9"/>
        <color rgb="FFFF0000"/>
        <rFont val="Arial"/>
        <family val="2"/>
      </rPr>
      <t xml:space="preserve">37. </t>
    </r>
    <r>
      <rPr>
        <strike/>
        <sz val="9"/>
        <color rgb="FFFF0000"/>
        <rFont val="Arial"/>
        <family val="2"/>
      </rPr>
      <t>Actualizar los programa de gestión del riesgo en el formato 14-IF-040 Programas del Sistema de Gestión de Seguridad y Salud en el Trabajo describiendo la metodología de gestión del riesgo.</t>
    </r>
  </si>
  <si>
    <r>
      <rPr>
        <b/>
        <sz val="9"/>
        <color rgb="FF7030A0"/>
        <rFont val="Arial"/>
        <family val="2"/>
      </rPr>
      <t>24</t>
    </r>
    <r>
      <rPr>
        <sz val="9"/>
        <color rgb="FF7030A0"/>
        <rFont val="Arial"/>
        <family val="2"/>
      </rPr>
      <t>.  Articular con los programas de gestión de peligros del SG-SST la metodología de controles en los talleres de formación laboral de los estudiantes en prácticas de formación (Decreto 055 de 2015), definiendo el alcance de actuación por cada dirección (DBE, DTH) y las IED.</t>
    </r>
  </si>
  <si>
    <r>
      <t xml:space="preserve">1. </t>
    </r>
    <r>
      <rPr>
        <sz val="9"/>
        <color rgb="FF7030A0"/>
        <rFont val="Arial"/>
        <family val="2"/>
      </rPr>
      <t>Documentar en los programas de gestión para la prevención del riesgo, la articulación de las acciones que evidencien la inclusión de los estudiantes en prácticas de formación laboral con el Sistema de Gestión de Seguridad y Salud en el Trabajo.</t>
    </r>
    <r>
      <rPr>
        <b/>
        <sz val="9"/>
        <color rgb="FF7030A0"/>
        <rFont val="Arial"/>
        <family val="2"/>
      </rPr>
      <t xml:space="preserve">
2. </t>
    </r>
    <r>
      <rPr>
        <sz val="9"/>
        <color rgb="FF7030A0"/>
        <rFont val="Arial"/>
        <family val="2"/>
      </rPr>
      <t xml:space="preserve">Realizar mesas de trabajo de manera perioriódica con los profesionales de SST de la DBE.
</t>
    </r>
    <r>
      <rPr>
        <b/>
        <sz val="9"/>
        <color rgb="FF7030A0"/>
        <rFont val="Arial"/>
        <family val="2"/>
      </rPr>
      <t>3.</t>
    </r>
    <r>
      <rPr>
        <sz val="9"/>
        <color rgb="FF7030A0"/>
        <rFont val="Arial"/>
        <family val="2"/>
      </rPr>
      <t xml:space="preserve">  Realizar mesas de trabajo de manera perioriódica con los asesores de la ARL para documentar las acciones a implementar.
</t>
    </r>
    <r>
      <rPr>
        <b/>
        <sz val="9"/>
        <color rgb="FF7030A0"/>
        <rFont val="Arial"/>
        <family val="2"/>
      </rPr>
      <t xml:space="preserve">4. </t>
    </r>
    <r>
      <rPr>
        <sz val="9"/>
        <color rgb="FF7030A0"/>
        <rFont val="Arial"/>
        <family val="2"/>
      </rPr>
      <t xml:space="preserve">Consolidar y registrar las evidencias que soportan la inclusión estudiantes en prácticas de formación laboral con el Sistema de Gestión de Seguridad y Salud en el Trabajo.
</t>
    </r>
    <r>
      <rPr>
        <b/>
        <sz val="9"/>
        <color rgb="FF7030A0"/>
        <rFont val="Arial"/>
        <family val="2"/>
      </rPr>
      <t>5</t>
    </r>
    <r>
      <rPr>
        <sz val="9"/>
        <color rgb="FF7030A0"/>
        <rFont val="Arial"/>
        <family val="2"/>
      </rPr>
      <t>. Realizar seguimiento al cumplimiento del contexto normativo en la matriz legal de SST de acuerdo con el cumplimiento del la inclusión y los controles.</t>
    </r>
  </si>
  <si>
    <t xml:space="preserve">1. Formato 14-IF-040 Programas del Sistema de Gestión de Seguridad y Salud de peligro químico, alto riesgo, mecánico, biológico, locativo, caidas a nivel, eléctrico, público </t>
  </si>
  <si>
    <t>ARL SURA
DBE</t>
  </si>
  <si>
    <t>AUTODIAGNOSTICO</t>
  </si>
  <si>
    <r>
      <rPr>
        <b/>
        <sz val="9"/>
        <color rgb="FF000000"/>
        <rFont val="Arial"/>
        <family val="2"/>
      </rPr>
      <t xml:space="preserve">38. </t>
    </r>
    <r>
      <rPr>
        <sz val="9"/>
        <color rgb="FF000000"/>
        <rFont val="Arial"/>
        <family val="2"/>
      </rPr>
      <t>Realizar el seguimiento al plan de trabajo de la gestión de riesgo de los programas y planes asociados a la seguridad industrial, a la documentación y análisis de los respectivos indicadores.</t>
    </r>
  </si>
  <si>
    <r>
      <rPr>
        <b/>
        <sz val="9"/>
        <color rgb="FF7030A0"/>
        <rFont val="Arial"/>
        <family val="2"/>
      </rPr>
      <t xml:space="preserve">25. </t>
    </r>
    <r>
      <rPr>
        <sz val="9"/>
        <color rgb="FF7030A0"/>
        <rFont val="Arial"/>
        <family val="2"/>
      </rPr>
      <t>Desarrollar y realizar el seguimiento al cumplimiento del cronograma de actividades de los programas, planes y PVE del SG-SST, así como a la documentación y análisis de los respectivos indicadores.</t>
    </r>
  </si>
  <si>
    <r>
      <rPr>
        <b/>
        <sz val="9"/>
        <color rgb="FF7030A0"/>
        <rFont val="Arial"/>
        <family val="2"/>
      </rPr>
      <t>1</t>
    </r>
    <r>
      <rPr>
        <sz val="9"/>
        <color rgb="FF7030A0"/>
        <rFont val="Arial"/>
        <family val="2"/>
      </rPr>
      <t xml:space="preserve">. Consolidar las evidencias que soportan el desarrollo de las actividades planeadas en el programa.
</t>
    </r>
    <r>
      <rPr>
        <b/>
        <sz val="9"/>
        <color rgb="FF7030A0"/>
        <rFont val="Arial"/>
        <family val="2"/>
      </rPr>
      <t>2</t>
    </r>
    <r>
      <rPr>
        <sz val="9"/>
        <color rgb="FF7030A0"/>
        <rFont val="Arial"/>
        <family val="2"/>
      </rPr>
      <t xml:space="preserve">. Articular las acciones de acuerdo con las condiciones de salud.
</t>
    </r>
    <r>
      <rPr>
        <b/>
        <sz val="9"/>
        <color rgb="FF7030A0"/>
        <rFont val="Arial"/>
        <family val="2"/>
      </rPr>
      <t>3.</t>
    </r>
    <r>
      <rPr>
        <sz val="9"/>
        <color rgb="FF7030A0"/>
        <rFont val="Arial"/>
        <family val="2"/>
      </rPr>
      <t xml:space="preserve"> Articular las acciones de capacitación con el programa de capacitación
</t>
    </r>
    <r>
      <rPr>
        <b/>
        <sz val="9"/>
        <color rgb="FF7030A0"/>
        <rFont val="Arial"/>
        <family val="2"/>
      </rPr>
      <t>4.</t>
    </r>
    <r>
      <rPr>
        <sz val="9"/>
        <color rgb="FF7030A0"/>
        <rFont val="Arial"/>
        <family val="2"/>
      </rPr>
      <t xml:space="preserve"> Articular las inspecciones con el programa de inspección
</t>
    </r>
    <r>
      <rPr>
        <b/>
        <sz val="9"/>
        <color rgb="FF7030A0"/>
        <rFont val="Arial"/>
        <family val="2"/>
      </rPr>
      <t>5</t>
    </r>
    <r>
      <rPr>
        <sz val="9"/>
        <color rgb="FF7030A0"/>
        <rFont val="Arial"/>
        <family val="2"/>
      </rPr>
      <t xml:space="preserve">. Consolidar las recomendaciones médicas ocupacionales y evaluar la implementación de controles para la intervención del peligro.
</t>
    </r>
    <r>
      <rPr>
        <b/>
        <sz val="9"/>
        <color rgb="FF7030A0"/>
        <rFont val="Arial"/>
        <family val="2"/>
      </rPr>
      <t>6</t>
    </r>
    <r>
      <rPr>
        <sz val="9"/>
        <color rgb="FF7030A0"/>
        <rFont val="Arial"/>
        <family val="2"/>
      </rPr>
      <t xml:space="preserve">. Revisar y analizar las estadisticas de accidentalidad y enfermedad laboral para articular las acciones producto de las investigaciones con los progamas de gestión y sus controles
</t>
    </r>
    <r>
      <rPr>
        <b/>
        <sz val="9"/>
        <color rgb="FF7030A0"/>
        <rFont val="Arial"/>
        <family val="2"/>
      </rPr>
      <t>7</t>
    </r>
    <r>
      <rPr>
        <sz val="9"/>
        <color rgb="FF7030A0"/>
        <rFont val="Arial"/>
        <family val="2"/>
      </rPr>
      <t>. Realizar seguimiento al cumplimiento del contexto normativo para riesgo biológico en la matriz legal de SST de acuerdo con el cumplimiento del y los controles.
8. Evaluar mediante los indicadores de frecuencia de accidentalidad e incidencia de la enfermedad laboral el impacto de los programas, planes y PEV.</t>
    </r>
  </si>
  <si>
    <t>1. Formato 14-IF-040 Programas del Sistema de Gestión de Seguridad y Salud de peligro químico, alto riesgo, mecánico, biológico, locativo, eléctrico.</t>
  </si>
  <si>
    <t xml:space="preserve">Decreto 1072 de 2015, en su Artículo 2.2.4.6.15
 Estándar mínimo 4.1.2 de la Res. 0312 de 2019
</t>
  </si>
  <si>
    <t>PLAN MEJORAMIENTO
OCI #1346</t>
  </si>
  <si>
    <r>
      <rPr>
        <b/>
        <strike/>
        <sz val="9"/>
        <color rgb="FFFF0000"/>
        <rFont val="Arial"/>
        <family val="2"/>
      </rPr>
      <t xml:space="preserve">39. </t>
    </r>
    <r>
      <rPr>
        <strike/>
        <sz val="9"/>
        <color rgb="FFFF0000"/>
        <rFont val="Arial"/>
        <family val="2"/>
      </rPr>
      <t xml:space="preserve">Definir e implementar una estrategia que incluya un plan de acción que permita realizar la actualización del 100% de las MIPEVR para la vigencia 2023 </t>
    </r>
  </si>
  <si>
    <r>
      <t xml:space="preserve">26. </t>
    </r>
    <r>
      <rPr>
        <sz val="9"/>
        <color rgb="FF7030A0"/>
        <rFont val="Arial"/>
        <family val="2"/>
      </rPr>
      <t>Realizar actualización a los respectivos procedimientos, guias, instructivos y demás del SG-SST de acuerdo con la gestión del cambio y el requerimiento normativo.</t>
    </r>
  </si>
  <si>
    <r>
      <t xml:space="preserve">1. </t>
    </r>
    <r>
      <rPr>
        <sz val="9"/>
        <color rgb="FF7030A0"/>
        <rFont val="Arial"/>
        <family val="2"/>
      </rPr>
      <t>Actualizar  la metodologia  para la Identificación de Peligros, Evaluación y Valoración de Riesgos Laboral con la prioridad de actualización de MIPEVR en los centros de trabajo donde se hayan reportado accidentes graves y/o mortales, un evento catastrófico, y con los cambios identificados en el proceso de identificación de peligros, para la entidad.</t>
    </r>
    <r>
      <rPr>
        <b/>
        <sz val="9"/>
        <color rgb="FF7030A0"/>
        <rFont val="Arial"/>
        <family val="2"/>
      </rPr>
      <t xml:space="preserve">
2. </t>
    </r>
    <r>
      <rPr>
        <sz val="9"/>
        <color rgb="FF7030A0"/>
        <rFont val="Arial"/>
        <family val="2"/>
      </rPr>
      <t>Actualizar el manual del SG-SST</t>
    </r>
    <r>
      <rPr>
        <b/>
        <sz val="9"/>
        <color rgb="FF7030A0"/>
        <rFont val="Arial"/>
        <family val="2"/>
      </rPr>
      <t xml:space="preserve">
3. </t>
    </r>
    <r>
      <rPr>
        <sz val="9"/>
        <color rgb="FF7030A0"/>
        <rFont val="Arial"/>
        <family val="2"/>
      </rPr>
      <t>Actualizar los documentos del SG-SST articulando el PESV (Política SST, responsables SG-SST, comité PESV, Objetivos, Indicadores, etc)</t>
    </r>
  </si>
  <si>
    <t>Resolución 0312 de 2019 
Estándar 4.1.2 Identificación de peligros con participación de todos los niveles de la empresa
Ley 9 de 1979</t>
  </si>
  <si>
    <r>
      <rPr>
        <b/>
        <sz val="9"/>
        <rFont val="Arial"/>
        <family val="2"/>
      </rPr>
      <t xml:space="preserve">40. </t>
    </r>
    <r>
      <rPr>
        <sz val="9"/>
        <rFont val="Arial"/>
        <family val="2"/>
      </rPr>
      <t>Realizar seguimiento a la adopción de las medidas de prevención y control con base en la identificación de peligros, la evaluación y valoración de riesgos.</t>
    </r>
  </si>
  <si>
    <r>
      <t xml:space="preserve">27. </t>
    </r>
    <r>
      <rPr>
        <sz val="9"/>
        <color rgb="FF7030A0"/>
        <rFont val="Arial"/>
        <family val="2"/>
      </rPr>
      <t>Consolidar y realizar seguimiento a las medidas de prevención y control con base en la identificación de peligros, la evaluación y valoración de riesgos.</t>
    </r>
  </si>
  <si>
    <r>
      <t xml:space="preserve">
</t>
    </r>
    <r>
      <rPr>
        <b/>
        <sz val="9"/>
        <color rgb="FF7030A0"/>
        <rFont val="Arial"/>
        <family val="2"/>
      </rPr>
      <t>1.</t>
    </r>
    <r>
      <rPr>
        <sz val="9"/>
        <color rgb="FF7030A0"/>
        <rFont val="Arial"/>
        <family val="2"/>
      </rPr>
      <t xml:space="preserve"> Registar en la base excel de las evidencias de las actividades realizadas.
</t>
    </r>
    <r>
      <rPr>
        <b/>
        <sz val="9"/>
        <color rgb="FF7030A0"/>
        <rFont val="Arial"/>
        <family val="2"/>
      </rPr>
      <t>2.</t>
    </r>
    <r>
      <rPr>
        <sz val="9"/>
        <color rgb="FF7030A0"/>
        <rFont val="Arial"/>
        <family val="2"/>
      </rPr>
      <t xml:space="preserve"> Consolidar las evidencias de las acciones en las carpetas correspondientes de acuerdo con los temas.
</t>
    </r>
    <r>
      <rPr>
        <b/>
        <sz val="9"/>
        <color rgb="FF7030A0"/>
        <rFont val="Arial"/>
        <family val="2"/>
      </rPr>
      <t>3.</t>
    </r>
    <r>
      <rPr>
        <sz val="9"/>
        <color rgb="FF7030A0"/>
        <rFont val="Arial"/>
        <family val="2"/>
      </rPr>
      <t xml:space="preserve"> Consolidar y documentar las actividades de control que se articulan con la IPEVR que realizan las demás Dependecias.
</t>
    </r>
  </si>
  <si>
    <t xml:space="preserve"> Decreto 1072 de 2015 en su artículo 2.2.4.6.12. Documentación.
Artículo 2.2.4.6.24. Medidas de prevención y control. Item 5.
 Resolución 0312 de 2019 en su estándar 4.2.6.</t>
  </si>
  <si>
    <t> </t>
  </si>
  <si>
    <r>
      <rPr>
        <b/>
        <strike/>
        <sz val="9"/>
        <color rgb="FFFF0000"/>
        <rFont val="Arial"/>
        <family val="2"/>
      </rPr>
      <t xml:space="preserve">41. </t>
    </r>
    <r>
      <rPr>
        <strike/>
        <sz val="9"/>
        <color rgb="FFFF0000"/>
        <rFont val="Arial"/>
        <family val="2"/>
      </rPr>
      <t>Alimentación de la herramienta que consolide la información y permita tener un control de cobertura y realizar el respectivo seguimiento al cumplimiento de entrega de EPP</t>
    </r>
  </si>
  <si>
    <t>1. Herramienta con seguimiento entrega EPP
2. Soportes de entrega de EPP</t>
  </si>
  <si>
    <t>ARL SURA
IED</t>
  </si>
  <si>
    <t xml:space="preserve"> Decreto 1072 de 2015 en su artículo 2.2.4.6.12. Documentación.
Artículo 2.2.4.6.24. Medidas de prevención y control. Item 5.
 Resolución 0312 de 2019 en su estándar 4.2.6. y Decreto 676 de 2020</t>
  </si>
  <si>
    <t>PLAN MEJORAMIENTO
OCI #1339</t>
  </si>
  <si>
    <r>
      <rPr>
        <b/>
        <sz val="9"/>
        <rFont val="Arial"/>
        <family val="2"/>
      </rPr>
      <t xml:space="preserve">42. </t>
    </r>
    <r>
      <rPr>
        <sz val="9"/>
        <rFont val="Arial"/>
        <family val="2"/>
      </rPr>
      <t>Realizar actualización a Programa de Gestión para la entrega, uso, capacitación, reposición y disposición final de Elementos de Protección Personal -EPP- que inculya entrega la entrega de Elementos a contratistas de acuerdo a nivel de exposición a factor de riesgo</t>
    </r>
  </si>
  <si>
    <r>
      <rPr>
        <b/>
        <sz val="9"/>
        <color rgb="FF7030A0"/>
        <rFont val="Arial"/>
        <family val="2"/>
      </rPr>
      <t>28.</t>
    </r>
    <r>
      <rPr>
        <sz val="9"/>
        <color rgb="FF7030A0"/>
        <rFont val="Arial"/>
        <family val="2"/>
      </rPr>
      <t xml:space="preserve"> Actualizar y realizar seguimiento al cumplimiento del cronograma de actividades del programa de gestión de EPP, así como a la documentación y análisis de los respectivos indicadores.</t>
    </r>
  </si>
  <si>
    <r>
      <rPr>
        <b/>
        <sz val="9"/>
        <color rgb="FF7030A0"/>
        <rFont val="Arial"/>
        <family val="2"/>
      </rPr>
      <t>1.</t>
    </r>
    <r>
      <rPr>
        <sz val="9"/>
        <color rgb="FF7030A0"/>
        <rFont val="Arial"/>
        <family val="2"/>
      </rPr>
      <t xml:space="preserve"> Adelantar capacitaciones sobre Uso, Cuidado y disposición final de Elementos de Protección Personal en articulación con ARL Estrategia Colegio de Gestión del Riesgo
</t>
    </r>
    <r>
      <rPr>
        <b/>
        <sz val="9"/>
        <color rgb="FF7030A0"/>
        <rFont val="Arial"/>
        <family val="2"/>
      </rPr>
      <t>2.</t>
    </r>
    <r>
      <rPr>
        <sz val="9"/>
        <color rgb="FF7030A0"/>
        <rFont val="Arial"/>
        <family val="2"/>
      </rPr>
      <t xml:space="preserve"> Alimentar la herramienta que consolide la información y permita tener un control de cobertura y realizar el respectivo seguimiento al cumplimiento de entrega de EPP
</t>
    </r>
    <r>
      <rPr>
        <b/>
        <sz val="9"/>
        <color rgb="FF7030A0"/>
        <rFont val="Arial"/>
        <family val="2"/>
      </rPr>
      <t>3.</t>
    </r>
    <r>
      <rPr>
        <sz val="9"/>
        <color rgb="FF7030A0"/>
        <rFont val="Arial"/>
        <family val="2"/>
      </rPr>
      <t xml:space="preserve"> Incluir en el documento y Matriz de EPP la entrega de Elementos a contratistas de acuerdo a nivel de exposición a factor de riesgo.
</t>
    </r>
    <r>
      <rPr>
        <b/>
        <sz val="9"/>
        <color rgb="FF7030A0"/>
        <rFont val="Arial"/>
        <family val="2"/>
      </rPr>
      <t>4.</t>
    </r>
    <r>
      <rPr>
        <sz val="9"/>
        <color rgb="FF7030A0"/>
        <rFont val="Arial"/>
        <family val="2"/>
      </rPr>
      <t xml:space="preserve"> Realizar seguimiento al cronograma de entrega e indicadores del proceso, a partir de revisión y retroalimenatciónde formatos de entrega, uso y reposición de EPP de los elementos en los tres niveles de la entidad.
</t>
    </r>
    <r>
      <rPr>
        <b/>
        <sz val="9"/>
        <color rgb="FF7030A0"/>
        <rFont val="Arial"/>
        <family val="2"/>
      </rPr>
      <t>5.</t>
    </r>
    <r>
      <rPr>
        <sz val="9"/>
        <color rgb="FF7030A0"/>
        <rFont val="Arial"/>
        <family val="2"/>
      </rPr>
      <t xml:space="preserve"> Realizar el proceso de compra de acuerdo con lo establecido por la entidad de los EPP
</t>
    </r>
  </si>
  <si>
    <t>1. Formato 12-IF-023 Programas del Sistema de Gestión de Seguridad y Salud - Programa EPP</t>
  </si>
  <si>
    <r>
      <rPr>
        <b/>
        <strike/>
        <sz val="9"/>
        <color rgb="FFFF0000"/>
        <rFont val="Arial"/>
        <family val="2"/>
      </rPr>
      <t xml:space="preserve">43. </t>
    </r>
    <r>
      <rPr>
        <strike/>
        <sz val="9"/>
        <color rgb="FFFF0000"/>
        <rFont val="Arial"/>
        <family val="2"/>
      </rPr>
      <t>Adelantar capacitaciones sobre Uso, Cuidado y disposición final de Elementos de Protección Personal en articulación con ARL Estrategia Colegio de Gestión del Riesgo</t>
    </r>
  </si>
  <si>
    <r>
      <rPr>
        <b/>
        <strike/>
        <sz val="9"/>
        <color rgb="FFFF0000"/>
        <rFont val="Arial"/>
        <family val="2"/>
      </rPr>
      <t xml:space="preserve">45. </t>
    </r>
    <r>
      <rPr>
        <strike/>
        <sz val="9"/>
        <color rgb="FFFF0000"/>
        <rFont val="Arial"/>
        <family val="2"/>
      </rPr>
      <t>Realizar seguimiento a cronograma de entrega e indicadores del proceso, a partir de revisión y retroalimenatciónde formatos de entrega, uso y reposición de EPP de los elementos en los tres niveles de la entidad.</t>
    </r>
  </si>
  <si>
    <t>Resolución 0312 de 2019 
Estándar</t>
  </si>
  <si>
    <r>
      <rPr>
        <b/>
        <sz val="9"/>
        <rFont val="Arial"/>
        <family val="2"/>
      </rPr>
      <t xml:space="preserve">46. </t>
    </r>
    <r>
      <rPr>
        <sz val="9"/>
        <rFont val="Arial"/>
        <family val="2"/>
      </rPr>
      <t>Definir cronograma y realizar seguimiento a las inspecciones de seguridad programadas,incluyendo la participación de los integrantes del COPASST.</t>
    </r>
  </si>
  <si>
    <r>
      <rPr>
        <b/>
        <sz val="9"/>
        <color rgb="FF7030A0"/>
        <rFont val="Arial"/>
        <family val="2"/>
      </rPr>
      <t>22.</t>
    </r>
    <r>
      <rPr>
        <sz val="9"/>
        <color rgb="FF7030A0"/>
        <rFont val="Arial"/>
        <family val="2"/>
      </rPr>
      <t xml:space="preserve"> Desarrollar y realizar seguimiento al cumplimiento del cronograma de actividades del programa de Inspecciones así como a la documentación y análisis de los respectivos indicadores.</t>
    </r>
  </si>
  <si>
    <r>
      <rPr>
        <b/>
        <sz val="9"/>
        <color rgb="FF7030A0"/>
        <rFont val="Arial"/>
        <family val="2"/>
      </rPr>
      <t>1</t>
    </r>
    <r>
      <rPr>
        <sz val="9"/>
        <color rgb="FF7030A0"/>
        <rFont val="Arial"/>
        <family val="2"/>
      </rPr>
      <t xml:space="preserve">. Realizar la planeación de las inspecciones por localidades 
</t>
    </r>
    <r>
      <rPr>
        <b/>
        <sz val="9"/>
        <color rgb="FF7030A0"/>
        <rFont val="Arial"/>
        <family val="2"/>
      </rPr>
      <t>2.</t>
    </r>
    <r>
      <rPr>
        <sz val="9"/>
        <color rgb="FF7030A0"/>
        <rFont val="Arial"/>
        <family val="2"/>
      </rPr>
      <t xml:space="preserve"> Incluir la participación de los integrantes del COPASST, en las inspecciones del SG-SST, 
</t>
    </r>
    <r>
      <rPr>
        <b/>
        <sz val="9"/>
        <color rgb="FF7030A0"/>
        <rFont val="Arial"/>
        <family val="2"/>
      </rPr>
      <t xml:space="preserve">3. </t>
    </r>
    <r>
      <rPr>
        <sz val="9"/>
        <color rgb="FF7030A0"/>
        <rFont val="Arial"/>
        <family val="2"/>
      </rPr>
      <t xml:space="preserve">Articular el desarrollo de las inspecciones con la Dirección de Bienestar Estudiantil
</t>
    </r>
  </si>
  <si>
    <t>Resolución 0312 de 2019 
Estándar 1.1.6 Conformación COPASST (0.5%)
1.1.7. Capacitación COPASST (0.5)
Decreto 614 de 1984
Decreto 1295 de 1994</t>
  </si>
  <si>
    <r>
      <rPr>
        <b/>
        <sz val="9"/>
        <rFont val="Arial"/>
        <family val="2"/>
      </rPr>
      <t>47</t>
    </r>
    <r>
      <rPr>
        <sz val="9"/>
        <rFont val="Arial"/>
        <family val="2"/>
      </rPr>
      <t>. Apoyar el proceso de elecciones y conformación  del COPASST administrativo, así como realizar el seguimiento  de los  Planes de Trabajo y de Capacitación del Comité, así como al seguimiento a los compromisos.</t>
    </r>
  </si>
  <si>
    <r>
      <rPr>
        <b/>
        <sz val="9"/>
        <color rgb="FF7030A0"/>
        <rFont val="Arial"/>
        <family val="2"/>
      </rPr>
      <t>23</t>
    </r>
    <r>
      <rPr>
        <sz val="9"/>
        <color rgb="FF7030A0"/>
        <rFont val="Arial"/>
        <family val="2"/>
      </rPr>
      <t>. Apoyar el proceso de conformación y funcionamiento del COPASST administrativo.</t>
    </r>
  </si>
  <si>
    <r>
      <rPr>
        <b/>
        <sz val="9"/>
        <color rgb="FF7030A0"/>
        <rFont val="Arial"/>
        <family val="2"/>
      </rPr>
      <t>1</t>
    </r>
    <r>
      <rPr>
        <sz val="9"/>
        <color rgb="FF7030A0"/>
        <rFont val="Arial"/>
        <family val="2"/>
      </rPr>
      <t xml:space="preserve">. Apoyar el proceso de elecciones y conformación  del COPASST 
</t>
    </r>
    <r>
      <rPr>
        <b/>
        <sz val="9"/>
        <color rgb="FF7030A0"/>
        <rFont val="Arial"/>
        <family val="2"/>
      </rPr>
      <t xml:space="preserve">2. </t>
    </r>
    <r>
      <rPr>
        <sz val="9"/>
        <color rgb="FF7030A0"/>
        <rFont val="Arial"/>
        <family val="2"/>
      </rPr>
      <t xml:space="preserve">Realizar seguimiento al  Plan de Trabajo y de Capacitación del Comité, así como al seguimiento a los compromisos y Consolidar las evidencias
</t>
    </r>
    <r>
      <rPr>
        <b/>
        <sz val="9"/>
        <color rgb="FF7030A0"/>
        <rFont val="Arial"/>
        <family val="2"/>
      </rPr>
      <t>3</t>
    </r>
    <r>
      <rPr>
        <sz val="9"/>
        <color rgb="FF7030A0"/>
        <rFont val="Arial"/>
        <family val="2"/>
      </rPr>
      <t xml:space="preserve">. Realizar las acciones respectivas para el desarrollo de  las capacitaciones para el Comité.
</t>
    </r>
    <r>
      <rPr>
        <b/>
        <sz val="9"/>
        <color rgb="FF7030A0"/>
        <rFont val="Arial"/>
        <family val="2"/>
      </rPr>
      <t xml:space="preserve">4. </t>
    </r>
    <r>
      <rPr>
        <sz val="9"/>
        <color rgb="FF7030A0"/>
        <rFont val="Arial"/>
        <family val="2"/>
      </rPr>
      <t xml:space="preserve">ACompañar las sesiones del comité y realizar seguimiento a que se cuente con las respectivas actas.
</t>
    </r>
    <r>
      <rPr>
        <b/>
        <sz val="9"/>
        <color rgb="FF7030A0"/>
        <rFont val="Arial"/>
        <family val="2"/>
      </rPr>
      <t>5</t>
    </r>
    <r>
      <rPr>
        <sz val="9"/>
        <color rgb="FF7030A0"/>
        <rFont val="Arial"/>
        <family val="2"/>
      </rPr>
      <t>.  Realizar seguimiento al cumplimiento del contexto normativo en la matriz legal de SST en lo respectivo a COPASST.</t>
    </r>
  </si>
  <si>
    <t>p</t>
  </si>
  <si>
    <t>1. Soportes del proceso electoral.
2.Actas de reuniones
3. Seguimiento al plan de trabajo del COPASST Administrativo
4. Seguimiento al cronograma de capacitación del COPASST Administrativo.</t>
  </si>
  <si>
    <t>Decreto 1655 de 2015
Sección 5</t>
  </si>
  <si>
    <r>
      <rPr>
        <b/>
        <sz val="9"/>
        <rFont val="Arial"/>
        <family val="2"/>
      </rPr>
      <t>48.</t>
    </r>
    <r>
      <rPr>
        <sz val="9"/>
        <rFont val="Arial"/>
        <family val="2"/>
      </rPr>
      <t xml:space="preserve"> Apoyar el proceso de conformación y funcionamiento de los COPASST institucionales.</t>
    </r>
  </si>
  <si>
    <r>
      <rPr>
        <b/>
        <sz val="9"/>
        <rFont val="Arial"/>
        <family val="2"/>
      </rPr>
      <t>24.</t>
    </r>
    <r>
      <rPr>
        <sz val="9"/>
        <rFont val="Arial"/>
        <family val="2"/>
      </rPr>
      <t xml:space="preserve"> Apoyar el proceso de conformación y funcionamiento de los COPASST institucionales.</t>
    </r>
  </si>
  <si>
    <r>
      <rPr>
        <b/>
        <sz val="9"/>
        <color rgb="FF7030A0"/>
        <rFont val="Arial"/>
        <family val="2"/>
      </rPr>
      <t>1.</t>
    </r>
    <r>
      <rPr>
        <sz val="9"/>
        <color rgb="FF7030A0"/>
        <rFont val="Arial"/>
        <family val="2"/>
      </rPr>
      <t xml:space="preserve"> Verificación y registro en la base excel de las actividades realizadas.
</t>
    </r>
    <r>
      <rPr>
        <b/>
        <sz val="9"/>
        <color rgb="FF7030A0"/>
        <rFont val="Arial"/>
        <family val="2"/>
      </rPr>
      <t>2.</t>
    </r>
    <r>
      <rPr>
        <sz val="9"/>
        <color rgb="FF7030A0"/>
        <rFont val="Arial"/>
        <family val="2"/>
      </rPr>
      <t xml:space="preserve"> Consolidación de la evidencias de las acciones en las carpetas correspondiente
</t>
    </r>
    <r>
      <rPr>
        <b/>
        <sz val="9"/>
        <color rgb="FF7030A0"/>
        <rFont val="Arial"/>
        <family val="2"/>
      </rPr>
      <t>3</t>
    </r>
    <r>
      <rPr>
        <sz val="9"/>
        <color rgb="FF7030A0"/>
        <rFont val="Arial"/>
        <family val="2"/>
      </rPr>
      <t xml:space="preserve">. Programar la atención y/o acompañamiento a los comités para su conformación
</t>
    </r>
    <r>
      <rPr>
        <b/>
        <sz val="9"/>
        <color rgb="FF7030A0"/>
        <rFont val="Arial"/>
        <family val="2"/>
      </rPr>
      <t>4</t>
    </r>
    <r>
      <rPr>
        <sz val="9"/>
        <color rgb="FF7030A0"/>
        <rFont val="Arial"/>
        <family val="2"/>
      </rPr>
      <t xml:space="preserve">. Generar estrategias que permitan la conformación y funcionamiento.
</t>
    </r>
    <r>
      <rPr>
        <b/>
        <sz val="9"/>
        <color rgb="FF7030A0"/>
        <rFont val="Arial"/>
        <family val="2"/>
      </rPr>
      <t>5.</t>
    </r>
    <r>
      <rPr>
        <sz val="9"/>
        <color rgb="FF7030A0"/>
        <rFont val="Arial"/>
        <family val="2"/>
      </rPr>
      <t xml:space="preserve"> Articular acciones con el programa de prevención y promoción y progama de inspecciones.
</t>
    </r>
    <r>
      <rPr>
        <b/>
        <sz val="9"/>
        <color rgb="FF7030A0"/>
        <rFont val="Arial"/>
        <family val="2"/>
      </rPr>
      <t xml:space="preserve">6. </t>
    </r>
    <r>
      <rPr>
        <sz val="9"/>
        <color rgb="FF7030A0"/>
        <rFont val="Arial"/>
        <family val="2"/>
      </rPr>
      <t>Realizar seguimiento al cumplimiento del contexto normativo en la matriz legal de SST en lo respectivo a COPASST.</t>
    </r>
  </si>
  <si>
    <t xml:space="preserve">Estos soportes dependen de lo que se defina que se va a realizar  y el alcance </t>
  </si>
  <si>
    <t>Resolución 0312 de 2019 
Estándar 
1.1.8. Conformación Comité de Convivencia
Resolución  652 de 2012
Resolución 1356 de 2012
Ley 1010 de 2006
Resolución 1435 de 2020
Decreto 044 de 2015</t>
  </si>
  <si>
    <r>
      <rPr>
        <b/>
        <sz val="9"/>
        <rFont val="Arial"/>
        <family val="2"/>
      </rPr>
      <t>49</t>
    </r>
    <r>
      <rPr>
        <sz val="9"/>
        <rFont val="Arial"/>
        <family val="2"/>
      </rPr>
      <t>. Acompañar el proceso de conformación y funcionamiento de los Comités de Convivencia Laborales solicitando de manera trimestral y anual los informes a los comités sobre la gestión que incluya estadísticas de las quejas, seguimiento de los casos y recomendaciones al CCL, así como  consolidar y remitira la DTH las recomendaciones de los comites CCL, de acuerdo con sus responsabilidades y realizar seguimiento al plan de capacitación.</t>
    </r>
  </si>
  <si>
    <r>
      <rPr>
        <b/>
        <sz val="9"/>
        <color rgb="FF7030A0"/>
        <rFont val="Arial"/>
        <family val="2"/>
      </rPr>
      <t>25</t>
    </r>
    <r>
      <rPr>
        <sz val="9"/>
        <color rgb="FF7030A0"/>
        <rFont val="Arial"/>
        <family val="2"/>
      </rPr>
      <t>. Acompañar el proceso de conformación y funcionamiento de los Comités de Convivencia Laborale</t>
    </r>
  </si>
  <si>
    <r>
      <rPr>
        <b/>
        <sz val="9"/>
        <color rgb="FF7030A0"/>
        <rFont val="Arial"/>
        <family val="2"/>
      </rPr>
      <t>1.</t>
    </r>
    <r>
      <rPr>
        <sz val="9"/>
        <color rgb="FF7030A0"/>
        <rFont val="Arial"/>
        <family val="2"/>
      </rPr>
      <t xml:space="preserve"> Solicitar de manera trimestral y anual los informes a los comités sobre la gestión que incluya estadísticas de las quejas, 
</t>
    </r>
    <r>
      <rPr>
        <b/>
        <sz val="9"/>
        <color rgb="FF7030A0"/>
        <rFont val="Arial"/>
        <family val="2"/>
      </rPr>
      <t>2</t>
    </r>
    <r>
      <rPr>
        <sz val="9"/>
        <color rgb="FF7030A0"/>
        <rFont val="Arial"/>
        <family val="2"/>
      </rPr>
      <t xml:space="preserve">. Realizar seguimiento de los casos y recomendaciones al CCL,
</t>
    </r>
    <r>
      <rPr>
        <b/>
        <sz val="9"/>
        <color rgb="FF7030A0"/>
        <rFont val="Arial"/>
        <family val="2"/>
      </rPr>
      <t>3.</t>
    </r>
    <r>
      <rPr>
        <sz val="9"/>
        <color rgb="FF7030A0"/>
        <rFont val="Arial"/>
        <family val="2"/>
      </rPr>
      <t xml:space="preserve"> Consolidar y remitir a la DTH las recomendaciones de los comites CCL, de acuerdo con sus responsabilidades 
</t>
    </r>
    <r>
      <rPr>
        <b/>
        <sz val="9"/>
        <color rgb="FF7030A0"/>
        <rFont val="Arial"/>
        <family val="2"/>
      </rPr>
      <t>4.</t>
    </r>
    <r>
      <rPr>
        <sz val="9"/>
        <color rgb="FF7030A0"/>
        <rFont val="Arial"/>
        <family val="2"/>
      </rPr>
      <t xml:space="preserve"> Realizar las acciones respectivas para el desarrollo de  las capacitaciones para el Comité.
</t>
    </r>
    <r>
      <rPr>
        <b/>
        <sz val="9"/>
        <color rgb="FF7030A0"/>
        <rFont val="Arial"/>
        <family val="2"/>
      </rPr>
      <t>5</t>
    </r>
    <r>
      <rPr>
        <sz val="9"/>
        <color rgb="FF7030A0"/>
        <rFont val="Arial"/>
        <family val="2"/>
      </rPr>
      <t>. Realizar seguimiento al cumplimiento del contexto normativo en la matriz legal de SST en lo respectivo a COPASST.</t>
    </r>
  </si>
  <si>
    <t xml:space="preserve">1. Actas de sesiones ordinarias
2.Informes trimestrales de gestión del CCL.
3. Cronograma de capacitación-Listados de asistencia.  </t>
  </si>
  <si>
    <t>Decreto 1072 de 2015 en sus artículos 2.2.4.6.8., 2.2.4.6.10,  2.2.4.6.11. Capacitación en seguridad y salud en el trabajo – SST Parágrafo 2.
 Resolución 0312 de 2019, estándar 2.6.
Ley 9 de 1979
Ley 1562 de 2012
Decreto 614 de 1984</t>
  </si>
  <si>
    <t xml:space="preserve">PLAN DE MEJORAMIENTO </t>
  </si>
  <si>
    <r>
      <rPr>
        <b/>
        <sz val="9"/>
        <rFont val="Arial"/>
        <family val="2"/>
      </rPr>
      <t>50.</t>
    </r>
    <r>
      <rPr>
        <sz val="9"/>
        <rFont val="Arial"/>
        <family val="2"/>
      </rPr>
      <t xml:space="preserve"> Estructurar e implementar la estrategia de " Ruta de Aprendizaje de SST " para ejecutar el Plan de Capacitación, inducción y reinducción para  todos los actores del Sistema de Gestión de Seguridad y Salud en el Trabajo de la SED para que de una manera metodica se interiorice la responsabilidad de la Capacitación para desarrollar el autocuidado y la prevención en temas  de Seguridad y Salud en el Trabajo. </t>
    </r>
  </si>
  <si>
    <r>
      <t xml:space="preserve"> </t>
    </r>
    <r>
      <rPr>
        <b/>
        <sz val="9"/>
        <color rgb="FF7030A0"/>
        <rFont val="Arial"/>
        <family val="2"/>
      </rPr>
      <t xml:space="preserve">26. </t>
    </r>
    <r>
      <rPr>
        <sz val="9"/>
        <color rgb="FF7030A0"/>
        <rFont val="Arial"/>
        <family val="2"/>
      </rPr>
      <t>Desarrollar y realizar seguimiento al cumplimiento del cronograma de actividades del programa capacitaciones, así cómo al proceso de inducción y reinducción del del SG-SST.</t>
    </r>
  </si>
  <si>
    <r>
      <rPr>
        <b/>
        <sz val="9"/>
        <color rgb="FF7030A0"/>
        <rFont val="Arial"/>
        <family val="2"/>
      </rPr>
      <t>1</t>
    </r>
    <r>
      <rPr>
        <sz val="9"/>
        <color rgb="FF7030A0"/>
        <rFont val="Arial"/>
        <family val="2"/>
      </rPr>
      <t xml:space="preserve">. Realizar las acciones respectivas para garantizar que el programa de capacitación quede articulado con las matrices de peligros y los controles de formación establecidos.
</t>
    </r>
    <r>
      <rPr>
        <b/>
        <sz val="9"/>
        <color rgb="FF7030A0"/>
        <rFont val="Arial"/>
        <family val="2"/>
      </rPr>
      <t xml:space="preserve">2. </t>
    </r>
    <r>
      <rPr>
        <sz val="9"/>
        <color rgb="FF7030A0"/>
        <rFont val="Arial"/>
        <family val="2"/>
      </rPr>
      <t xml:space="preserve">Estructurar e implementar la estrategia de " Ruta de Aprendizaje de SST "
</t>
    </r>
    <r>
      <rPr>
        <b/>
        <sz val="9"/>
        <color rgb="FF7030A0"/>
        <rFont val="Arial"/>
        <family val="2"/>
      </rPr>
      <t xml:space="preserve">3. </t>
    </r>
    <r>
      <rPr>
        <sz val="9"/>
        <color rgb="FF7030A0"/>
        <rFont val="Arial"/>
        <family val="2"/>
      </rPr>
      <t xml:space="preserve">Verificar y registrar en la base excel de las actividades realizadas.
</t>
    </r>
    <r>
      <rPr>
        <b/>
        <sz val="9"/>
        <color rgb="FF7030A0"/>
        <rFont val="Arial"/>
        <family val="2"/>
      </rPr>
      <t xml:space="preserve">4. </t>
    </r>
    <r>
      <rPr>
        <sz val="9"/>
        <color rgb="FF7030A0"/>
        <rFont val="Arial"/>
        <family val="2"/>
      </rPr>
      <t xml:space="preserve">Hacer seguimiento al proceso de inducción y reinducción en la plataforma que desde la DTH se tiene planeado implementar para  verificar la  oportunidad del proceso.
</t>
    </r>
    <r>
      <rPr>
        <b/>
        <sz val="9"/>
        <color rgb="FF7030A0"/>
        <rFont val="Arial"/>
        <family val="2"/>
      </rPr>
      <t xml:space="preserve">5. </t>
    </r>
    <r>
      <rPr>
        <sz val="9"/>
        <color rgb="FF7030A0"/>
        <rFont val="Arial"/>
        <family val="2"/>
      </rPr>
      <t xml:space="preserve">Solicitar mensualmente el reporte de ingresos y realización efectiva de la inducción en SST de los estudiantes en práctica. 
</t>
    </r>
    <r>
      <rPr>
        <b/>
        <sz val="9"/>
        <color rgb="FF7030A0"/>
        <rFont val="Arial"/>
        <family val="2"/>
      </rPr>
      <t>6</t>
    </r>
    <r>
      <rPr>
        <sz val="9"/>
        <color rgb="FF7030A0"/>
        <rFont val="Arial"/>
        <family val="2"/>
      </rPr>
      <t xml:space="preserve">. Consolidar las evidencias de las acciones en las carpetas correspondientes
</t>
    </r>
    <r>
      <rPr>
        <b/>
        <sz val="9"/>
        <color rgb="FF7030A0"/>
        <rFont val="Arial"/>
        <family val="2"/>
      </rPr>
      <t>7</t>
    </r>
    <r>
      <rPr>
        <sz val="9"/>
        <color rgb="FF7030A0"/>
        <rFont val="Arial"/>
        <family val="2"/>
      </rPr>
      <t xml:space="preserve">. Mantener describiendo el alcance especifico de la población a la cual va dirigida cada actividad y evaluar la cobertura de estas actividades, y realizar su respectivo seguimiento.
</t>
    </r>
    <r>
      <rPr>
        <b/>
        <sz val="9"/>
        <color rgb="FF7030A0"/>
        <rFont val="Arial"/>
        <family val="2"/>
      </rPr>
      <t xml:space="preserve">8. </t>
    </r>
    <r>
      <rPr>
        <sz val="9"/>
        <color rgb="FF7030A0"/>
        <rFont val="Arial"/>
        <family val="2"/>
      </rPr>
      <t>Reportar de mensualmente a cada Directivo y Jefe de área, el cumplimiento en el desarrollo oportuno de la inducción, en el marco de las responsabilidades en SST de cada dependencia y actor del sistema.</t>
    </r>
  </si>
  <si>
    <t>1. Seguimiento al cronograma capacitación, Inducción y Reinducción
2. Listas de asistencia
3. PPT de capacitación</t>
  </si>
  <si>
    <t>Decreto 1072 de 2015 en su artículo 2.2.4.6.11. Capacitación en seguridad y salud en el trabajo – SST Parágrafo 2.
 Resolución 0312 de 2019, estándar 2.6.</t>
  </si>
  <si>
    <r>
      <rPr>
        <b/>
        <strike/>
        <sz val="9"/>
        <color rgb="FFFF0000"/>
        <rFont val="Arial"/>
        <family val="2"/>
      </rPr>
      <t>51</t>
    </r>
    <r>
      <rPr>
        <strike/>
        <sz val="9"/>
        <color rgb="FFFF0000"/>
        <rFont val="Arial"/>
        <family val="2"/>
      </rPr>
      <t>.Hacer seguimiento al proceso de inducción y reinducción en la plataforma que desde la DTH se tiene planeado implementar para  verificar la  oportunidad del proceso.</t>
    </r>
  </si>
  <si>
    <t xml:space="preserve">1. Actas de mesas de trabajo con los Profesionales responsables de la Plataforma.
2. Reportes o estadisticas que se puedan obtener del aplicativo. </t>
  </si>
  <si>
    <t>Decreto 1072 de 2015 en su artículo 2.2.4.6.11. Capacitación en seguridad y salud en el trabajo – SST Parágrafo 2.
 Resolución 0312 de 2019, estándar 2.6</t>
  </si>
  <si>
    <r>
      <rPr>
        <b/>
        <strike/>
        <sz val="9"/>
        <color rgb="FFFF0000"/>
        <rFont val="Arial"/>
        <family val="2"/>
      </rPr>
      <t>52</t>
    </r>
    <r>
      <rPr>
        <strike/>
        <sz val="9"/>
        <color rgb="FFFF0000"/>
        <rFont val="Arial"/>
        <family val="2"/>
      </rPr>
      <t xml:space="preserve">. Solicitar mensualmente el reporte de ingresos y realización efectiva de la inducción en SST de los estudiantes en práctica. </t>
    </r>
  </si>
  <si>
    <t xml:space="preserve">1. Memorando o correo electrónco con el requerimiento de la ifnormación. </t>
  </si>
  <si>
    <r>
      <rPr>
        <b/>
        <strike/>
        <sz val="9"/>
        <color rgb="FFFF0000"/>
        <rFont val="Arial"/>
        <family val="2"/>
      </rPr>
      <t>53</t>
    </r>
    <r>
      <rPr>
        <strike/>
        <sz val="9"/>
        <color rgb="FFFF0000"/>
        <rFont val="Arial"/>
        <family val="2"/>
      </rPr>
      <t>.Reportar de mensualmente a cada Directivo y Jefe de área, el cumplimiento en el desarrollo oportuno de la inducción, en el marco de las responsabilidades en SST de cada dependencia y actor del sistema.</t>
    </r>
  </si>
  <si>
    <t xml:space="preserve">1. Memorandos.
2. Correos.
</t>
  </si>
  <si>
    <t>Decreto 1072 de 2015 item 4 articulo Artículo 2.2.4.6.6. Requisitos de la política de seguridad y salud en el trabajo (SST)
Resolución 0312 de 2019 Estadar 2.1.1.</t>
  </si>
  <si>
    <r>
      <rPr>
        <b/>
        <sz val="9"/>
        <rFont val="Arial"/>
        <family val="2"/>
      </rPr>
      <t>54</t>
    </r>
    <r>
      <rPr>
        <sz val="9"/>
        <rFont val="Arial"/>
        <family val="2"/>
      </rPr>
      <t>. Definir el diseño de las piezas comunicativas con información transversal para los centros de trabajo ( Politicas, Reglamento de Higiene, rutas para reporte de AT,canales de comunicación de seguridad y salud en el trabajo.</t>
    </r>
  </si>
  <si>
    <t>27. Desarrollar  y realizar seguimiento a la comunicación integral para todos los ejes del SGSST.</t>
  </si>
  <si>
    <r>
      <rPr>
        <b/>
        <sz val="9"/>
        <color rgb="FF7030A0"/>
        <rFont val="Arial"/>
        <family val="2"/>
      </rPr>
      <t>1.</t>
    </r>
    <r>
      <rPr>
        <sz val="9"/>
        <color rgb="FF7030A0"/>
        <rFont val="Arial"/>
        <family val="2"/>
      </rPr>
      <t xml:space="preserve"> Definir el diseño de las piezas comunicativas con información transversal para los centros de trabajo ( Politicas, Reglamento de Higiene, rutas para reporte de AT,canales de comunicación de seguridad y salud en el trabajo.
</t>
    </r>
    <r>
      <rPr>
        <b/>
        <sz val="9"/>
        <color rgb="FF7030A0"/>
        <rFont val="Arial"/>
        <family val="2"/>
      </rPr>
      <t>2</t>
    </r>
    <r>
      <rPr>
        <sz val="9"/>
        <color rgb="FF7030A0"/>
        <rFont val="Arial"/>
        <family val="2"/>
      </rPr>
      <t xml:space="preserve">. Priorizar la información que desde SST debe ir por los canales internos establecidos por la SED ( Bolsillos de sanitarios, Carteleras, Televisores, Wallpaper, notas de prensa e intrased
</t>
    </r>
    <r>
      <rPr>
        <b/>
        <sz val="9"/>
        <color rgb="FF7030A0"/>
        <rFont val="Arial"/>
        <family val="2"/>
      </rPr>
      <t>3</t>
    </r>
    <r>
      <rPr>
        <sz val="9"/>
        <color rgb="FF7030A0"/>
        <rFont val="Arial"/>
        <family val="2"/>
      </rPr>
      <t xml:space="preserve">. Verificar y registrar en la base excel de las actividades realizadas.
</t>
    </r>
    <r>
      <rPr>
        <b/>
        <sz val="9"/>
        <color rgb="FF7030A0"/>
        <rFont val="Arial"/>
        <family val="2"/>
      </rPr>
      <t>4</t>
    </r>
    <r>
      <rPr>
        <sz val="9"/>
        <color rgb="FF7030A0"/>
        <rFont val="Arial"/>
        <family val="2"/>
      </rPr>
      <t>. Consolidar las evidencias de las acciones en las carpetas correspondientes</t>
    </r>
  </si>
  <si>
    <r>
      <rPr>
        <b/>
        <strike/>
        <sz val="9"/>
        <color rgb="FFFF0000"/>
        <rFont val="Arial"/>
        <family val="2"/>
      </rPr>
      <t>55.</t>
    </r>
    <r>
      <rPr>
        <strike/>
        <sz val="9"/>
        <color rgb="FFFF0000"/>
        <rFont val="Arial"/>
        <family val="2"/>
      </rPr>
      <t xml:space="preserve"> Priorizar la información que desde SST debe ir por los canales internos establecidos por la SED ( Bolsillos de sanitarios, Carteleras, Televisores, Wallpaper, notas de prensa e intrased</t>
    </r>
  </si>
  <si>
    <t>Resolución 312 de 2019 Artículo 32</t>
  </si>
  <si>
    <t>PESV</t>
  </si>
  <si>
    <r>
      <rPr>
        <b/>
        <strike/>
        <sz val="9"/>
        <color rgb="FFFF0000"/>
        <rFont val="Arial"/>
        <family val="2"/>
      </rPr>
      <t>56</t>
    </r>
    <r>
      <rPr>
        <strike/>
        <sz val="9"/>
        <color rgb="FFFF0000"/>
        <rFont val="Arial"/>
        <family val="2"/>
      </rPr>
      <t>. Articular las actividades desde los 3 ejes de SG-SST con el PESV</t>
    </r>
  </si>
  <si>
    <t>Resolución 2022  30040595</t>
  </si>
  <si>
    <r>
      <rPr>
        <b/>
        <sz val="9"/>
        <rFont val="Arial"/>
        <family val="2"/>
      </rPr>
      <t>57</t>
    </r>
    <r>
      <rPr>
        <sz val="9"/>
        <rFont val="Arial"/>
        <family val="2"/>
      </rPr>
      <t xml:space="preserve">. Realizar seguimiento a la implementacion plan de acción del PESV </t>
    </r>
  </si>
  <si>
    <r>
      <rPr>
        <b/>
        <sz val="9"/>
        <rFont val="Arial"/>
        <family val="2"/>
      </rPr>
      <t>28</t>
    </r>
    <r>
      <rPr>
        <sz val="9"/>
        <rFont val="Arial"/>
        <family val="2"/>
      </rPr>
      <t xml:space="preserve">. Realizar seguimiento a la implementacion plan de acción del PESV </t>
    </r>
  </si>
  <si>
    <r>
      <rPr>
        <b/>
        <sz val="9"/>
        <color rgb="FF7030A0"/>
        <rFont val="Arial"/>
        <family val="2"/>
      </rPr>
      <t>1</t>
    </r>
    <r>
      <rPr>
        <sz val="9"/>
        <color rgb="FF7030A0"/>
        <rFont val="Arial"/>
        <family val="2"/>
      </rPr>
      <t xml:space="preserve">. Articular las actividades de SG-SST con el PESV
</t>
    </r>
    <r>
      <rPr>
        <b/>
        <sz val="9"/>
        <color rgb="FF7030A0"/>
        <rFont val="Arial"/>
        <family val="2"/>
      </rPr>
      <t xml:space="preserve">2. </t>
    </r>
    <r>
      <rPr>
        <sz val="9"/>
        <color rgb="FF7030A0"/>
        <rFont val="Arial"/>
        <family val="2"/>
      </rPr>
      <t xml:space="preserve"> Actualizar los documentos del SG-SST articulando el PESV (Política SST, responsables SG-SST, comité PESV, Objetivos, Indicadores, etc).
</t>
    </r>
    <r>
      <rPr>
        <b/>
        <sz val="9"/>
        <color rgb="FF7030A0"/>
        <rFont val="Arial"/>
        <family val="2"/>
      </rPr>
      <t>3.</t>
    </r>
    <r>
      <rPr>
        <sz val="9"/>
        <color rgb="FF7030A0"/>
        <rFont val="Arial"/>
        <family val="2"/>
      </rPr>
      <t xml:space="preserve">Verificación y registro en la base excel de las actividades realizadas.
</t>
    </r>
    <r>
      <rPr>
        <b/>
        <sz val="9"/>
        <color rgb="FF7030A0"/>
        <rFont val="Arial"/>
        <family val="2"/>
      </rPr>
      <t>4</t>
    </r>
    <r>
      <rPr>
        <sz val="9"/>
        <color rgb="FF7030A0"/>
        <rFont val="Arial"/>
        <family val="2"/>
      </rPr>
      <t xml:space="preserve">. Consolidación de la evidencias de las acciones en las carpetas correspondiente
</t>
    </r>
    <r>
      <rPr>
        <b/>
        <sz val="9"/>
        <color rgb="FF7030A0"/>
        <rFont val="Arial"/>
        <family val="2"/>
      </rPr>
      <t xml:space="preserve">5. </t>
    </r>
    <r>
      <rPr>
        <sz val="9"/>
        <color rgb="FF7030A0"/>
        <rFont val="Arial"/>
        <family val="2"/>
      </rPr>
      <t xml:space="preserve">Realizar reunión con la ARL y dependencias respectivas para el logro de la implementación del PESV de acuerdo con la normatividad
</t>
    </r>
    <r>
      <rPr>
        <b/>
        <sz val="9"/>
        <color rgb="FF7030A0"/>
        <rFont val="Arial"/>
        <family val="2"/>
      </rPr>
      <t>6</t>
    </r>
    <r>
      <rPr>
        <sz val="9"/>
        <color rgb="FF7030A0"/>
        <rFont val="Arial"/>
        <family val="2"/>
      </rPr>
      <t>. Diseñar las piezas de comunicación del PESV</t>
    </r>
  </si>
  <si>
    <t>Las establecidas en el cronograma de verificación de parametros para el diseño e  implementación del PESV</t>
  </si>
  <si>
    <t>Resolución 0312 de 2019 
Estándar 
2.3 Evaluación inicial del SG-SST (1%)</t>
  </si>
  <si>
    <t>DASCD</t>
  </si>
  <si>
    <r>
      <rPr>
        <b/>
        <sz val="9"/>
        <rFont val="Arial"/>
        <family val="2"/>
      </rPr>
      <t>29</t>
    </r>
    <r>
      <rPr>
        <sz val="9"/>
        <rFont val="Arial"/>
        <family val="2"/>
      </rPr>
      <t xml:space="preserve">. Realizar la autoevaluación anual, reportar al DASCD (SIDEAP) y al Ministerio de Trabajo </t>
    </r>
  </si>
  <si>
    <r>
      <rPr>
        <b/>
        <sz val="9"/>
        <color rgb="FF7030A0"/>
        <rFont val="Arial"/>
        <family val="2"/>
      </rPr>
      <t xml:space="preserve">1. </t>
    </r>
    <r>
      <rPr>
        <sz val="9"/>
        <color rgb="FF7030A0"/>
        <rFont val="Arial"/>
        <family val="2"/>
      </rPr>
      <t xml:space="preserve">Planear con la ARL el desarrollo de una preutoevaluación en el mes de junio y/o en el proceso de auditoria, para evaluar el cumplimiento y generar las acciones para el logro de los estándares.
</t>
    </r>
    <r>
      <rPr>
        <b/>
        <sz val="9"/>
        <color rgb="FF7030A0"/>
        <rFont val="Arial"/>
        <family val="2"/>
      </rPr>
      <t>2</t>
    </r>
    <r>
      <rPr>
        <sz val="9"/>
        <color rgb="FF7030A0"/>
        <rFont val="Arial"/>
        <family val="2"/>
      </rPr>
      <t xml:space="preserve">. Desarrollar la preautoevaluación y remitirla a los profesionales para la priorización de estándares en incumplimiento.
</t>
    </r>
    <r>
      <rPr>
        <b/>
        <sz val="9"/>
        <color rgb="FF7030A0"/>
        <rFont val="Arial"/>
        <family val="2"/>
      </rPr>
      <t>3.</t>
    </r>
    <r>
      <rPr>
        <sz val="9"/>
        <color rgb="FF7030A0"/>
        <rFont val="Arial"/>
        <family val="2"/>
      </rPr>
      <t xml:space="preserve"> Reportar en diciembre en el aplicativo SIDEA, el del Ministerio de Trabajo y la ARL SURA la autoevaluación del SG-SST.
</t>
    </r>
    <r>
      <rPr>
        <b/>
        <sz val="9"/>
        <color rgb="FF7030A0"/>
        <rFont val="Arial"/>
        <family val="2"/>
      </rPr>
      <t xml:space="preserve">4. </t>
    </r>
    <r>
      <rPr>
        <sz val="9"/>
        <color rgb="FF7030A0"/>
        <rFont val="Arial"/>
        <family val="2"/>
      </rPr>
      <t xml:space="preserve">Documentar si aplica el plan de mejoramiento y reportar a la ARL y OCI en el aplicativo de ISOLUCION.
</t>
    </r>
    <r>
      <rPr>
        <b/>
        <sz val="9"/>
        <color rgb="FF7030A0"/>
        <rFont val="Arial"/>
        <family val="2"/>
      </rPr>
      <t>5</t>
    </r>
    <r>
      <rPr>
        <sz val="9"/>
        <color rgb="FF7030A0"/>
        <rFont val="Arial"/>
        <family val="2"/>
      </rPr>
      <t>. Firmar la autoevaluación por el DTH y representante de los profesionales de SST.</t>
    </r>
  </si>
  <si>
    <t>Decreto 1072 de 2015 en el parágrafo del Artículo 2.2.4.6.8
Resolución 0312 de 20219 en su estándar 2.7.</t>
  </si>
  <si>
    <t>PLAN DE MEJORAMIENTO #19</t>
  </si>
  <si>
    <r>
      <rPr>
        <b/>
        <sz val="9"/>
        <rFont val="Arial"/>
        <family val="2"/>
      </rPr>
      <t xml:space="preserve">30. </t>
    </r>
    <r>
      <rPr>
        <sz val="9"/>
        <rFont val="Arial"/>
        <family val="2"/>
      </rPr>
      <t>Realizar la revisión de la matriz de identificación de requisitos legales en  SST, así como al normograma de la Dirección de Talento Humano.</t>
    </r>
  </si>
  <si>
    <r>
      <rPr>
        <b/>
        <sz val="9"/>
        <color rgb="FF7030A0"/>
        <rFont val="Arial"/>
        <family val="2"/>
      </rPr>
      <t>1.</t>
    </r>
    <r>
      <rPr>
        <sz val="9"/>
        <color rgb="FF7030A0"/>
        <rFont val="Arial"/>
        <family val="2"/>
      </rPr>
      <t xml:space="preserve"> Revisar de manera mensual si la matriz legal de SST cuenta con toda la normatividad actual, vigente y aplicable a la Entidad 
</t>
    </r>
    <r>
      <rPr>
        <b/>
        <sz val="9"/>
        <color rgb="FF7030A0"/>
        <rFont val="Arial"/>
        <family val="2"/>
      </rPr>
      <t>2.</t>
    </r>
    <r>
      <rPr>
        <sz val="9"/>
        <color rgb="FF7030A0"/>
        <rFont val="Arial"/>
        <family val="2"/>
      </rPr>
      <t xml:space="preserve"> Realizar el seguimiento al cumplimiento de las acciones para la normatividad en incumplimiento, cumplimiento parcial o mejoras.
</t>
    </r>
    <r>
      <rPr>
        <b/>
        <sz val="9"/>
        <color rgb="FF7030A0"/>
        <rFont val="Arial"/>
        <family val="2"/>
      </rPr>
      <t>3.</t>
    </r>
    <r>
      <rPr>
        <sz val="9"/>
        <color rgb="FF7030A0"/>
        <rFont val="Arial"/>
        <family val="2"/>
      </rPr>
      <t xml:space="preserve"> Reportar la matriz con la normatividad aplicable que ingrese al SG-SST para la evaluación del impacto y la descripción de las acciones para su cumplimiento.</t>
    </r>
  </si>
  <si>
    <t>Decreto 1072 de 2015, en su artículo 2.2.4.6.26.
Estándar mínimo 2.11.1 Evaluación del impacto de cambios internos y externos en el Sistema de Gestión de Seguridad y Salud en el Trabajo SG-SST de la Res. 0312 de 2019.</t>
  </si>
  <si>
    <t>PLAN DE MEJORAMIENTO #12</t>
  </si>
  <si>
    <r>
      <rPr>
        <b/>
        <sz val="9"/>
        <rFont val="Arial"/>
        <family val="2"/>
      </rPr>
      <t>31</t>
    </r>
    <r>
      <rPr>
        <sz val="9"/>
        <rFont val="Arial"/>
        <family val="2"/>
      </rPr>
      <t>. Realizar la actualización y seguimiento al cumplimiento de las acciones descritas en la Matriz Gestión del Cambio.</t>
    </r>
  </si>
  <si>
    <r>
      <rPr>
        <b/>
        <sz val="9"/>
        <color rgb="FF7030A0"/>
        <rFont val="Arial"/>
        <family val="2"/>
      </rPr>
      <t>1</t>
    </r>
    <r>
      <rPr>
        <sz val="9"/>
        <color rgb="FF7030A0"/>
        <rFont val="Arial"/>
        <family val="2"/>
      </rPr>
      <t xml:space="preserve">. Identificar los cambios internos o externos, evaluando el impacto que puedan tener en Seguridad y Salud en el Trabajo “SST”
</t>
    </r>
    <r>
      <rPr>
        <b/>
        <sz val="9"/>
        <color rgb="FF7030A0"/>
        <rFont val="Arial"/>
        <family val="2"/>
      </rPr>
      <t>2</t>
    </r>
    <r>
      <rPr>
        <sz val="9"/>
        <color rgb="FF7030A0"/>
        <rFont val="Arial"/>
        <family val="2"/>
      </rPr>
      <t xml:space="preserve">. Realizar seguimiento al cumplimiento de las acciones propuestas dentro de la gestión del cambio, y su registro en la base excel de las actividades realizadas.
</t>
    </r>
    <r>
      <rPr>
        <b/>
        <sz val="9"/>
        <color rgb="FF7030A0"/>
        <rFont val="Arial"/>
        <family val="2"/>
      </rPr>
      <t>3</t>
    </r>
    <r>
      <rPr>
        <sz val="9"/>
        <color rgb="FF7030A0"/>
        <rFont val="Arial"/>
        <family val="2"/>
      </rPr>
      <t xml:space="preserve">. Consolidación de la evidencias de las acciones en las carpetas correspondiente
</t>
    </r>
    <r>
      <rPr>
        <b/>
        <sz val="9"/>
        <color rgb="FF7030A0"/>
        <rFont val="Arial"/>
        <family val="2"/>
      </rPr>
      <t>4</t>
    </r>
    <r>
      <rPr>
        <sz val="9"/>
        <color rgb="FF7030A0"/>
        <rFont val="Arial"/>
        <family val="2"/>
      </rPr>
      <t xml:space="preserve">. Programar reuniones y/o acompañamiento con los profesionales de SST o Dependencias para la evaluación del impacto.
</t>
    </r>
    <r>
      <rPr>
        <b/>
        <sz val="9"/>
        <color rgb="FF7030A0"/>
        <rFont val="Arial"/>
        <family val="2"/>
      </rPr>
      <t>5.</t>
    </r>
    <r>
      <rPr>
        <sz val="9"/>
        <color rgb="FF7030A0"/>
        <rFont val="Arial"/>
        <family val="2"/>
      </rPr>
      <t xml:space="preserve"> Generar estrategias que permitan el cumplimiento normativo y los respctivos cambios en los procesos del SG-SST
</t>
    </r>
    <r>
      <rPr>
        <b/>
        <sz val="9"/>
        <color rgb="FF7030A0"/>
        <rFont val="Arial"/>
        <family val="2"/>
      </rPr>
      <t>6.</t>
    </r>
    <r>
      <rPr>
        <sz val="9"/>
        <color rgb="FF7030A0"/>
        <rFont val="Arial"/>
        <family val="2"/>
      </rPr>
      <t xml:space="preserve"> Articular las acciones con la matriz de requisitos legales en SST.</t>
    </r>
  </si>
  <si>
    <t xml:space="preserve">PROCESOS TRANSVERSALES / VERIFICAR
ENTORNOS SALUDABLES / HACER
</t>
  </si>
  <si>
    <t>Decreto 1072 de 2015
Artículo 2.2.4.6.20., Artículo 2.2.4.6.21., Artículo 2.2.4.6.22.
Circular 30 de 2019 DASCD
Ley 1503 de 2011
Resolución 0312 de 2019 estándares 3.3.1. al 3.3.6 y 6.1.1</t>
  </si>
  <si>
    <t>DASCD -
PESV</t>
  </si>
  <si>
    <r>
      <rPr>
        <b/>
        <sz val="9"/>
        <rFont val="Arial"/>
        <family val="2"/>
      </rPr>
      <t>32.</t>
    </r>
    <r>
      <rPr>
        <sz val="9"/>
        <rFont val="Arial"/>
        <family val="2"/>
      </rPr>
      <t xml:space="preserve"> Realizar seguimiento al desempeño de los indicadores que hacen parte del SG SST o se articulan, con el sistema.</t>
    </r>
  </si>
  <si>
    <r>
      <rPr>
        <b/>
        <sz val="9"/>
        <color rgb="FF7030A0"/>
        <rFont val="Arial"/>
        <family val="2"/>
      </rPr>
      <t>1.</t>
    </r>
    <r>
      <rPr>
        <sz val="9"/>
        <color rgb="FF7030A0"/>
        <rFont val="Arial"/>
        <family val="2"/>
      </rPr>
      <t xml:space="preserve">Solicitar de manera mensual el reporte respectivo del cumplimiento de los indicadores. 
</t>
    </r>
    <r>
      <rPr>
        <b/>
        <sz val="9"/>
        <color rgb="FF7030A0"/>
        <rFont val="Arial"/>
        <family val="2"/>
      </rPr>
      <t xml:space="preserve">2. </t>
    </r>
    <r>
      <rPr>
        <sz val="9"/>
        <color rgb="FF7030A0"/>
        <rFont val="Arial"/>
        <family val="2"/>
      </rPr>
      <t xml:space="preserve">Consolidar de manera mensual la información del cumplimiento de los indicadores del  SG-SST
</t>
    </r>
    <r>
      <rPr>
        <b/>
        <sz val="9"/>
        <color rgb="FF7030A0"/>
        <rFont val="Arial"/>
        <family val="2"/>
      </rPr>
      <t>3.</t>
    </r>
    <r>
      <rPr>
        <sz val="9"/>
        <color rgb="FF7030A0"/>
        <rFont val="Arial"/>
        <family val="2"/>
      </rPr>
      <t xml:space="preserve"> Reportar de manera semestral en el SIDEAP, el cumplimiento de los indicadores
</t>
    </r>
    <r>
      <rPr>
        <b/>
        <sz val="9"/>
        <color rgb="FF7030A0"/>
        <rFont val="Arial"/>
        <family val="2"/>
      </rPr>
      <t>4</t>
    </r>
    <r>
      <rPr>
        <sz val="9"/>
        <color rgb="FF7030A0"/>
        <rFont val="Arial"/>
        <family val="2"/>
      </rPr>
      <t xml:space="preserve">. Reportar de manera mensual al SIDEAP, los AT o EL, presentados en el mes inmediatamente anterior, de acuerdo con los indicadores
</t>
    </r>
    <r>
      <rPr>
        <b/>
        <sz val="9"/>
        <color rgb="FF7030A0"/>
        <rFont val="Arial"/>
        <family val="2"/>
      </rPr>
      <t xml:space="preserve">5. </t>
    </r>
    <r>
      <rPr>
        <sz val="9"/>
        <color rgb="FF7030A0"/>
        <rFont val="Arial"/>
        <family val="2"/>
      </rPr>
      <t xml:space="preserve">Revisar el cumplimiento de los indicadores y obgetivos del SG-SST y reportarlos en la rendición de cuentas y el informe a la alta dirección
</t>
    </r>
    <r>
      <rPr>
        <b/>
        <sz val="9"/>
        <color rgb="FF7030A0"/>
        <rFont val="Arial"/>
        <family val="2"/>
      </rPr>
      <t xml:space="preserve">6. </t>
    </r>
    <r>
      <rPr>
        <sz val="9"/>
        <color rgb="FF7030A0"/>
        <rFont val="Arial"/>
        <family val="2"/>
      </rPr>
      <t>Evaluar el cumplimiento y análisis de los indicadores y en caso que aplique solicitar la formulación de acciones para su cumplimiento, dentro del análisis de cada indicador.</t>
    </r>
  </si>
  <si>
    <t>PROCESOS TRANSVERSALES / VERIFICAR - ACTUAR</t>
  </si>
  <si>
    <t>Decreto 1072 de 2015
Artículo 2.2.4.6.29.
Resolución 0312 de 2019 
Estándar 6.1.2 Las empresa adelanta auditoría por lo menos una vez al año
Ley 1503 de 2011
Resolución 1231 de 2016
Resolución 1565 de 2014</t>
  </si>
  <si>
    <r>
      <rPr>
        <b/>
        <sz val="9"/>
        <rFont val="Arial"/>
        <family val="2"/>
      </rPr>
      <t>33.</t>
    </r>
    <r>
      <rPr>
        <sz val="9"/>
        <rFont val="Arial"/>
        <family val="2"/>
      </rPr>
      <t xml:space="preserve"> Atender la  auditoria Interna al SG-SST y al PESV</t>
    </r>
  </si>
  <si>
    <r>
      <rPr>
        <b/>
        <sz val="9"/>
        <color rgb="FF7030A0"/>
        <rFont val="Arial"/>
        <family val="2"/>
      </rPr>
      <t>1</t>
    </r>
    <r>
      <rPr>
        <sz val="9"/>
        <color rgb="FF7030A0"/>
        <rFont val="Arial"/>
        <family val="2"/>
      </rPr>
      <t xml:space="preserve">. Planificar la auditoria con la participación del Comité Paritario de Seguridad y Salud en el Trabajo. 
</t>
    </r>
    <r>
      <rPr>
        <b/>
        <sz val="9"/>
        <color rgb="FF7030A0"/>
        <rFont val="Arial"/>
        <family val="2"/>
      </rPr>
      <t>2.</t>
    </r>
    <r>
      <rPr>
        <sz val="9"/>
        <color rgb="FF7030A0"/>
        <rFont val="Arial"/>
        <family val="2"/>
      </rPr>
      <t xml:space="preserve"> Realizar el proceso de contratación para la auditoria del PESV
</t>
    </r>
    <r>
      <rPr>
        <b/>
        <sz val="9"/>
        <color rgb="FF7030A0"/>
        <rFont val="Arial"/>
        <family val="2"/>
      </rPr>
      <t>3</t>
    </r>
    <r>
      <rPr>
        <sz val="9"/>
        <color rgb="FF7030A0"/>
        <rFont val="Arial"/>
        <family val="2"/>
      </rPr>
      <t xml:space="preserve">. Solicitar al corredor de seguros, la ejecución de la auditoria del SG-SST y solicitar los documentos de idoneidad (licencia de la empresa que realiza la auditoría, licencia del auditor, certificados de auditor, etc)
</t>
    </r>
    <r>
      <rPr>
        <b/>
        <sz val="9"/>
        <color rgb="FF7030A0"/>
        <rFont val="Arial"/>
        <family val="2"/>
      </rPr>
      <t>4</t>
    </r>
    <r>
      <rPr>
        <sz val="9"/>
        <color rgb="FF7030A0"/>
        <rFont val="Arial"/>
        <family val="2"/>
      </rPr>
      <t xml:space="preserve">. Acompañar el proceso de auditoria y el cumplimiento del plan.
</t>
    </r>
    <r>
      <rPr>
        <b/>
        <sz val="9"/>
        <color rgb="FF7030A0"/>
        <rFont val="Arial"/>
        <family val="2"/>
      </rPr>
      <t>5</t>
    </r>
    <r>
      <rPr>
        <sz val="9"/>
        <color rgb="FF7030A0"/>
        <rFont val="Arial"/>
        <family val="2"/>
      </rPr>
      <t xml:space="preserve">. Revisar el informe de aduotira y evaluar su aplicabilidad en el contexto normativo
</t>
    </r>
    <r>
      <rPr>
        <b/>
        <sz val="9"/>
        <color rgb="FF7030A0"/>
        <rFont val="Arial"/>
        <family val="2"/>
      </rPr>
      <t>6</t>
    </r>
    <r>
      <rPr>
        <sz val="9"/>
        <color rgb="FF7030A0"/>
        <rFont val="Arial"/>
        <family val="2"/>
      </rPr>
      <t>. Generar en caso de que aplique el plan de mejoramiento, así como acompañar la auditoria al PESV.</t>
    </r>
  </si>
  <si>
    <t>PROCESOS TRANSVERSALES / VERIFICAR</t>
  </si>
  <si>
    <t xml:space="preserve">Decreto 1072 de 2015
Artículo 2.2.4.6.8. 
</t>
  </si>
  <si>
    <r>
      <rPr>
        <b/>
        <sz val="9"/>
        <rFont val="Arial"/>
        <family val="2"/>
      </rPr>
      <t>34</t>
    </r>
    <r>
      <rPr>
        <sz val="9"/>
        <rFont val="Arial"/>
        <family val="2"/>
      </rPr>
      <t>. Realizar y presentar el informe del SG-SST para la revisión por el Comité de Gestión Institucional y Desempeño.</t>
    </r>
  </si>
  <si>
    <r>
      <rPr>
        <b/>
        <sz val="9"/>
        <color rgb="FF7030A0"/>
        <rFont val="Arial"/>
        <family val="2"/>
      </rPr>
      <t xml:space="preserve">1. </t>
    </r>
    <r>
      <rPr>
        <sz val="9"/>
        <color rgb="FF7030A0"/>
        <rFont val="Arial"/>
        <family val="2"/>
      </rPr>
      <t xml:space="preserve">Solicitar a los Profesionales de Seguridad y Salud en el Trabajo de la Secretaría de Educación del Distrito un informe ejecutivo con la información recopilada de la ejecución en cada proceso del SG-SST, teniendo en cuenta los estándares normativos que lo enmarcan.
</t>
    </r>
    <r>
      <rPr>
        <b/>
        <sz val="9"/>
        <color rgb="FF7030A0"/>
        <rFont val="Arial"/>
        <family val="2"/>
      </rPr>
      <t>2. C</t>
    </r>
    <r>
      <rPr>
        <sz val="9"/>
        <color rgb="FF7030A0"/>
        <rFont val="Arial"/>
        <family val="2"/>
      </rPr>
      <t xml:space="preserve">onsolidar y realizar el informe ejecutivo que contemple los aspectos definidos en las fases de planificación y aplicación del SG-SST, y los descritos en el Decreto 1072 de 2015.
</t>
    </r>
    <r>
      <rPr>
        <b/>
        <sz val="9"/>
        <color rgb="FF7030A0"/>
        <rFont val="Arial"/>
        <family val="2"/>
      </rPr>
      <t>3</t>
    </r>
    <r>
      <rPr>
        <sz val="9"/>
        <color rgb="FF7030A0"/>
        <rFont val="Arial"/>
        <family val="2"/>
      </rPr>
      <t xml:space="preserve">. Solicitar la revisión de la politica por el comité,
</t>
    </r>
    <r>
      <rPr>
        <b/>
        <sz val="9"/>
        <color rgb="FF7030A0"/>
        <rFont val="Arial"/>
        <family val="2"/>
      </rPr>
      <t xml:space="preserve">4. </t>
    </r>
    <r>
      <rPr>
        <sz val="9"/>
        <color rgb="FF7030A0"/>
        <rFont val="Arial"/>
        <family val="2"/>
      </rPr>
      <t xml:space="preserve">Solicitar a la OAP, sesión extraordinaria para la presentación del informe del SG-SST
</t>
    </r>
    <r>
      <rPr>
        <b/>
        <sz val="9"/>
        <color rgb="FF7030A0"/>
        <rFont val="Arial"/>
        <family val="2"/>
      </rPr>
      <t xml:space="preserve">5. </t>
    </r>
    <r>
      <rPr>
        <sz val="9"/>
        <color rgb="FF7030A0"/>
        <rFont val="Arial"/>
        <family val="2"/>
      </rPr>
      <t xml:space="preserve">Documentar las acciones de mejora producto de la revisión por el comité de Gestión Institucional de Gestión y Desempeño y realizar seguimiento a su cumplimiento.
</t>
    </r>
    <r>
      <rPr>
        <b/>
        <sz val="9"/>
        <color rgb="FF7030A0"/>
        <rFont val="Arial"/>
        <family val="2"/>
      </rPr>
      <t>6.</t>
    </r>
    <r>
      <rPr>
        <sz val="9"/>
        <color rgb="FF7030A0"/>
        <rFont val="Arial"/>
        <family val="2"/>
      </rPr>
      <t xml:space="preserve"> Divulgar los resultados al COPASST Administrativo.</t>
    </r>
  </si>
  <si>
    <t>Resolución 0312 de 2019 en su Artículo 30. Indicadores Mínimos de Seguridad y Salud en el Trabajo</t>
  </si>
  <si>
    <t>Documentar y realizar análisis al Indicador de cumplimiento de las investigaciones de enfermedades laborales y soportarlo con el informe de la investigación, así generar acciones correctivas para su cumplimiento.</t>
  </si>
  <si>
    <r>
      <t xml:space="preserve">Reporta: </t>
    </r>
    <r>
      <rPr>
        <sz val="10"/>
        <color rgb="FFFF0000"/>
        <rFont val="Arial"/>
        <family val="2"/>
      </rPr>
      <t>María Claudia Espejo</t>
    </r>
  </si>
  <si>
    <t>1. Matriz Indicadores actualizada</t>
  </si>
  <si>
    <t>Resolución 0312 de 2019 
Estándar 3.1.1 Evaluación Médica Ocupacional</t>
  </si>
  <si>
    <t>Elaborar y actualizar el diagnóstico de las condiciones de salud de los servidores públicos y contratistas con la caracterización y actualización del perfil sociodemográfico, y de los informes de las evaluaciones médico ocupacionales.</t>
  </si>
  <si>
    <r>
      <rPr>
        <b/>
        <sz val="9"/>
        <rFont val="Arial"/>
        <family val="2"/>
      </rPr>
      <t>35.</t>
    </r>
    <r>
      <rPr>
        <sz val="9"/>
        <rFont val="Arial"/>
        <family val="2"/>
      </rPr>
      <t xml:space="preserve"> Elaborar y actualizar el diagnóstico de las condiciones de salud de los servidores públicos y contratistas</t>
    </r>
  </si>
  <si>
    <r>
      <rPr>
        <b/>
        <sz val="9"/>
        <color rgb="FF7030A0"/>
        <rFont val="Arial"/>
        <family val="2"/>
      </rPr>
      <t>1</t>
    </r>
    <r>
      <rPr>
        <sz val="9"/>
        <color rgb="FF7030A0"/>
        <rFont val="Arial"/>
        <family val="2"/>
      </rPr>
      <t xml:space="preserve">. Solicitar y/o recopilar la información respectiva para la elaboración del Diagnostico de condiciones de salud.
</t>
    </r>
    <r>
      <rPr>
        <b/>
        <sz val="9"/>
        <color rgb="FF7030A0"/>
        <rFont val="Arial"/>
        <family val="2"/>
      </rPr>
      <t>2</t>
    </r>
    <r>
      <rPr>
        <sz val="9"/>
        <color rgb="FF7030A0"/>
        <rFont val="Arial"/>
        <family val="2"/>
      </rPr>
      <t xml:space="preserve">. Realizar la caracterización y actualización del perfil sociodemográfico,
</t>
    </r>
    <r>
      <rPr>
        <b/>
        <sz val="9"/>
        <color rgb="FF7030A0"/>
        <rFont val="Arial"/>
        <family val="2"/>
      </rPr>
      <t>3</t>
    </r>
    <r>
      <rPr>
        <sz val="9"/>
        <color rgb="FF7030A0"/>
        <rFont val="Arial"/>
        <family val="2"/>
      </rPr>
      <t xml:space="preserve">. Articular la información con lo solicitado en el PESV
</t>
    </r>
    <r>
      <rPr>
        <b/>
        <sz val="9"/>
        <color rgb="FF7030A0"/>
        <rFont val="Arial"/>
        <family val="2"/>
      </rPr>
      <t>4</t>
    </r>
    <r>
      <rPr>
        <sz val="9"/>
        <color rgb="FF7030A0"/>
        <rFont val="Arial"/>
        <family val="2"/>
      </rPr>
      <t>. Documentar las acciones a implementar en el programa de promoción y prevención o donde se relacione de acuerdo con lo pertinente.</t>
    </r>
  </si>
  <si>
    <r>
      <t xml:space="preserve">Reporta: </t>
    </r>
    <r>
      <rPr>
        <sz val="10"/>
        <color rgb="FFFF0000"/>
        <rFont val="Arial"/>
        <family val="2"/>
      </rPr>
      <t>María Claudia Espejo y Luisa Carreño</t>
    </r>
  </si>
  <si>
    <t>1. Informe condiciones de salud  y perfil sociodemográfico de administrativos y contratistas</t>
  </si>
  <si>
    <t>Compensar</t>
  </si>
  <si>
    <t>21. Elaborar y actualizar el diagnóstico de las condiciones de salud de los servidores públicos y contratistas con la caracterización y actualización del perfil sociodemográfico, encuesta de morbilidad sentida y de los informes de las evaluaciones médico ocupacionales.</t>
  </si>
  <si>
    <t xml:space="preserve">1. Informe condiciones de salud contratistas y administrativos </t>
  </si>
  <si>
    <t>Resolución 0312 de 2019 
3.1.2 Actividades de Promoción y Prevención en Salud (1%)
3.1.7 Estilos de vida y entornos saludables (1
Lineamiento operativo para la promoción de un entorno laboral formal saludable.
© Ministerio de Salud y Protección Social
Ley 1335 de 2009</t>
  </si>
  <si>
    <t>Implementar el programa de entorno laboral saludable,evaluando e incorporando mejoras, así como definir y ejecutar campañas específicas frente a la fármaco dependencia, el alcoholismo y el tabaquismo, entre otros.</t>
  </si>
  <si>
    <r>
      <t xml:space="preserve">36. </t>
    </r>
    <r>
      <rPr>
        <sz val="9"/>
        <rFont val="Arial"/>
        <family val="2"/>
      </rPr>
      <t xml:space="preserve">Desarrollar y realizar seguimiento al cumplimiento del cronograma de actividades del programa promoción y prevención, así como a la documentación y análisis de los respectivos indicadores. </t>
    </r>
  </si>
  <si>
    <r>
      <rPr>
        <b/>
        <sz val="9"/>
        <color rgb="FF7030A0"/>
        <rFont val="Arial"/>
        <family val="2"/>
      </rPr>
      <t>1.</t>
    </r>
    <r>
      <rPr>
        <sz val="9"/>
        <color rgb="FF7030A0"/>
        <rFont val="Arial"/>
        <family val="2"/>
      </rPr>
      <t xml:space="preserve">  Definir y ejecutar campañas específicas frente a la fármaco dependencia, el alcoholismo y el tabaquismo, entre otros.
</t>
    </r>
    <r>
      <rPr>
        <b/>
        <sz val="9"/>
        <color rgb="FF7030A0"/>
        <rFont val="Arial"/>
        <family val="2"/>
      </rPr>
      <t xml:space="preserve">2. </t>
    </r>
    <r>
      <rPr>
        <sz val="9"/>
        <color rgb="FF7030A0"/>
        <rFont val="Arial"/>
        <family val="2"/>
      </rPr>
      <t xml:space="preserve">Articular e Implementar el programa de promoción y prevención del SG-SST con lo descrito en la Identificación de los peligros, evaluación y valoración del riesgo, el Diagnostico de condiciones de salud, PESV, investigaciones de accidentes de trabajo y enfermedades laborales, seguimientos por condiciones de salud , etc
</t>
    </r>
    <r>
      <rPr>
        <b/>
        <sz val="9"/>
        <color rgb="FF7030A0"/>
        <rFont val="Arial"/>
        <family val="2"/>
      </rPr>
      <t>3</t>
    </r>
    <r>
      <rPr>
        <sz val="9"/>
        <color rgb="FF7030A0"/>
        <rFont val="Arial"/>
        <family val="2"/>
      </rPr>
      <t xml:space="preserve">. Consolidar las evidencias que soportan el desarrollo de las actividades planeadas en el programa.
</t>
    </r>
    <r>
      <rPr>
        <b/>
        <sz val="9"/>
        <color rgb="FF7030A0"/>
        <rFont val="Arial"/>
        <family val="2"/>
      </rPr>
      <t>4</t>
    </r>
    <r>
      <rPr>
        <sz val="9"/>
        <color rgb="FF7030A0"/>
        <rFont val="Arial"/>
        <family val="2"/>
      </rPr>
      <t>. Realizar seguimiento al cumplimiento del contexto normativo para promoción y prevencion en la matriz legal de SST.</t>
    </r>
  </si>
  <si>
    <r>
      <t xml:space="preserve">Reporta: </t>
    </r>
    <r>
      <rPr>
        <sz val="10"/>
        <color rgb="FFFF0000"/>
        <rFont val="Arial"/>
        <family val="2"/>
      </rPr>
      <t>Luisa Carreño</t>
    </r>
  </si>
  <si>
    <t>1. Soporte de actividades ejecutadas
2. Programa Entorno Laboral Saludable actualizado</t>
  </si>
  <si>
    <t>PLAN DE BIENESTAR LABORAL - DTH
ARL SURA</t>
  </si>
  <si>
    <t>1. Cronograma de actividades
2. Programa Entorno Laboral Saludable.</t>
  </si>
  <si>
    <t>DCCE
ARL SURA
INTERMEDIARIO DE SEGUROS
FIDUPREVISORA</t>
  </si>
  <si>
    <t>Solicitar al proveedor de las  Evaluaciones Médicas Ocupacionales- EMO los documentos que validan el cumplimiento de los requisitos para la prestación del servicio  (Firma en el consentimiento informado, condiciones de custodia de historia clínica, licencias de SST de la IPS y de los médicos que prestan el servicios, calibración de equipos médicos).</t>
  </si>
  <si>
    <t>1. CertIficados de habilitación actualizados.
2. Acta o correo de la socialización de los certificados de la habilitación de los servicios</t>
  </si>
  <si>
    <t>28. Solicitar al proveedor de las  Evaluaciones Médicas Ocupacionales- EMO los documentos que validan el cumplimiento de los requisitos para la prestación del servicio  (Firma en el consentimiento informado, condiciones de custodia de historia clínica, licencias de SST de la IPS y de los médicos que prestan el servicios, calibración de equipos médicos).</t>
  </si>
  <si>
    <t>1. Certfiicados de habilitación actualizados.
2. Acta o correo</t>
  </si>
  <si>
    <t>Resolución 0312 de 2019 
Estándar 3.1.4 Realización de los exámenes médicos ocupacionales: preingreso, periódicos
Resolución 1016 de 1989
Resolución 3941 de 1994
Resolución 2346 de 2007</t>
  </si>
  <si>
    <t>Realizar seguimiento a las Evaluaciones Médicas Ocupacionales- EMO de ingreso previas a la vinculación del servidor público administrativo y al desarrollo de EMO periodicas, post-incapacidad y retiro, de acuerdo con la revisión y socialización de profesiograma al prestador del servicio de  exámenes médicos ocupacionales de la Entidad.</t>
  </si>
  <si>
    <r>
      <rPr>
        <b/>
        <sz val="9"/>
        <color rgb="FF7030A0"/>
        <rFont val="Arial"/>
        <family val="2"/>
      </rPr>
      <t xml:space="preserve">37. </t>
    </r>
    <r>
      <rPr>
        <sz val="9"/>
        <color rgb="FF7030A0"/>
        <rFont val="Arial"/>
        <family val="2"/>
      </rPr>
      <t xml:space="preserve">Realizar seguimiento al cumplimiento de las Evaluaciones Médicas Ocupacionales- EMO </t>
    </r>
  </si>
  <si>
    <r>
      <rPr>
        <b/>
        <sz val="9"/>
        <color rgb="FF7030A0"/>
        <rFont val="Arial"/>
        <family val="2"/>
      </rPr>
      <t>1</t>
    </r>
    <r>
      <rPr>
        <sz val="9"/>
        <color rgb="FF7030A0"/>
        <rFont val="Arial"/>
        <family val="2"/>
      </rPr>
      <t xml:space="preserve">. Envíar correo con solicitud o programación de las Evaluaciones Médicas Ocupacionales- EMO de ingreso previas a la vinculación del servidor público, según aplique.
</t>
    </r>
    <r>
      <rPr>
        <b/>
        <sz val="9"/>
        <color rgb="FF7030A0"/>
        <rFont val="Arial"/>
        <family val="2"/>
      </rPr>
      <t>2.</t>
    </r>
    <r>
      <rPr>
        <sz val="9"/>
        <color rgb="FF7030A0"/>
        <rFont val="Arial"/>
        <family val="2"/>
      </rPr>
      <t xml:space="preserve"> Realizar seguimiento mediante una base de datos al cumplimento de EMO periodicas, post-incapacidad y retiro, de los servidores públicos
</t>
    </r>
    <r>
      <rPr>
        <b/>
        <sz val="9"/>
        <color rgb="FF7030A0"/>
        <rFont val="Arial"/>
        <family val="2"/>
      </rPr>
      <t>3</t>
    </r>
    <r>
      <rPr>
        <sz val="9"/>
        <color rgb="FF7030A0"/>
        <rFont val="Arial"/>
        <family val="2"/>
      </rPr>
      <t xml:space="preserve">. Socializar el profesiograma al prestador del servicio de  exámenes médicos ocupacionales de la Entidad.
</t>
    </r>
    <r>
      <rPr>
        <b/>
        <sz val="9"/>
        <color rgb="FF7030A0"/>
        <rFont val="Arial"/>
        <family val="2"/>
      </rPr>
      <t>4</t>
    </r>
    <r>
      <rPr>
        <sz val="9"/>
        <color rgb="FF7030A0"/>
        <rFont val="Arial"/>
        <family val="2"/>
      </rPr>
      <t xml:space="preserve">. Solicitar al proveedor de las  Evaluaciones Médicas Ocupacionales- EMO de la SED los documentos que validan el cumplimiento de los requisitos para la prestación del servicio.
 (Firma en el consentimiento informado, condiciones de custodia de historia clínica, licencias de SST de la IPS y de los médicos que prestan el servicios, calibración de equipos médicos).
</t>
    </r>
    <r>
      <rPr>
        <b/>
        <sz val="9"/>
        <color rgb="FF7030A0"/>
        <rFont val="Arial"/>
        <family val="2"/>
      </rPr>
      <t>5.</t>
    </r>
    <r>
      <rPr>
        <sz val="9"/>
        <color rgb="FF7030A0"/>
        <rFont val="Arial"/>
        <family val="2"/>
      </rPr>
      <t xml:space="preserve"> Reportar de manera semestral la información respectiva del cumplmiento al indicador de evaluación de condiciones de salud del SG-SST
</t>
    </r>
    <r>
      <rPr>
        <b/>
        <sz val="9"/>
        <color rgb="FF7030A0"/>
        <rFont val="Arial"/>
        <family val="2"/>
      </rPr>
      <t>6.</t>
    </r>
    <r>
      <rPr>
        <sz val="9"/>
        <color rgb="FF7030A0"/>
        <rFont val="Arial"/>
        <family val="2"/>
      </rPr>
      <t xml:space="preserve"> Consolidar las evidencias que soportan el desarrollo de EMO para los funcionarios administrativos y contratistas.</t>
    </r>
  </si>
  <si>
    <t>1. Base seguimiento EMO SED
2. Actas de Reunión
3. Certificados EMO</t>
  </si>
  <si>
    <t>Compensar
Oficina de personal</t>
  </si>
  <si>
    <t>29. Realizar seguimiento a las Evaluaciones Médicas Ocupacionales- EMO de ingreso previas a la vinculación del servidor público administrativo y al desarrollo de EMO periodicas, post-incapacidad y retiro, de acuerdo con la revisión y socialización de profesiograma al prestador del servicio de  exámenes médicos ocupacionales de la Entidad</t>
  </si>
  <si>
    <t>1. Base seguimiento EMO SED
2. Actas de Reunión</t>
  </si>
  <si>
    <t>Efectuar el seguimiento a las recomendaciones producto de los exámenes médicos ocupacionales de funcionarios administrativos, directivos docentes y docentes.</t>
  </si>
  <si>
    <r>
      <t xml:space="preserve">Reporta: </t>
    </r>
    <r>
      <rPr>
        <sz val="10"/>
        <color rgb="FFFF0000"/>
        <rFont val="Arial"/>
        <family val="2"/>
      </rPr>
      <t>María Claudia Espejo y Jenny Marcela Garzón</t>
    </r>
  </si>
  <si>
    <t>1. Base de datos</t>
  </si>
  <si>
    <t>Compensar
UT San José
Oficina de personal</t>
  </si>
  <si>
    <t>23. Efectuar el seguimiento a las recomendaciones producto de los exámenes médicos ocupacionales</t>
  </si>
  <si>
    <t>Decreto 1072 de 2015 en su Artículo 2.2.4.6.13.
Resolución 0312 de 2019, estándar 3.1.6 Restricciones y recomendaciones médico laborales 
Decreto 472 de 2015: Artículo 14.Reporte de accidentes y enfermedades a las Direcciones Territoriales y Oficinas Especiales.
Artículo 4° del Decreto número 1530 de 1996.
Decreto 1072 de 2015, Artículo 2.2.4.6.32.  
Decreto 1072 de 2015, en su Artículo 2.2.4.6.15
Resolución 312 de 2019, estándar 4.1.1 Metodología para la identificación de peligros, evaluación y valoración de los riesgos y 4.1.2.</t>
  </si>
  <si>
    <t>Realizar actualización a los respectivos procedimientos y guias del SG-SST de acuerdo con la articulación de las acciones con directivos docentes y docentes, y con los requerimientos normativos.</t>
  </si>
  <si>
    <r>
      <t xml:space="preserve">Reporta: </t>
    </r>
    <r>
      <rPr>
        <sz val="10"/>
        <color rgb="FFFF0000"/>
        <rFont val="Arial"/>
        <family val="2"/>
      </rPr>
      <t>Isabel Manrique, Ruth Sanabria, María Claudia Espejo, Jenny Marcela Garzón y Lina Gálvez.</t>
    </r>
    <r>
      <rPr>
        <b/>
        <sz val="10"/>
        <color rgb="FFFF0000"/>
        <rFont val="Arial"/>
        <family val="2"/>
      </rPr>
      <t xml:space="preserve">
Revisión: </t>
    </r>
    <r>
      <rPr>
        <sz val="10"/>
        <color rgb="FFFF0000"/>
        <rFont val="Arial"/>
        <family val="2"/>
      </rPr>
      <t>Fernanda Sánchez - Ginary Moreno</t>
    </r>
  </si>
  <si>
    <t>1. Procedimientos actualizados</t>
  </si>
  <si>
    <r>
      <t xml:space="preserve">Documentos a actualizar:
1. Procedimiento de Rehabilitación y reincorporación laboral de la Secretaria de Educación del Distrito,  actualización con la articulación de las actividades que desde la DTH se realizan con alcance a docente, directivos docentes.
</t>
    </r>
    <r>
      <rPr>
        <sz val="9"/>
        <color rgb="FFFF0000"/>
        <rFont val="Arial"/>
        <family val="2"/>
      </rPr>
      <t>2. Ajuste al procedimiento 12-PD-009 Notificación y Reporte de Accidentes e Incidentes de trabajo, donde se describan las causas para catalogar un accidente de trabajo como grave, así como articular el mismo con accidentalidad víal.</t>
    </r>
    <r>
      <rPr>
        <sz val="9"/>
        <rFont val="Arial"/>
        <family val="2"/>
      </rPr>
      <t xml:space="preserve">
</t>
    </r>
    <r>
      <rPr>
        <sz val="9"/>
        <color rgb="FFFF0000"/>
        <rFont val="Arial"/>
        <family val="2"/>
      </rPr>
      <t>3.Actualización del procedimiento 12-PD-029 Reporte y Seguimiento de Incapacidades Iguales o Mayores a 90 días, articulando las acciones que realiza la DTH con docentes y directivos docentes, así como realizar el respectivo seguimiento.</t>
    </r>
    <r>
      <rPr>
        <sz val="9"/>
        <rFont val="Arial"/>
        <family val="2"/>
      </rPr>
      <t xml:space="preserve">
</t>
    </r>
  </si>
  <si>
    <t xml:space="preserve">Decreto 1072 de 2015, Artículo 2.2.4.6.32. </t>
  </si>
  <si>
    <t>Reportar al profesional de procesos transversales las investigaciones de enfermedad laboral realizadas, con sus respectivas firmas.</t>
  </si>
  <si>
    <t>38. Reportar, consolidar y realizar seguimiento al cumplimento de las acciones de todos los incidentes, accidentes de trabajo, así como las enfermedades laborales diagnosticadas y realizar las investigaciones de los accidentes de trabajo en los tiempos establecidos.</t>
  </si>
  <si>
    <r>
      <rPr>
        <b/>
        <sz val="9"/>
        <color rgb="FF7030A0"/>
        <rFont val="Arial"/>
        <family val="2"/>
      </rPr>
      <t>1</t>
    </r>
    <r>
      <rPr>
        <sz val="9"/>
        <color rgb="FF7030A0"/>
        <rFont val="Arial"/>
        <family val="2"/>
      </rPr>
      <t xml:space="preserve">. Recepcionar y realizar el reporte correspondiente de Incidentes de trabajo, accidentes tde trabajo o enfermedad laboral a la Administradora de Riesgos Laborales (ARL) y  a la Entidad Promotora de Salud (EPS), según aplique.
</t>
    </r>
    <r>
      <rPr>
        <b/>
        <sz val="9"/>
        <color rgb="FF7030A0"/>
        <rFont val="Arial"/>
        <family val="2"/>
      </rPr>
      <t>2</t>
    </r>
    <r>
      <rPr>
        <sz val="9"/>
        <color rgb="FF7030A0"/>
        <rFont val="Arial"/>
        <family val="2"/>
      </rPr>
      <t xml:space="preserve">. Definir el equipo investigador y programar la respectiva investigación
</t>
    </r>
    <r>
      <rPr>
        <b/>
        <sz val="9"/>
        <color rgb="FF7030A0"/>
        <rFont val="Arial"/>
        <family val="2"/>
      </rPr>
      <t>3</t>
    </r>
    <r>
      <rPr>
        <sz val="9"/>
        <color rgb="FF7030A0"/>
        <rFont val="Arial"/>
        <family val="2"/>
      </rPr>
      <t xml:space="preserve">.  Desarrollar y documentar el proceso de Investigaciones de investigación Incidentes de trabajo, accidentes tde trabajo o enfermedad laboral 
4. Reportar al SIDEAP, los accidentes de trabajo y/o enfermedades laborales del periodo inmediatamente anterior.
</t>
    </r>
    <r>
      <rPr>
        <b/>
        <sz val="9"/>
        <color rgb="FF7030A0"/>
        <rFont val="Arial"/>
        <family val="2"/>
      </rPr>
      <t>5</t>
    </r>
    <r>
      <rPr>
        <sz val="9"/>
        <color rgb="FF7030A0"/>
        <rFont val="Arial"/>
        <family val="2"/>
      </rPr>
      <t xml:space="preserve">. Realizar seguimiento al desarrollo y cumplimiento de las acciones que permitan darle cierre a la respectiva investigación.
</t>
    </r>
    <r>
      <rPr>
        <b/>
        <sz val="9"/>
        <color rgb="FF7030A0"/>
        <rFont val="Arial"/>
        <family val="2"/>
      </rPr>
      <t>6.</t>
    </r>
    <r>
      <rPr>
        <sz val="9"/>
        <color rgb="FF7030A0"/>
        <rFont val="Arial"/>
        <family val="2"/>
      </rPr>
      <t xml:space="preserve"> Reportar a los profesionales de SST el consolidado de los ATEL para la actualización de las MIPEVR o lo respectivo.</t>
    </r>
  </si>
  <si>
    <t>1. Investigaciónes EL</t>
  </si>
  <si>
    <t>Realizar el seguimiento a los Programas de vigilancia epídemiológica  así como a la documentación y análisis de los respectivos indicadores.</t>
  </si>
  <si>
    <r>
      <t xml:space="preserve">Yohana Piñeros 
Alejandra Sánchez
</t>
    </r>
    <r>
      <rPr>
        <b/>
        <sz val="10"/>
        <color rgb="FFFF0000"/>
        <rFont val="Arial"/>
        <family val="2"/>
      </rPr>
      <t>Reporta:</t>
    </r>
    <r>
      <rPr>
        <sz val="10"/>
        <color rgb="FFFF0000"/>
        <rFont val="Arial"/>
        <family val="2"/>
      </rPr>
      <t xml:space="preserve"> María Claudia Espejo
</t>
    </r>
    <r>
      <rPr>
        <b/>
        <sz val="10"/>
        <color rgb="FFFF0000"/>
        <rFont val="Arial"/>
        <family val="2"/>
      </rPr>
      <t>Verifica</t>
    </r>
    <r>
      <rPr>
        <sz val="10"/>
        <color rgb="FFFF0000"/>
        <rFont val="Arial"/>
        <family val="2"/>
      </rPr>
      <t>: Ginary Moreno y Fernanda Sánchez</t>
    </r>
  </si>
  <si>
    <t>1. Formato 12-IF-023 Programas del Sistema de Gestión de Seguridad y Salud con PVE</t>
  </si>
  <si>
    <t>ARL SURA
Compensar
Estrategia en Seguros</t>
  </si>
  <si>
    <t>CRONOGRAMA PLAN DE TRABAJO DEL SISTEMA DE GESTION DE SEGURIDAD Y SALUD EN EL TRABAJO VIGENCIA 2026</t>
  </si>
  <si>
    <t xml:space="preserve">CICLO PHVA </t>
  </si>
  <si>
    <t>ACCIONES ALINEADAS CON:
PLAN MEJORAMIENTO
MIPG
DASCD
PESV, etc.</t>
  </si>
  <si>
    <t>ACTIVIDAD GENERAL DE MANERA ARTICULADA</t>
  </si>
  <si>
    <t>Vigencia 2026</t>
  </si>
  <si>
    <t>Responsable(s)</t>
  </si>
  <si>
    <t>SERVIDORES(AS)</t>
  </si>
  <si>
    <t xml:space="preserve"> DISEÑO Y SEGUIMIENTO
(PLANEAR)</t>
  </si>
  <si>
    <t>Decreto 1072 de 2015, en su Artículo 2.2.4.6.26, Artículo 2.2.4.6.27 Artículo 2.2.4.6.28
Contratación. y el estándar 2.10. Evaluación y selección de proveedores y contratistas de la Resolución 0312 de 2019.</t>
  </si>
  <si>
    <t xml:space="preserve">PLAN DE MEJORAMIENTO
</t>
  </si>
  <si>
    <r>
      <t>1.</t>
    </r>
    <r>
      <rPr>
        <sz val="9"/>
        <color rgb="FF000000"/>
        <rFont val="Arial"/>
      </rPr>
      <t xml:space="preserve"> Definir de manera articulada con la Dirección de Contratación el lineamiento para el proceso de contratación y selección de proveedores y realizar socialización del mismo</t>
    </r>
  </si>
  <si>
    <r>
      <rPr>
        <b/>
        <sz val="9"/>
        <color rgb="FF000000"/>
        <rFont val="Arial"/>
      </rPr>
      <t>1</t>
    </r>
    <r>
      <rPr>
        <sz val="9"/>
        <color rgb="FF000000"/>
        <rFont val="Arial"/>
      </rPr>
      <t xml:space="preserve">. Oficio(s)
</t>
    </r>
    <r>
      <rPr>
        <b/>
        <sz val="9"/>
        <color rgb="FF000000"/>
        <rFont val="Arial"/>
      </rPr>
      <t>2.</t>
    </r>
    <r>
      <rPr>
        <sz val="9"/>
        <color rgb="FF000000"/>
        <rFont val="Arial"/>
      </rPr>
      <t xml:space="preserve"> Piezas Comunicativas
</t>
    </r>
    <r>
      <rPr>
        <b/>
        <sz val="9"/>
        <color rgb="FF000000"/>
        <rFont val="Arial"/>
      </rPr>
      <t>3.</t>
    </r>
    <r>
      <rPr>
        <sz val="9"/>
        <color rgb="FF000000"/>
        <rFont val="Arial"/>
      </rPr>
      <t xml:space="preserve"> Formato o base de datos con el seguimiento al cumplimiento
</t>
    </r>
  </si>
  <si>
    <t>Profesional Universitario (Código 219, grado 18)
Técnico Operativo (Código 314, grado 04)
Profesional designado por la DTH</t>
  </si>
  <si>
    <t>Decreto 1072 de 2015, en su Artículo 2.2.4.6.6., Artículo 2.2.4.6.7. Artículo 2.2.4.6.8.
 y el estándar 1.1.2 Responsabilidades en el Sistema de Gestión de Seguridad y Salud en el Trabajo – SG-SST de la Resolución 0312 de 2019.</t>
  </si>
  <si>
    <t>COPASST
PLAN DE MEJORAMIENTO</t>
  </si>
  <si>
    <r>
      <rPr>
        <b/>
        <sz val="9"/>
        <color rgb="FF000000"/>
        <rFont val="Arial"/>
      </rPr>
      <t>2</t>
    </r>
    <r>
      <rPr>
        <sz val="9"/>
        <color rgb="FF000000"/>
        <rFont val="Arial"/>
      </rPr>
      <t>. Socializar las políticas los objetivos, y las responsabilidades frente al SG-SST a todos los servidores y contratistas OPS de la Entidad</t>
    </r>
  </si>
  <si>
    <t>1. Soportes de socialización de la información</t>
  </si>
  <si>
    <t>Profesional Universitario (Código 219, grado 18)
Técnico Operativo (Código 314, grado 04)</t>
  </si>
  <si>
    <t>Humanos, tecnológicos, físicos y financieros</t>
  </si>
  <si>
    <r>
      <rPr>
        <b/>
        <sz val="9"/>
        <color rgb="FF000000"/>
        <rFont val="Arial"/>
      </rPr>
      <t>3</t>
    </r>
    <r>
      <rPr>
        <sz val="9"/>
        <color rgb="FF000000"/>
        <rFont val="Arial"/>
      </rPr>
      <t>. Apoyar el proceso de funcionamiento del COPASST administrativo</t>
    </r>
  </si>
  <si>
    <t>1.Actas de las sesiones ordinarias
2. PPT de las sesiones
3. Listas asistencia de las sesiones
4. Seguimiento al plan de trabajo del COPASST Administrativo
5. Seguimiento al cronograma de capacitación del COPASST Administrativo.
6. Base Excel de las actividades realizadas por el COPASST Institucional.</t>
  </si>
  <si>
    <t>Profesional Universitario (Código 219, grado 18)</t>
  </si>
  <si>
    <t>CCL
PLAN DE MEJORAMIENTO</t>
  </si>
  <si>
    <t>4. Acompañar el proceso de funcionamiento de los Comités de Convivencia Laboral</t>
  </si>
  <si>
    <t>Profesional Universitario (Código 219, grado 18)
Profesional designado por la DTH</t>
  </si>
  <si>
    <t>MODELO INTEGRADO DE PLANEACIÓN Y GESTIÓN
"MIPG"
TELETRABAJO
PIC
PLAN DE MEJORAMIENTO</t>
  </si>
  <si>
    <r>
      <rPr>
        <b/>
        <sz val="9"/>
        <color rgb="FF000000"/>
        <rFont val="Arial"/>
      </rPr>
      <t xml:space="preserve">5. </t>
    </r>
    <r>
      <rPr>
        <sz val="9"/>
        <color rgb="FF000000"/>
        <rFont val="Arial"/>
      </rPr>
      <t>Desarrollar y realizar seguimiento al cumplimiento del cronograma de actividades del programa capacitación, así como al proceso de inducción y reinducción del SG-SST.</t>
    </r>
  </si>
  <si>
    <r>
      <rPr>
        <b/>
        <sz val="9"/>
        <color rgb="FF000000"/>
        <rFont val="Arial"/>
      </rPr>
      <t>1</t>
    </r>
    <r>
      <rPr>
        <sz val="9"/>
        <color rgb="FF000000"/>
        <rFont val="Arial"/>
      </rPr>
      <t xml:space="preserve">. Seguimiento al cronograma capacitación, Inducción y Reinducción
</t>
    </r>
    <r>
      <rPr>
        <b/>
        <sz val="9"/>
        <color rgb="FF000000"/>
        <rFont val="Arial"/>
      </rPr>
      <t>2</t>
    </r>
    <r>
      <rPr>
        <sz val="9"/>
        <color rgb="FF000000"/>
        <rFont val="Arial"/>
      </rPr>
      <t xml:space="preserve">. Listas de asistencia
</t>
    </r>
    <r>
      <rPr>
        <b/>
        <sz val="9"/>
        <color rgb="FF000000"/>
        <rFont val="Arial"/>
      </rPr>
      <t>3</t>
    </r>
    <r>
      <rPr>
        <sz val="9"/>
        <color rgb="FF000000"/>
        <rFont val="Arial"/>
      </rPr>
      <t xml:space="preserve">. PPT de capacitación
</t>
    </r>
    <r>
      <rPr>
        <b/>
        <sz val="9"/>
        <color rgb="FF000000"/>
        <rFont val="Arial"/>
      </rPr>
      <t>4</t>
    </r>
    <r>
      <rPr>
        <sz val="9"/>
        <color rgb="FF000000"/>
        <rFont val="Arial"/>
      </rPr>
      <t xml:space="preserve">. Memorando o correo electrónico con el requerimiento de la información. 
</t>
    </r>
    <r>
      <rPr>
        <b/>
        <sz val="9"/>
        <color rgb="FF000000"/>
        <rFont val="Arial"/>
      </rPr>
      <t>7</t>
    </r>
    <r>
      <rPr>
        <sz val="9"/>
        <color rgb="FF000000"/>
        <rFont val="Arial"/>
      </rPr>
      <t xml:space="preserve">. Memorandos.
</t>
    </r>
    <r>
      <rPr>
        <b/>
        <sz val="9"/>
        <color rgb="FF000000"/>
        <rFont val="Arial"/>
      </rPr>
      <t>8</t>
    </r>
    <r>
      <rPr>
        <sz val="9"/>
        <color rgb="FF000000"/>
        <rFont val="Arial"/>
      </rPr>
      <t>. Correos.</t>
    </r>
  </si>
  <si>
    <r>
      <t xml:space="preserve">Humanos, tecnológicos, físicos y </t>
    </r>
    <r>
      <rPr>
        <sz val="9"/>
        <color rgb="FFFF0000"/>
        <rFont val="Arial"/>
        <family val="2"/>
      </rPr>
      <t>financieros</t>
    </r>
  </si>
  <si>
    <t>Decreto 1072 de 2015 ítem 4 articulo Artículo 2.2.4.6.6. Requisitos de la política de seguridad y salud en el trabajo (SST)
Resolución 0312 de 2019 Estándar 2.1.1.</t>
  </si>
  <si>
    <t>PROGRAMA DE PyP</t>
  </si>
  <si>
    <r>
      <rPr>
        <b/>
        <sz val="9"/>
        <color rgb="FF000000"/>
        <rFont val="Arial"/>
      </rPr>
      <t xml:space="preserve">6. </t>
    </r>
    <r>
      <rPr>
        <sz val="9"/>
        <color rgb="FF000000"/>
        <rFont val="Arial"/>
      </rPr>
      <t>Desarrollar  y realizar seguimiento a la comunicación integral para todos los ejes del SGSST.</t>
    </r>
  </si>
  <si>
    <t xml:space="preserve">Resolución 0312 de 2019 
Estándar 
2.3 Evaluación inicial del SG-SST (1%)
Decreto 1072 de 2015 artículo 2.2.4.6.16
</t>
  </si>
  <si>
    <t>DASCD
ARL</t>
  </si>
  <si>
    <t>7. Realizar la autoevaluación anual, reportar al DASCD (SIDEAP), ARL y al Ministerio de Trabajo.</t>
  </si>
  <si>
    <r>
      <rPr>
        <b/>
        <sz val="9"/>
        <color rgb="FF000000"/>
        <rFont val="Arial"/>
      </rPr>
      <t>1</t>
    </r>
    <r>
      <rPr>
        <sz val="9"/>
        <color rgb="FF000000"/>
        <rFont val="Arial"/>
      </rPr>
      <t xml:space="preserve">. Autoevaluación firmada
</t>
    </r>
    <r>
      <rPr>
        <b/>
        <sz val="9"/>
        <color rgb="FF000000"/>
        <rFont val="Arial"/>
      </rPr>
      <t>2</t>
    </r>
    <r>
      <rPr>
        <sz val="9"/>
        <color rgb="FF000000"/>
        <rFont val="Arial"/>
      </rPr>
      <t xml:space="preserve">. Correos
</t>
    </r>
    <r>
      <rPr>
        <b/>
        <sz val="9"/>
        <color rgb="FF000000"/>
        <rFont val="Arial"/>
      </rPr>
      <t>3</t>
    </r>
    <r>
      <rPr>
        <sz val="9"/>
        <color rgb="FF000000"/>
        <rFont val="Arial"/>
      </rPr>
      <t xml:space="preserve">. Informe emtido por el aplicativo de la ARL </t>
    </r>
  </si>
  <si>
    <t>Decreto 1072 de 2015 en el ítem 3 del artículo 2.2.4.6.8
Resolución 0312 de 2019, estándar 2.6.</t>
  </si>
  <si>
    <t>PLAN MEJORAMIENTO</t>
  </si>
  <si>
    <r>
      <rPr>
        <b/>
        <sz val="9"/>
        <color rgb="FF000000"/>
        <rFont val="Arial"/>
      </rPr>
      <t xml:space="preserve">8. </t>
    </r>
    <r>
      <rPr>
        <sz val="9"/>
        <color rgb="FF000000"/>
        <rFont val="Arial"/>
      </rPr>
      <t>Realizar la rendición de cuentas y el análisis de resultados del desarrollo del proceso</t>
    </r>
  </si>
  <si>
    <r>
      <rPr>
        <b/>
        <sz val="9"/>
        <color rgb="FF000000"/>
        <rFont val="Arial"/>
      </rPr>
      <t>1</t>
    </r>
    <r>
      <rPr>
        <sz val="9"/>
        <color rgb="FF000000"/>
        <rFont val="Arial"/>
      </rPr>
      <t xml:space="preserve">. Oficio(s)
</t>
    </r>
    <r>
      <rPr>
        <b/>
        <sz val="9"/>
        <color rgb="FF000000"/>
        <rFont val="Arial"/>
      </rPr>
      <t xml:space="preserve">2. </t>
    </r>
    <r>
      <rPr>
        <sz val="9"/>
        <color rgb="FF000000"/>
        <rFont val="Arial"/>
      </rPr>
      <t xml:space="preserve">Listas de asistencia
</t>
    </r>
    <r>
      <rPr>
        <b/>
        <sz val="9"/>
        <color rgb="FF000000"/>
        <rFont val="Arial"/>
      </rPr>
      <t>3</t>
    </r>
    <r>
      <rPr>
        <sz val="9"/>
        <color rgb="FF000000"/>
        <rFont val="Arial"/>
      </rPr>
      <t xml:space="preserve">. Soportes de ejecución de actividades.
</t>
    </r>
  </si>
  <si>
    <r>
      <rPr>
        <b/>
        <sz val="9"/>
        <color rgb="FF000000"/>
        <rFont val="Arial"/>
      </rPr>
      <t xml:space="preserve">9. </t>
    </r>
    <r>
      <rPr>
        <sz val="9"/>
        <color rgb="FF000000"/>
        <rFont val="Arial"/>
      </rPr>
      <t>Realizar la revisión de la matriz de identificación de requisitos legales en SST.</t>
    </r>
  </si>
  <si>
    <r>
      <t xml:space="preserve">1. </t>
    </r>
    <r>
      <rPr>
        <sz val="9"/>
        <rFont val="Arial"/>
        <family val="2"/>
      </rPr>
      <t>Matriz de requisitos legales SST</t>
    </r>
    <r>
      <rPr>
        <b/>
        <sz val="9"/>
        <rFont val="Arial"/>
        <family val="2"/>
      </rPr>
      <t xml:space="preserve">
2.</t>
    </r>
    <r>
      <rPr>
        <sz val="9"/>
        <rFont val="Arial"/>
        <family val="2"/>
      </rPr>
      <t xml:space="preserve"> Correos</t>
    </r>
    <r>
      <rPr>
        <b/>
        <sz val="9"/>
        <rFont val="Arial"/>
        <family val="2"/>
      </rPr>
      <t xml:space="preserve">
3. </t>
    </r>
    <r>
      <rPr>
        <sz val="9"/>
        <rFont val="Arial"/>
        <family val="2"/>
      </rPr>
      <t>Actas y/o Listas de reunión</t>
    </r>
  </si>
  <si>
    <t xml:space="preserve">Decreto 1072 de 2015, en su artículo 2.2.4.6.26.
Estándar mínimo 2.11.1 Evaluación del impacto de cambios internos y externos en el Sistema de Gestión de Seguridad y Salud en el Trabajo SG-SST de la Res. 0312 de 2019.
</t>
  </si>
  <si>
    <t>GESTIÓN DEL CAMBIO</t>
  </si>
  <si>
    <t>10. Realizar la actualización y evaluar el cumplimiento de las acciones descritas para la Gestión del Cambio  y/o seguimiento en caso de que aplique.</t>
  </si>
  <si>
    <r>
      <t xml:space="preserve">1. </t>
    </r>
    <r>
      <rPr>
        <sz val="9"/>
        <rFont val="Arial"/>
        <family val="2"/>
      </rPr>
      <t>Matriz de gestión del cambio</t>
    </r>
    <r>
      <rPr>
        <b/>
        <sz val="9"/>
        <rFont val="Arial"/>
        <family val="2"/>
      </rPr>
      <t xml:space="preserve">
2.</t>
    </r>
    <r>
      <rPr>
        <sz val="9"/>
        <rFont val="Arial"/>
        <family val="2"/>
      </rPr>
      <t xml:space="preserve"> Correos</t>
    </r>
    <r>
      <rPr>
        <b/>
        <sz val="9"/>
        <rFont val="Arial"/>
        <family val="2"/>
      </rPr>
      <t xml:space="preserve">
3. </t>
    </r>
    <r>
      <rPr>
        <sz val="9"/>
        <rFont val="Arial"/>
        <family val="2"/>
      </rPr>
      <t>Actas y/o Listas de reunión</t>
    </r>
  </si>
  <si>
    <t xml:space="preserve"> DISEÑO Y SEGUIMIENTO
(VERIFICAR)
</t>
  </si>
  <si>
    <t>Decreto 1072 de 2015
Artículo 2.2.4.6.19, Artículo 2.2.4.6.20., Artículo 2.2.4.6.21., Artículo 2.2.4.6.22.
Circular 30 de 2019 DASCD
Ley 1503 de 2011
Resolución 0312 de 2019 estándares 3.3.1. al 3.3.6 y 6.1.1
Resolución 0312 de 2019 en su Artículo 30. Indicadores Mínimos de Seguridad y Salud en el Trabajo</t>
  </si>
  <si>
    <t>DASCD
PLAN DE MEJORAMIENTO</t>
  </si>
  <si>
    <r>
      <rPr>
        <b/>
        <sz val="9"/>
        <color rgb="FF000000"/>
        <rFont val="Arial"/>
      </rPr>
      <t>11.</t>
    </r>
    <r>
      <rPr>
        <sz val="9"/>
        <color rgb="FF000000"/>
        <rFont val="Arial"/>
      </rPr>
      <t xml:space="preserve"> Realizar seguimiento al desempeño de los indicadores que hacen parte del SG-SST </t>
    </r>
  </si>
  <si>
    <r>
      <t xml:space="preserve">1. </t>
    </r>
    <r>
      <rPr>
        <sz val="9"/>
        <rFont val="Arial"/>
        <family val="2"/>
      </rPr>
      <t>Matriz de objetivos e indicadores</t>
    </r>
    <r>
      <rPr>
        <b/>
        <sz val="9"/>
        <rFont val="Arial"/>
        <family val="2"/>
      </rPr>
      <t xml:space="preserve">
2.</t>
    </r>
    <r>
      <rPr>
        <sz val="9"/>
        <rFont val="Arial"/>
        <family val="2"/>
      </rPr>
      <t xml:space="preserve"> Correos</t>
    </r>
    <r>
      <rPr>
        <b/>
        <sz val="9"/>
        <rFont val="Arial"/>
        <family val="2"/>
      </rPr>
      <t xml:space="preserve">
3. </t>
    </r>
    <r>
      <rPr>
        <sz val="9"/>
        <rFont val="Arial"/>
        <family val="2"/>
      </rPr>
      <t>Actas y/o Listas de reunión</t>
    </r>
  </si>
  <si>
    <t xml:space="preserve"> DISEÑO Y SEGUIMIENTO
(VERIFICAR)</t>
  </si>
  <si>
    <r>
      <rPr>
        <b/>
        <sz val="9"/>
        <color rgb="FF000000"/>
        <rFont val="Arial"/>
      </rPr>
      <t>12.</t>
    </r>
    <r>
      <rPr>
        <sz val="9"/>
        <color rgb="FF000000"/>
        <rFont val="Arial"/>
      </rPr>
      <t xml:space="preserve"> Realizar el seguimiento plan de trabajo de la ARL y al plan de trabajo del intermediario de seguros.</t>
    </r>
  </si>
  <si>
    <r>
      <rPr>
        <b/>
        <sz val="9"/>
        <color rgb="FF000000"/>
        <rFont val="Arial"/>
      </rPr>
      <t>1.</t>
    </r>
    <r>
      <rPr>
        <sz val="9"/>
        <color rgb="FF000000"/>
        <rFont val="Arial"/>
      </rPr>
      <t xml:space="preserve"> Matriz se plan de trabajo POSITIVA/ ESTRATEGIA
</t>
    </r>
    <r>
      <rPr>
        <b/>
        <sz val="9"/>
        <color rgb="FF000000"/>
        <rFont val="Arial"/>
      </rPr>
      <t>2.</t>
    </r>
    <r>
      <rPr>
        <sz val="9"/>
        <color rgb="FF000000"/>
        <rFont val="Arial"/>
      </rPr>
      <t xml:space="preserve"> Descargue de evidencias POSITIVA / ESTRATEGIA 
</t>
    </r>
    <r>
      <rPr>
        <b/>
        <sz val="9"/>
        <color rgb="FF000000"/>
        <rFont val="Arial"/>
      </rPr>
      <t>3</t>
    </r>
    <r>
      <rPr>
        <sz val="9"/>
        <color rgb="FF000000"/>
        <rFont val="Arial"/>
      </rPr>
      <t xml:space="preserve">. Matriz seguimiento de horas POSITIVA / ESTRATEGIA
</t>
    </r>
    <r>
      <rPr>
        <b/>
        <sz val="9"/>
        <color rgb="FF000000"/>
        <rFont val="Arial"/>
      </rPr>
      <t xml:space="preserve">4. </t>
    </r>
    <r>
      <rPr>
        <sz val="9"/>
        <color rgb="FF000000"/>
        <rFont val="Arial"/>
      </rPr>
      <t xml:space="preserve">Informe SG-SST
</t>
    </r>
    <r>
      <rPr>
        <b/>
        <sz val="9"/>
        <color rgb="FF000000"/>
        <rFont val="Arial"/>
      </rPr>
      <t>5.</t>
    </r>
    <r>
      <rPr>
        <sz val="9"/>
        <color rgb="FF000000"/>
        <rFont val="Arial"/>
      </rPr>
      <t xml:space="preserve">  Actas de sesiones de reunión </t>
    </r>
  </si>
  <si>
    <t xml:space="preserve"> DISEÑO Y SEGUIMIENTO
(HACER)</t>
  </si>
  <si>
    <t>Decreto 1072 de 2015, en su  Artículo 2.2.4.6.8, Artículo 2.2.4.6.15, Artículo 2.2.4.6.18, Artículo 2.2.4.6.31
 Estándar mínimo 4.1.2 de la Res. 0312 de 2019</t>
  </si>
  <si>
    <t>MEJORA CONTINUA
PLAN MEJORAMIENTO</t>
  </si>
  <si>
    <r>
      <rPr>
        <b/>
        <sz val="9"/>
        <color rgb="FF000000"/>
        <rFont val="Arial"/>
      </rPr>
      <t xml:space="preserve">13. </t>
    </r>
    <r>
      <rPr>
        <sz val="9"/>
        <color rgb="FF000000"/>
        <rFont val="Arial"/>
      </rPr>
      <t>Realizar actualización a los respectivos procedimientos, guías, instructivos, políticas y demás del SG-SST de acuerdo con la gestión del cambio y el requerimiento normativo.</t>
    </r>
  </si>
  <si>
    <r>
      <rPr>
        <b/>
        <sz val="9"/>
        <rFont val="Arial"/>
        <family val="2"/>
      </rPr>
      <t>1</t>
    </r>
    <r>
      <rPr>
        <sz val="9"/>
        <rFont val="Arial"/>
        <family val="2"/>
      </rPr>
      <t xml:space="preserve">. Documentos del SG-SST actualizados
</t>
    </r>
    <r>
      <rPr>
        <b/>
        <sz val="9"/>
        <rFont val="Arial"/>
        <family val="2"/>
      </rPr>
      <t>2</t>
    </r>
    <r>
      <rPr>
        <sz val="9"/>
        <rFont val="Arial"/>
        <family val="2"/>
      </rPr>
      <t xml:space="preserve">. Resolución de formalización documental
</t>
    </r>
    <r>
      <rPr>
        <b/>
        <sz val="9"/>
        <rFont val="Arial"/>
        <family val="2"/>
      </rPr>
      <t>3.</t>
    </r>
    <r>
      <rPr>
        <sz val="9"/>
        <rFont val="Arial"/>
        <family val="2"/>
      </rPr>
      <t>Resoluciones actualizadas</t>
    </r>
  </si>
  <si>
    <t xml:space="preserve">Decreto 1072 de 2015
Artículo 2.2.4.6.8., Artículo 2.2.4.6.31
Resolución 0312 de 2019. Estándar 6.1.3. Revisión anual por la Alta Dirección
</t>
  </si>
  <si>
    <r>
      <rPr>
        <b/>
        <sz val="9"/>
        <color rgb="FF0D0D0D"/>
        <rFont val="Arial"/>
      </rPr>
      <t>14</t>
    </r>
    <r>
      <rPr>
        <sz val="9"/>
        <color rgb="FF0D0D0D"/>
        <rFont val="Arial"/>
      </rPr>
      <t>. Realizar y presentar el informe del SG-SST para la revisión por el Comité de Gestión Institucional y Desempeño.</t>
    </r>
  </si>
  <si>
    <r>
      <rPr>
        <b/>
        <sz val="9"/>
        <rFont val="Arial"/>
        <family val="2"/>
      </rPr>
      <t>1</t>
    </r>
    <r>
      <rPr>
        <sz val="9"/>
        <rFont val="Arial"/>
        <family val="2"/>
      </rPr>
      <t xml:space="preserve">. Oficio(s)
</t>
    </r>
    <r>
      <rPr>
        <b/>
        <sz val="9"/>
        <rFont val="Arial"/>
        <family val="2"/>
      </rPr>
      <t xml:space="preserve">2. </t>
    </r>
    <r>
      <rPr>
        <sz val="9"/>
        <rFont val="Arial"/>
        <family val="2"/>
      </rPr>
      <t xml:space="preserve">Acta reunión
</t>
    </r>
    <r>
      <rPr>
        <b/>
        <sz val="9"/>
        <rFont val="Arial"/>
        <family val="2"/>
      </rPr>
      <t>3</t>
    </r>
    <r>
      <rPr>
        <sz val="9"/>
        <rFont val="Arial"/>
        <family val="2"/>
      </rPr>
      <t xml:space="preserve">. PPT
</t>
    </r>
    <r>
      <rPr>
        <b/>
        <sz val="9"/>
        <rFont val="Arial"/>
        <family val="2"/>
      </rPr>
      <t xml:space="preserve">4. </t>
    </r>
    <r>
      <rPr>
        <sz val="9"/>
        <rFont val="Arial"/>
        <family val="2"/>
      </rPr>
      <t xml:space="preserve">Informe ejecutivo
</t>
    </r>
    <r>
      <rPr>
        <b/>
        <sz val="9"/>
        <rFont val="Arial"/>
        <family val="2"/>
      </rPr>
      <t>5.</t>
    </r>
    <r>
      <rPr>
        <sz val="9"/>
        <rFont val="Arial"/>
        <family val="2"/>
      </rPr>
      <t xml:space="preserve"> Otros soportes de ejecución de la actividad.
</t>
    </r>
  </si>
  <si>
    <t xml:space="preserve"> DISEÑO Y SEGUIMIENTO
(VERIFICAR - ACTUAR)
</t>
  </si>
  <si>
    <t xml:space="preserve">Decreto 1072 de 2015
Artículo 2.2.4.6.29.
Resolución 0312 de 2019 
Estándar 6.1.2 Las empresa adelanta auditoría por lo menos una vez al año
Ley 1503 de 2011
Resolución 1231 de 2016
Resolución 1565 de 2014
</t>
  </si>
  <si>
    <r>
      <rPr>
        <b/>
        <sz val="9"/>
        <color rgb="FF000000"/>
        <rFont val="Arial"/>
      </rPr>
      <t>15.</t>
    </r>
    <r>
      <rPr>
        <sz val="9"/>
        <color rgb="FF000000"/>
        <rFont val="Arial"/>
      </rPr>
      <t xml:space="preserve"> Atender la auditoria Interna al SG-SST </t>
    </r>
  </si>
  <si>
    <r>
      <rPr>
        <b/>
        <sz val="9"/>
        <rFont val="Arial"/>
        <family val="2"/>
      </rPr>
      <t>1</t>
    </r>
    <r>
      <rPr>
        <sz val="9"/>
        <rFont val="Arial"/>
        <family val="2"/>
      </rPr>
      <t xml:space="preserve">. Plan de auditoria
</t>
    </r>
    <r>
      <rPr>
        <b/>
        <sz val="9"/>
        <rFont val="Arial"/>
        <family val="2"/>
      </rPr>
      <t>2</t>
    </r>
    <r>
      <rPr>
        <sz val="9"/>
        <rFont val="Arial"/>
        <family val="2"/>
      </rPr>
      <t xml:space="preserve">. Correos
</t>
    </r>
    <r>
      <rPr>
        <b/>
        <sz val="9"/>
        <rFont val="Arial"/>
        <family val="2"/>
      </rPr>
      <t>3</t>
    </r>
    <r>
      <rPr>
        <sz val="9"/>
        <rFont val="Arial"/>
        <family val="2"/>
      </rPr>
      <t xml:space="preserve">. Actas y/o Listas de reunión
</t>
    </r>
    <r>
      <rPr>
        <b/>
        <sz val="9"/>
        <rFont val="Arial"/>
        <family val="2"/>
      </rPr>
      <t>4</t>
    </r>
    <r>
      <rPr>
        <sz val="9"/>
        <rFont val="Arial"/>
        <family val="2"/>
      </rPr>
      <t xml:space="preserve">. Estudios previos o cotizaciones.
</t>
    </r>
    <r>
      <rPr>
        <b/>
        <sz val="9"/>
        <rFont val="Arial"/>
        <family val="2"/>
      </rPr>
      <t>5.</t>
    </r>
    <r>
      <rPr>
        <sz val="9"/>
        <rFont val="Arial"/>
        <family val="2"/>
      </rPr>
      <t xml:space="preserve"> Informe de auditoria</t>
    </r>
    <r>
      <rPr>
        <b/>
        <sz val="9"/>
        <rFont val="Arial"/>
        <family val="2"/>
      </rPr>
      <t xml:space="preserve">
6. </t>
    </r>
    <r>
      <rPr>
        <sz val="9"/>
        <rFont val="Arial"/>
        <family val="2"/>
      </rPr>
      <t>Plan de mejoramiento</t>
    </r>
  </si>
  <si>
    <t>GESTIÓN DE LA SALUD
(HACER)</t>
  </si>
  <si>
    <t xml:space="preserve">Resolución 0312 de 2019 
3.1.2 Actividades de Promoción y Prevención en Salud (1%)
3.1.7 Estilos de vida y entornos saludables (1
Lineamiento operativo para la promoción de un entorno laboral formal saludable.
© Ministerio de Salud y Protección Social
Ley 1335 de 2009
DECRETO No. 1072 DE 2015 </t>
  </si>
  <si>
    <r>
      <rPr>
        <b/>
        <sz val="9"/>
        <color rgb="FF000000"/>
        <rFont val="Arial"/>
      </rPr>
      <t xml:space="preserve"> 16.  </t>
    </r>
    <r>
      <rPr>
        <sz val="9"/>
        <color rgb="FF000000"/>
        <rFont val="Arial"/>
      </rPr>
      <t xml:space="preserve">Desarrollar y realizar seguimiento al cumplimiento del cronograma de actividades del programa promoción y prevención, así como a la documentación y análisis de los respectivos indicadores. 
</t>
    </r>
  </si>
  <si>
    <t>1. Soporte de actividades ejecutadas
2. Programa de promoción y prevención</t>
  </si>
  <si>
    <t>Decreto 1072 de 2025 Art. 2.2.4.6.2
Resolución 2646 de 2008 Art. 8
Resolución 312 de 2019 Est. Min 3.1.1
Resolución 1843 de 2025 Art. 20</t>
  </si>
  <si>
    <t>PVE PSICOSOCIAL
PVE BIOMECÁNICO
RECOMENDACIONES AUDITORIA</t>
  </si>
  <si>
    <r>
      <rPr>
        <b/>
        <sz val="9"/>
        <color rgb="FF000000"/>
        <rFont val="Arial"/>
      </rPr>
      <t xml:space="preserve">17. </t>
    </r>
    <r>
      <rPr>
        <sz val="9"/>
        <color rgb="FF000000"/>
        <rFont val="Arial"/>
      </rPr>
      <t>Realizar la caracterización y actualización del perfil sociodemográfico, y solicitar el Diagnostico de condiciones de salud de acuerdo con las evaluaciones médicas ocupacionales</t>
    </r>
  </si>
  <si>
    <r>
      <rPr>
        <b/>
        <sz val="9"/>
        <rFont val="Arial"/>
        <family val="2"/>
      </rPr>
      <t>1.</t>
    </r>
    <r>
      <rPr>
        <sz val="9"/>
        <rFont val="Arial"/>
        <family val="2"/>
      </rPr>
      <t xml:space="preserve"> Informe condiciones de salud  
</t>
    </r>
    <r>
      <rPr>
        <b/>
        <sz val="9"/>
        <rFont val="Arial"/>
        <family val="2"/>
      </rPr>
      <t>2</t>
    </r>
    <r>
      <rPr>
        <sz val="9"/>
        <rFont val="Arial"/>
        <family val="2"/>
      </rPr>
      <t xml:space="preserve">. Perfil sociodemográfico </t>
    </r>
  </si>
  <si>
    <t>PELIGROS Y RIESGOS
(HACER)</t>
  </si>
  <si>
    <t>RESOLUCION 2646 DE 2008      RESOLUCION 2764 DE 2022  
RESOLUCION 1166 DE 2018</t>
  </si>
  <si>
    <t>PVE PSICOSOCIAL</t>
  </si>
  <si>
    <r>
      <rPr>
        <b/>
        <sz val="9"/>
        <color rgb="FF000000"/>
        <rFont val="Arial"/>
      </rPr>
      <t xml:space="preserve">18. </t>
    </r>
    <r>
      <rPr>
        <sz val="9"/>
        <color rgb="FF000000"/>
        <rFont val="Arial"/>
      </rPr>
      <t>Socializar los resultados de la aplicación de la Batería de Riesgo Psicosocial.</t>
    </r>
  </si>
  <si>
    <r>
      <rPr>
        <b/>
        <sz val="9"/>
        <rFont val="Arial"/>
        <family val="2"/>
      </rPr>
      <t>1.</t>
    </r>
    <r>
      <rPr>
        <sz val="9"/>
        <rFont val="Arial"/>
        <family val="2"/>
      </rPr>
      <t xml:space="preserve"> Actas de socialización
</t>
    </r>
    <r>
      <rPr>
        <b/>
        <sz val="9"/>
        <rFont val="Arial"/>
        <family val="2"/>
      </rPr>
      <t>2</t>
    </r>
    <r>
      <rPr>
        <sz val="9"/>
        <rFont val="Arial"/>
        <family val="2"/>
      </rPr>
      <t xml:space="preserve">. Informe(s) Batería de riesgo psicosocial
</t>
    </r>
    <r>
      <rPr>
        <b/>
        <sz val="9"/>
        <rFont val="Arial"/>
        <family val="2"/>
      </rPr>
      <t>3</t>
    </r>
    <r>
      <rPr>
        <sz val="9"/>
        <rFont val="Arial"/>
        <family val="2"/>
      </rPr>
      <t xml:space="preserve">. Correos
</t>
    </r>
    <r>
      <rPr>
        <b/>
        <sz val="9"/>
        <rFont val="Arial"/>
        <family val="2"/>
      </rPr>
      <t>4</t>
    </r>
    <r>
      <rPr>
        <sz val="9"/>
        <rFont val="Arial"/>
        <family val="2"/>
      </rPr>
      <t xml:space="preserve">. Base Excel seguimiento e indicador de socialización
</t>
    </r>
    <r>
      <rPr>
        <b/>
        <sz val="9"/>
        <rFont val="Arial"/>
        <family val="2"/>
      </rPr>
      <t>5.</t>
    </r>
    <r>
      <rPr>
        <sz val="9"/>
        <rFont val="Arial"/>
        <family val="2"/>
      </rPr>
      <t xml:space="preserve"> Informe General del plan de acción y seguimiento</t>
    </r>
  </si>
  <si>
    <t>PVE PSICOSOCIAL
PVE BIOMECÁNICO</t>
  </si>
  <si>
    <r>
      <rPr>
        <b/>
        <sz val="9"/>
        <color rgb="FF000000"/>
        <rFont val="Arial"/>
      </rPr>
      <t xml:space="preserve">19. </t>
    </r>
    <r>
      <rPr>
        <sz val="9"/>
        <color rgb="FF000000"/>
        <rFont val="Arial"/>
      </rPr>
      <t>Brindar acompañamiento y orientación a  servidores(as) con recomendaciones médico laborales o en contención emocional.</t>
    </r>
  </si>
  <si>
    <r>
      <rPr>
        <b/>
        <sz val="9"/>
        <rFont val="Arial"/>
        <family val="2"/>
      </rPr>
      <t>1</t>
    </r>
    <r>
      <rPr>
        <sz val="9"/>
        <rFont val="Arial"/>
        <family val="2"/>
      </rPr>
      <t xml:space="preserve">. Matriz de acompañamiento 
</t>
    </r>
    <r>
      <rPr>
        <b/>
        <sz val="9"/>
        <rFont val="Arial"/>
        <family val="2"/>
      </rPr>
      <t>2</t>
    </r>
    <r>
      <rPr>
        <sz val="9"/>
        <rFont val="Arial"/>
        <family val="2"/>
      </rPr>
      <t>. Acta de acompañamiento</t>
    </r>
  </si>
  <si>
    <t>DECRETO 1072 DE 2015
RESOLUCIÓN 3050 DE 2022</t>
  </si>
  <si>
    <t>PROGRAMA DE REINTEGRO Y REHABILITACIÓN</t>
  </si>
  <si>
    <r>
      <rPr>
        <b/>
        <sz val="9"/>
        <color rgb="FF000000"/>
        <rFont val="Arial"/>
      </rPr>
      <t xml:space="preserve">20. </t>
    </r>
    <r>
      <rPr>
        <sz val="9"/>
        <color rgb="FF000000"/>
        <rFont val="Arial"/>
      </rPr>
      <t>Socializar las recomendaciones médico- laborarles Directores y jefes de área para viabilidad de cumplimiento en su lugar de ubicación laboral.</t>
    </r>
  </si>
  <si>
    <t xml:space="preserve">1. Matriz de seguimientos 
2. Matriz Indicadores                                                  </t>
  </si>
  <si>
    <t>PROCEDIMIENTO GESTIÓN DE SALUD</t>
  </si>
  <si>
    <r>
      <rPr>
        <b/>
        <sz val="9"/>
        <color rgb="FF000000"/>
        <rFont val="Arial"/>
      </rPr>
      <t>21.</t>
    </r>
    <r>
      <rPr>
        <sz val="9"/>
        <color rgb="FF000000"/>
        <rFont val="Arial"/>
      </rPr>
      <t xml:space="preserve"> Solicitar el diagnóstico de las condiciones de salud de los servidores(a) públicos</t>
    </r>
  </si>
  <si>
    <t>Resolución 0312 de 2019 
Estándar 3.1.4 Realización de los exámenes médicos ocupacionales: preingreso, periódicos
Estándar 3.1.1 Evaluación Médica Ocupacional
Resolución 1016 de 1989
Resolución 3941 de 1994
Resolución 2346 de 2007</t>
  </si>
  <si>
    <r>
      <rPr>
        <b/>
        <sz val="9"/>
        <color rgb="FF000000"/>
        <rFont val="Arial"/>
      </rPr>
      <t xml:space="preserve">22.  </t>
    </r>
    <r>
      <rPr>
        <sz val="9"/>
        <color rgb="FF000000"/>
        <rFont val="Arial"/>
      </rPr>
      <t xml:space="preserve">Realizar seguimiento al cumplimiento de las Evaluaciones Médicas Ocupacionales- EMO </t>
    </r>
  </si>
  <si>
    <r>
      <rPr>
        <b/>
        <sz val="9"/>
        <rFont val="Arial"/>
        <family val="2"/>
      </rPr>
      <t>1</t>
    </r>
    <r>
      <rPr>
        <sz val="9"/>
        <rFont val="Arial"/>
        <family val="2"/>
      </rPr>
      <t xml:space="preserve">. Base seguimiento EMO
</t>
    </r>
    <r>
      <rPr>
        <b/>
        <sz val="9"/>
        <rFont val="Arial"/>
        <family val="2"/>
      </rPr>
      <t>2</t>
    </r>
    <r>
      <rPr>
        <sz val="9"/>
        <rFont val="Arial"/>
        <family val="2"/>
      </rPr>
      <t xml:space="preserve">. Actas de Reunión
</t>
    </r>
    <r>
      <rPr>
        <b/>
        <sz val="9"/>
        <rFont val="Arial"/>
        <family val="2"/>
      </rPr>
      <t>3</t>
    </r>
    <r>
      <rPr>
        <sz val="9"/>
        <rFont val="Arial"/>
        <family val="2"/>
      </rPr>
      <t xml:space="preserve">. Certificados EMO
</t>
    </r>
    <r>
      <rPr>
        <b/>
        <sz val="9"/>
        <rFont val="Arial"/>
        <family val="2"/>
      </rPr>
      <t>4</t>
    </r>
    <r>
      <rPr>
        <sz val="9"/>
        <rFont val="Arial"/>
        <family val="2"/>
      </rPr>
      <t xml:space="preserve">. Certificados de habilitación actualizados.
</t>
    </r>
    <r>
      <rPr>
        <b/>
        <sz val="9"/>
        <rFont val="Arial"/>
        <family val="2"/>
      </rPr>
      <t>5.</t>
    </r>
    <r>
      <rPr>
        <sz val="9"/>
        <rFont val="Arial"/>
        <family val="2"/>
      </rPr>
      <t xml:space="preserve"> Acta o correo de la socialización de los certificados de la habilitación de los servicios</t>
    </r>
  </si>
  <si>
    <t>Decreto 1072 de 2015, Artículo 2.2.4.6.32. 
Resolución 0312 de 2019</t>
  </si>
  <si>
    <t>PROCEDIMIENTO GESTIÓN DE SALUD
 GUÍA DE REPORTE  E INVESTIGACIÓN DE ATEL
PLAN MEJORAMIENTO</t>
  </si>
  <si>
    <r>
      <rPr>
        <b/>
        <sz val="9"/>
        <color rgb="FF000000"/>
        <rFont val="Arial"/>
      </rPr>
      <t>23</t>
    </r>
    <r>
      <rPr>
        <sz val="9"/>
        <color rgb="FF000000"/>
        <rFont val="Arial"/>
      </rPr>
      <t>. Reportar, consolidar y realizar seguimiento al cumplimento de las acciones de todos los incidentes, accidentes de trabajo, así como las enfermedades laborales diagnosticadas en firme y realizar las investigaciones de los accidentes de trabajo en los tiempos establecidos.</t>
    </r>
  </si>
  <si>
    <r>
      <rPr>
        <b/>
        <sz val="9"/>
        <rFont val="Arial"/>
        <family val="2"/>
      </rPr>
      <t>1.</t>
    </r>
    <r>
      <rPr>
        <sz val="9"/>
        <rFont val="Arial"/>
        <family val="2"/>
      </rPr>
      <t xml:space="preserve"> Matriz de reporte e investigación de ATEL 
</t>
    </r>
    <r>
      <rPr>
        <b/>
        <sz val="9"/>
        <rFont val="Arial"/>
        <family val="2"/>
      </rPr>
      <t>2.</t>
    </r>
    <r>
      <rPr>
        <sz val="9"/>
        <rFont val="Arial"/>
        <family val="2"/>
      </rPr>
      <t xml:space="preserve"> FURAT y/o FUREL
</t>
    </r>
    <r>
      <rPr>
        <b/>
        <sz val="9"/>
        <rFont val="Arial"/>
        <family val="2"/>
      </rPr>
      <t>3</t>
    </r>
    <r>
      <rPr>
        <sz val="9"/>
        <rFont val="Arial"/>
        <family val="2"/>
      </rPr>
      <t>. Investigaciones ATEL
4. Oficios a EPS, ARL y/o Min Trabajo</t>
    </r>
  </si>
  <si>
    <t>GESTIÓN DE AMENAZAS
(HACER)</t>
  </si>
  <si>
    <t>Ley 1523 de 2012, articulo 32
Decreto 1072 de 2015, articulo 2.2.4.6.25
Resolución 0312 de 2019 en el estándar mínimo 5.1.1</t>
  </si>
  <si>
    <t>PROCEDIMIENTO DE GESTIÓN DE PELIGROS, RIESGOS Y AMENAZAS</t>
  </si>
  <si>
    <r>
      <rPr>
        <b/>
        <sz val="9"/>
        <color rgb="FF000000"/>
        <rFont val="Arial"/>
      </rPr>
      <t>24.</t>
    </r>
    <r>
      <rPr>
        <sz val="9"/>
        <color rgb="FF000000"/>
        <rFont val="Arial"/>
      </rPr>
      <t xml:space="preserve"> Actualizar y divulgar el Plan de Prevención, Preparación y Respuesta ante Emergencias (PPPRE) con cobertura a todos los centros y turnos de trabajo, que incluya servidores(as), contratistas, subcontratistas, proveedores y visitantes.</t>
    </r>
  </si>
  <si>
    <t>1. Documento con el PPPRE actualizado V2026
2. Infografías, 
3. Correos electrónicos 
4. Notas de prensa.
5. Registro de asistencia
6. Guiones 
7. Documentación técnica relacionada.
8. Actas</t>
  </si>
  <si>
    <t>Decreto 1072 de 2015 Artículo 2.2.4.6.25.  ítem 11
Resolución 0312 de 2019 en el estándar mínimo 5.1.2
Circular 019 de 2022</t>
  </si>
  <si>
    <r>
      <rPr>
        <b/>
        <sz val="9"/>
        <color rgb="FF000000"/>
        <rFont val="Arial"/>
      </rPr>
      <t xml:space="preserve">25. </t>
    </r>
    <r>
      <rPr>
        <sz val="9"/>
        <color rgb="FF000000"/>
        <rFont val="Arial"/>
      </rPr>
      <t>Realizar seguimiento a la conformación, organización y funcionamiento de la brigadas de emergencia en las sedes.</t>
    </r>
  </si>
  <si>
    <t xml:space="preserve">1. Documentación técnica relacionada.
2. Infografías, 
3. Correos electrónicos 
4. Registro de asistencia
5. Guiones 
6. Actas
</t>
  </si>
  <si>
    <t>Ley 1831 de 2017
Decreto 1465 de 2019
Resolución  3316 de 2019
Resolución Distrital 668 de 2022</t>
  </si>
  <si>
    <r>
      <rPr>
        <b/>
        <sz val="9"/>
        <color rgb="FF000000"/>
        <rFont val="Arial"/>
      </rPr>
      <t>26.</t>
    </r>
    <r>
      <rPr>
        <sz val="9"/>
        <color rgb="FF000000"/>
        <rFont val="Arial"/>
      </rPr>
      <t xml:space="preserve"> Establecer e implementar los procedimientos administrativos, técnicos y operativos aplicables a la dotación de los Desfibriladores Externos Automáticos - DEA.</t>
    </r>
  </si>
  <si>
    <t xml:space="preserve">1. Documentación técnica relacionada.
2. Infografías 
3. Correos electrónicos 
4. Registro de asistencia
5. Guiones
6. Actas  </t>
  </si>
  <si>
    <t>Resolución 0312 de 2019 
Estándar 4.2.2 Verificación de aplicación de medidas de prevención y control por parte de los trabajadores
Ley 9 de 1979</t>
  </si>
  <si>
    <r>
      <rPr>
        <b/>
        <sz val="9"/>
        <color rgb="FF000000"/>
        <rFont val="Arial"/>
      </rPr>
      <t>27.</t>
    </r>
    <r>
      <rPr>
        <sz val="9"/>
        <color rgb="FF000000"/>
        <rFont val="Arial"/>
      </rPr>
      <t xml:space="preserve"> Documentar la verificación en la aplicación por parte de los trabajadores de las medidas de prevención y control de los peligros/riesgos (físicos, ergonómicos, biológicos, químicos, de seguridad, públicos, psicosociales, entre otros) y realizar seguimiento.</t>
    </r>
  </si>
  <si>
    <r>
      <rPr>
        <b/>
        <sz val="9"/>
        <color rgb="FF000000"/>
        <rFont val="Arial"/>
      </rPr>
      <t>1</t>
    </r>
    <r>
      <rPr>
        <sz val="9"/>
        <color rgb="FF000000"/>
        <rFont val="Arial"/>
      </rPr>
      <t>. Formato Programas del Sistema de Gestión de Seguridad y Salud de peligro.</t>
    </r>
  </si>
  <si>
    <t xml:space="preserve">Decreto 1072 de 2015, Artículo 2.2.4.6.23., Artículo 2.2.4.6.24.
Estándar 4.2.1 Implementación de medidas de prevención y control frente a peligros/riesgos identificados de la Resolución 0312 de 2019
</t>
  </si>
  <si>
    <t>PVE PSICOSOCIAL
PVE BIOMECÁNICO
PROGRAMAS DE SEGURIDAD E HIGIENE INDUSTRIAL
PLAN DE MEJORAMIENTO</t>
  </si>
  <si>
    <r>
      <rPr>
        <b/>
        <sz val="9"/>
        <color rgb="FF000000"/>
        <rFont val="Arial"/>
      </rPr>
      <t>28.</t>
    </r>
    <r>
      <rPr>
        <sz val="9"/>
        <color rgb="FF000000"/>
        <rFont val="Arial"/>
      </rPr>
      <t xml:space="preserve"> Realizar seguimiento al cumplimiento del cronograma de actividades de los programas de higiene y seguridad Industrial, como a los programas de vigilancia epidemiológica de riesgo biomecánico y psicosocial de acuerdo con las actividades priorizadas, así como consolidar las evidencias y el análisis de los respectivos indicadores.</t>
    </r>
  </si>
  <si>
    <r>
      <rPr>
        <b/>
        <sz val="9"/>
        <color rgb="FF000000"/>
        <rFont val="Arial"/>
      </rPr>
      <t>1.</t>
    </r>
    <r>
      <rPr>
        <sz val="9"/>
        <color rgb="FF000000"/>
        <rFont val="Arial"/>
      </rPr>
      <t xml:space="preserve"> Formato Programas del Sistema de Gestión de Seguridad y Salud de peligro.</t>
    </r>
  </si>
  <si>
    <t xml:space="preserve">Ley 9 de 1979
Decreto 1072 de 2015, Artículo 2.2.4.6.15
Resolución 0312 de 2019 
Estándar 4.1.2 Identificación de peligros con participación de todos los niveles de la empresa
</t>
  </si>
  <si>
    <r>
      <rPr>
        <b/>
        <sz val="9"/>
        <color rgb="FF000000"/>
        <rFont val="Arial"/>
      </rPr>
      <t>29.</t>
    </r>
    <r>
      <rPr>
        <sz val="9"/>
        <color rgb="FF000000"/>
        <rFont val="Arial"/>
      </rPr>
      <t xml:space="preserve"> Realizar actualización de las MIPEVR de los centros de trabajo de la Entidad y seguimiento a la implementación de las medidas de prevención y control con base en lo descrito en las IPEVR, así como realizar la articulación de los controles de acuerdo con las acciones aplicables que realiza el equipo de seguridad y salud en el trabajo.</t>
    </r>
  </si>
  <si>
    <r>
      <rPr>
        <b/>
        <sz val="9"/>
        <rFont val="Arial"/>
        <family val="2"/>
      </rPr>
      <t>1</t>
    </r>
    <r>
      <rPr>
        <sz val="9"/>
        <rFont val="Arial"/>
        <family val="2"/>
      </rPr>
      <t xml:space="preserve">. Base con el seguimiento.
</t>
    </r>
    <r>
      <rPr>
        <b/>
        <sz val="9"/>
        <rFont val="Arial"/>
        <family val="2"/>
      </rPr>
      <t>2.</t>
    </r>
    <r>
      <rPr>
        <sz val="9"/>
        <rFont val="Arial"/>
        <family val="2"/>
      </rPr>
      <t xml:space="preserve"> Soportes de ejecución de actividades. Descritas en el cronograma del plan del programa.</t>
    </r>
  </si>
  <si>
    <t xml:space="preserve">Decreto 1072 de 2015 en su artículo  2.2.4.6.24. 
Resolución 0312 de 2019 
Estándar
</t>
  </si>
  <si>
    <t>PROCEDIMIENTO DE GESTIÓN DE PELIGROS, RIESGOS Y AMENAZAS
MEJORA CONTINUA</t>
  </si>
  <si>
    <r>
      <rPr>
        <b/>
        <sz val="9"/>
        <color rgb="FF000000"/>
        <rFont val="Arial"/>
      </rPr>
      <t xml:space="preserve">30. </t>
    </r>
    <r>
      <rPr>
        <sz val="9"/>
        <color rgb="FF000000"/>
        <rFont val="Arial"/>
      </rPr>
      <t>Solicitar a las Dependencias que desarrollan actividades de mantenimiento el reporte del planeación y desarrollo de mantenimientos de instalaciones, vehículos, herramientas y maquinas.</t>
    </r>
  </si>
  <si>
    <r>
      <rPr>
        <b/>
        <sz val="9"/>
        <rFont val="Arial"/>
        <family val="2"/>
      </rPr>
      <t>1.</t>
    </r>
    <r>
      <rPr>
        <sz val="9"/>
        <rFont val="Arial"/>
        <family val="2"/>
      </rPr>
      <t xml:space="preserve"> Formato Programas del Sistema de Gestión de Seguridad y Salud.
</t>
    </r>
    <r>
      <rPr>
        <b/>
        <sz val="9"/>
        <rFont val="Arial"/>
        <family val="2"/>
      </rPr>
      <t>2.</t>
    </r>
    <r>
      <rPr>
        <sz val="9"/>
        <rFont val="Arial"/>
        <family val="2"/>
      </rPr>
      <t xml:space="preserve"> Soportes de ejecución de actividades. Descritas en el cronograma del plan del programa.</t>
    </r>
  </si>
  <si>
    <t xml:space="preserve"> DISEÑO Y SEGUIMIENTO
(VERIFICACIÓN)</t>
  </si>
  <si>
    <t>SEGUIMIENTO Y CONTROL (SST- PAI)</t>
  </si>
  <si>
    <r>
      <rPr>
        <b/>
        <sz val="9"/>
        <color rgb="FF000000"/>
        <rFont val="Arial"/>
      </rPr>
      <t xml:space="preserve">31. </t>
    </r>
    <r>
      <rPr>
        <sz val="9"/>
        <color rgb="FF000000"/>
        <rFont val="Arial"/>
      </rPr>
      <t>Realizar de manera mensual el seguimiento con el equipo de SST al cumplimiento a las actividades del plan de trabajo y de los programas de gestión del sistema</t>
    </r>
  </si>
  <si>
    <r>
      <rPr>
        <b/>
        <sz val="9"/>
        <color rgb="FF000000"/>
        <rFont val="Arial"/>
      </rPr>
      <t>1.</t>
    </r>
    <r>
      <rPr>
        <sz val="9"/>
        <color rgb="FF000000"/>
        <rFont val="Arial"/>
      </rPr>
      <t xml:space="preserve"> Actas de reunión</t>
    </r>
  </si>
  <si>
    <t>Programado</t>
  </si>
  <si>
    <t>Reprogramado</t>
  </si>
  <si>
    <t>RP</t>
  </si>
  <si>
    <t>Ejecutado</t>
  </si>
  <si>
    <t>Mensual</t>
  </si>
  <si>
    <t>Trimestral</t>
  </si>
  <si>
    <t>Semestral</t>
  </si>
  <si>
    <t>Anual</t>
  </si>
  <si>
    <t>SEGUIMIENTO I TRIMESTRE</t>
  </si>
  <si>
    <t>CANT</t>
  </si>
  <si>
    <t xml:space="preserve">Cumple </t>
  </si>
  <si>
    <t>No cumple</t>
  </si>
  <si>
    <t>No aplica</t>
  </si>
  <si>
    <t>Meta proyectada PAI I trimestre</t>
  </si>
  <si>
    <t>Total Actividades en el trimestre</t>
  </si>
  <si>
    <t>Cumplimiento plan de trabajo I trimestre</t>
  </si>
  <si>
    <t>% CUMPLIMIENTO ACTIVIDADES</t>
  </si>
  <si>
    <t>Cumplimiento Meta PAI I Trimestre</t>
  </si>
  <si>
    <t>SEGUIMIENTO II TRIMESTRE</t>
  </si>
  <si>
    <t>Meta proyectada PAI II trimestre</t>
  </si>
  <si>
    <t>Cumplimiento Meta PAI II Trimestre</t>
  </si>
  <si>
    <t>SEGUIMIENTO III TRIMESTRE</t>
  </si>
  <si>
    <t>Meta proyectada PAI III trimestre</t>
  </si>
  <si>
    <t>Cumplimiento Meta PAI III Trimestre</t>
  </si>
  <si>
    <t>SEGUIMIENTO IV TRIMESTRE</t>
  </si>
  <si>
    <t>Se cumple el desarrollo de la actividad</t>
  </si>
  <si>
    <t>Actividad en Cumplimiento</t>
  </si>
  <si>
    <t>Actividad sin cumplimiento</t>
  </si>
  <si>
    <t>% CUMPLIMIENTO ACTIVIDADES VIGENCIA 2023</t>
  </si>
  <si>
    <t xml:space="preserve">VERIFCACIÓN DEL DISEÑO E IMPLEMENTACIÓN DEL PLAN ESTRATÉGICO DE SEGURIDAD VIAL </t>
  </si>
  <si>
    <t>Nº</t>
  </si>
  <si>
    <t>DESCRIPCIÓN</t>
  </si>
  <si>
    <t>HORAS 2022</t>
  </si>
  <si>
    <t>OBJETIVO</t>
  </si>
  <si>
    <t>RESPONSABLE</t>
  </si>
  <si>
    <t>FRECUENCIA</t>
  </si>
  <si>
    <t>META</t>
  </si>
  <si>
    <t>Cumplimiento</t>
  </si>
  <si>
    <t>FASE 1: PLANIFICACION</t>
  </si>
  <si>
    <t>Comunicar la gestión de cambio a las partes interesadas</t>
  </si>
  <si>
    <t>Velar por que se cumplan las etapas de implementación del PESV</t>
  </si>
  <si>
    <t>Anual - cuando aplique</t>
  </si>
  <si>
    <t>Diseñar y pasar para firmas la resolución del responsble del SGSST (Elección líder de desarrollo, implementación  y seguimiento del PESV (aplica todos los niveles)</t>
  </si>
  <si>
    <t>Alta dirección</t>
  </si>
  <si>
    <t>Cada dos años</t>
  </si>
  <si>
    <t>Designación del comité de seguridad vial de la empresa (aplica nivel estándar y avanzado)</t>
  </si>
  <si>
    <t>Realizar apoyo y seguimiento a la implementación del PESV</t>
  </si>
  <si>
    <t>Reunión del comité de seguridad vial  (aplica nivel estándar y avanzado)</t>
  </si>
  <si>
    <t>Reunión de seguimiento a implementación del PESV</t>
  </si>
  <si>
    <t>Comité de seguridad vial</t>
  </si>
  <si>
    <t>Cada tres meses</t>
  </si>
  <si>
    <t>Elaboración de Política de seguridad vial (aplica todos los niveles)</t>
  </si>
  <si>
    <t>Desarrollo de política de seguridad vial acorde a la empresa</t>
  </si>
  <si>
    <t xml:space="preserve">Comité de seguridad vial </t>
  </si>
  <si>
    <t>Cada tres años</t>
  </si>
  <si>
    <t>Desarrollo de compromiso gerencial  (aplica nivel avanzado)</t>
  </si>
  <si>
    <t>Liderazgo</t>
  </si>
  <si>
    <t>Asignación de recursos por parte de la alta dirección, definición de presupuesto de implementación del PESV</t>
  </si>
  <si>
    <t>Desarrollo de diagnóstico del PESV (aplica todos los niveles)</t>
  </si>
  <si>
    <t>Aplicación de diagnostico del PESV</t>
  </si>
  <si>
    <t>Líder del PESV</t>
  </si>
  <si>
    <t>Caracterización, evaluación y control de riesgos (aplicar todos los niveles)</t>
  </si>
  <si>
    <t>Definición de procedimientos de evaluación y control de riesgos en SV</t>
  </si>
  <si>
    <t>Identificación de riesgos (encuesta, lluvia de ideas, accidentalidad)</t>
  </si>
  <si>
    <t>Análisis de riesgos (matriz de riesgos viales y articulación con SG SST)</t>
  </si>
  <si>
    <t>Desarrollo de plan de acción de implementación del PESV</t>
  </si>
  <si>
    <t>Desarrollo de objetivos y metas del PESV (aplica para todos los niveles)</t>
  </si>
  <si>
    <t>Definir objetivo, de acuerdo al política de seguridad vial</t>
  </si>
  <si>
    <t>Líder del PESV - CSV</t>
  </si>
  <si>
    <t xml:space="preserve">Definir programas de gestión de riesgos críticos (aplica todos los niveles) </t>
  </si>
  <si>
    <t>Eliminar o sustituir o reducir o controlar los riesgos de los colaboradores en temas de seguridad vial</t>
  </si>
  <si>
    <t>Definir programas de gestión de riesgos críticos (aplica todos los niveles) programa de la gestión de la velocidad</t>
  </si>
  <si>
    <t>Definir programas de gestión de riesgos críticos (aplica todos los niveles) programa prevención de la fatiga</t>
  </si>
  <si>
    <t>Definir programas de gestión de riesgos críticos (aplica todos los niveles) programa de gestión de prevención de la distracción</t>
  </si>
  <si>
    <t>Definir programas de gestión de riesgos críticos (aplica todos los niveles) Programa cero tolerancia a la conducción bajo los efectos del alcohol</t>
  </si>
  <si>
    <t>Definir programas de gestión de riesgos críticos (aplica todos los niveles) programa de protección de los actores vulnerables</t>
  </si>
  <si>
    <t>FASE 2.IMPLEMENTACION Y EJECUCION DEL PESV</t>
  </si>
  <si>
    <t>Desarrollo del plan de trabajo anual del PESV (aplica a todos los niveles)</t>
  </si>
  <si>
    <t>Definición del plan anual de trabajo teniendo en cuenta los pasos anteriores</t>
  </si>
  <si>
    <t>Desarrollo del plan anual de capacitación (aplica a todos los niveles)</t>
  </si>
  <si>
    <t xml:space="preserve">Formación a los actores viales, lideres, CSV </t>
  </si>
  <si>
    <t>Responsabilidad y comportamiento se debe documentar: (aplica nivel avanzado)
Procedimiento de requisitos de contratación de personal que adquiere rol de conductor</t>
  </si>
  <si>
    <t>Responsabilidad y comportamiento seguro</t>
  </si>
  <si>
    <t xml:space="preserve">Responsabilidad y comportamiento se debe documentar:(aplica nivel avanzado)
Asignación de responsabilidades y funciones dentro del PESV
</t>
  </si>
  <si>
    <t xml:space="preserve">Responsabilidad y comportamiento se debe documentar:(aplica nivel avanzado)
Evaluación de comportamiento seguro en vía
</t>
  </si>
  <si>
    <t>Responsabilidad y comportamiento seguir</t>
  </si>
  <si>
    <t xml:space="preserve">Responsabilidad y comportamiento se debe documentar:(aplica nivel avanzado)
Definir estrategia para promover hábitos seguros
</t>
  </si>
  <si>
    <t xml:space="preserve">Responsabilidad y comportamiento se debe documentar:(aplica nivel avanzado)
Definir el profesiograma
</t>
  </si>
  <si>
    <t xml:space="preserve">Responsabilidad y comportamiento se debe documentar:(aplica nivel avanzado)
Definir decálogo de la seguridad vial
</t>
  </si>
  <si>
    <t xml:space="preserve">Responsabilidad y comportamiento se debe documentar:(aplica nivel avanzado)
Evaluación de competencias
</t>
  </si>
  <si>
    <t xml:space="preserve">Responsabilidad y comportamiento se debe documentar:(aplica nivel avanzado)
Definir campañas de seguridad vial
</t>
  </si>
  <si>
    <t xml:space="preserve">Responsabilidad y comportamiento se debe documentar:(aplica nivel avanzado)
Definir mecanismo de seguimiento o auditoria para verificación de comportamiento seguros 
</t>
  </si>
  <si>
    <t xml:space="preserve">Responsabilidad y comportamiento se debe documentar:(aplica nivel avanzado)
Revision de comparendo e infracciones de transito
</t>
  </si>
  <si>
    <t>Plan de preparación y respuesta ante emergencias viales (aplica todos los niveles)</t>
  </si>
  <si>
    <t>Elaborar y documentar el PPRAEV</t>
  </si>
  <si>
    <t>Plan de preparación y respuesta ante emergencias viales, definición de PON par siniestro vial (aplica todos los niveles)</t>
  </si>
  <si>
    <t>Investigación interna de siniestros viales (aplica niveles estándar y avanzado), definición de metodología</t>
  </si>
  <si>
    <t>Actualizar procedimiento</t>
  </si>
  <si>
    <t>Vías seguras administradas por la organización, documentar protocolo de operación y mantenimiento de vías (aplica a todos los niveles)</t>
  </si>
  <si>
    <t>Elaborar y documentar procedimiento</t>
  </si>
  <si>
    <t xml:space="preserve">Inspección de seguridad vial en las vías
</t>
  </si>
  <si>
    <t>Inspecciones planeadas y no planeadas</t>
  </si>
  <si>
    <t>Documentar procedimiento para planificación de desplazamientos laborales  (aplica a todos los niveles)</t>
  </si>
  <si>
    <t xml:space="preserve">Desarrollo de formato de planificación de desplazamiento laborales </t>
  </si>
  <si>
    <t>Documentar procedimiento para inspecciones de vehículos y equipos  (aplica a todos los niveles)</t>
  </si>
  <si>
    <t>Documentar lista de chequeo de vehículos y equipos (pre operacional  diaria)</t>
  </si>
  <si>
    <t>Elaborar y documentar lista de chequeo</t>
  </si>
  <si>
    <t>17,2,</t>
  </si>
  <si>
    <t>Verificación de diligenciamiento de  lista de chequeo de vehículos y equipos (pre operacional  diaria)</t>
  </si>
  <si>
    <t>Verificación de diligenciamiento</t>
  </si>
  <si>
    <t>Documentar plan de mantenimiento preventivo de los vehículos y equipos  (aplica a todos los niveles)</t>
  </si>
  <si>
    <t xml:space="preserve">Documentar hoja de vida de vehículos y equipos </t>
  </si>
  <si>
    <t>Documentar plan de mantenimiento correctivo de los vehículos y equipos</t>
  </si>
  <si>
    <t>Gestión del cambio, documentar procedimiento para evaluación de impactos (aplica a nivel estándar y avanzado)</t>
  </si>
  <si>
    <t>Gestión del cambio</t>
  </si>
  <si>
    <t>Cuando aplique</t>
  </si>
  <si>
    <t>Gestión de contratistas: documentar procedimiento o manual para verificación de cumplimiento de contratistas</t>
  </si>
  <si>
    <t>Definición de requisitos de seguridad vial que debe cumplir lo contratistas</t>
  </si>
  <si>
    <t xml:space="preserve">Realización de evaluación de contratistas </t>
  </si>
  <si>
    <t>Evolución de contratistas</t>
  </si>
  <si>
    <t>Seguimiento al control documental empresas contratitas</t>
  </si>
  <si>
    <t>Definición de procedimiento para archivo y retención documental (aplica a nivel estándar y avanzado)</t>
  </si>
  <si>
    <t>FASE 3 SEGUIMIENTO POR LA ORGANIZACIÓN</t>
  </si>
  <si>
    <t>Definición de protocolo para manejo de indicadores  (aplica a todos los niveles)</t>
  </si>
  <si>
    <t>Indicadores PESV</t>
  </si>
  <si>
    <t>Medición de indicadores del PESV</t>
  </si>
  <si>
    <t>Documentar registro de reporte de autogestión</t>
  </si>
  <si>
    <t>Reporte de autogestión</t>
  </si>
  <si>
    <t xml:space="preserve">Líder del PESV </t>
  </si>
  <si>
    <t>Registro y análisis estadístico de siniestros viales (aplica nivel avanzado)</t>
  </si>
  <si>
    <t>Análisis estadístico</t>
  </si>
  <si>
    <t>Documentar la caracterización de la accidentalidad vial (en donde se especifique el nivel de perdida)</t>
  </si>
  <si>
    <t>Documentar pirámide de seguridad vial, para implementación de matriz de nivel de perdida</t>
  </si>
  <si>
    <t>Realización de auditoria interna para verificación de cumplimiento del PESV  (aplica a todos los niveles)</t>
  </si>
  <si>
    <t>Auditoria Interna</t>
  </si>
  <si>
    <t>Auditor Interno PESV</t>
  </si>
  <si>
    <t>Documentar procedimiento de realización de auditoria</t>
  </si>
  <si>
    <t>Definición de competencias del auditor del PESV</t>
  </si>
  <si>
    <t>4. MEJORA CONTINUA DEL PESV</t>
  </si>
  <si>
    <t>Definir e implementar las acciones preventivas y de mejora del PESV (aplica a todos los niveles)</t>
  </si>
  <si>
    <t>Acciones de mejora</t>
  </si>
  <si>
    <t>Plan de acción de acciones preventivas y de mejora</t>
  </si>
  <si>
    <t>Cierre planes de acción preventivas y de mejora</t>
  </si>
  <si>
    <t>Definición de mecanismos de comunicación de participación del PESV (aplica a todos los niveles)</t>
  </si>
  <si>
    <t>CUMPLIMIENTO DEL PESV EN EL 2023</t>
  </si>
  <si>
    <t>Actividades Programadas</t>
  </si>
  <si>
    <t>Actividades Ejecutadas</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</si>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</sst>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 #,##0.00_-;\-&quot;$&quot;\ * #,##0.00_-;_-&quot;$&quot;\ * &quot;-&quot;??_-;_-@_-"/>
    <numFmt numFmtId="164" formatCode="&quot;$&quot;\ #,##0"/>
    <numFmt numFmtId="165" formatCode="General_)"/>
  </numFmts>
  <fonts count="47" x14ac:knownFonts="1">
    <font>
      <sz val="11"/>
      <color theme="1"/>
      <name val="Calibri"/>
      <family val="2"/>
      <scheme val="minor"/>
    </font>
    <font>
      <b/>
      <sz val="14"/>
      <color theme="1"/>
      <name val="Arial"/>
      <family val="2"/>
    </font>
    <font>
      <sz val="10"/>
      <color theme="1"/>
      <name val="Arial"/>
      <family val="2"/>
    </font>
    <font>
      <b/>
      <sz val="10"/>
      <color theme="1"/>
      <name val="Arial"/>
      <family val="2"/>
    </font>
    <font>
      <b/>
      <sz val="10"/>
      <name val="Arial"/>
      <family val="2"/>
    </font>
    <font>
      <b/>
      <sz val="8"/>
      <color theme="1"/>
      <name val="Arial"/>
      <family val="2"/>
    </font>
    <font>
      <sz val="8"/>
      <color theme="1"/>
      <name val="Arial"/>
      <family val="2"/>
    </font>
    <font>
      <sz val="9"/>
      <color theme="1"/>
      <name val="Arial"/>
      <family val="2"/>
    </font>
    <font>
      <sz val="9"/>
      <name val="Arial"/>
      <family val="2"/>
    </font>
    <font>
      <sz val="10"/>
      <name val="Arial"/>
      <family val="2"/>
    </font>
    <font>
      <sz val="14"/>
      <color theme="1"/>
      <name val="Arial"/>
      <family val="2"/>
    </font>
    <font>
      <sz val="8"/>
      <name val="Calibri"/>
      <family val="2"/>
      <scheme val="minor"/>
    </font>
    <font>
      <sz val="10"/>
      <color rgb="FFFF0000"/>
      <name val="Arial"/>
      <family val="2"/>
    </font>
    <font>
      <b/>
      <sz val="10"/>
      <color rgb="FFFF0000"/>
      <name val="Arial"/>
      <family val="2"/>
    </font>
    <font>
      <b/>
      <sz val="9"/>
      <name val="Arial"/>
      <family val="2"/>
    </font>
    <font>
      <sz val="9"/>
      <color rgb="FFFF0000"/>
      <name val="Arial"/>
      <family val="2"/>
    </font>
    <font>
      <sz val="9"/>
      <color rgb="FF000000"/>
      <name val="Arial"/>
      <family val="2"/>
    </font>
    <font>
      <b/>
      <sz val="9"/>
      <color rgb="FF000000"/>
      <name val="Arial"/>
      <family val="2"/>
    </font>
    <font>
      <sz val="10"/>
      <color rgb="FF000000"/>
      <name val="Arial"/>
      <family val="2"/>
    </font>
    <font>
      <b/>
      <sz val="9"/>
      <color indexed="81"/>
      <name val="Tahoma"/>
      <family val="2"/>
    </font>
    <font>
      <sz val="9"/>
      <color indexed="81"/>
      <name val="Tahoma"/>
      <family val="2"/>
    </font>
    <font>
      <sz val="9"/>
      <color theme="8"/>
      <name val="Arial"/>
      <family val="2"/>
    </font>
    <font>
      <sz val="9"/>
      <color rgb="FF7030A0"/>
      <name val="Arial"/>
      <family val="2"/>
    </font>
    <font>
      <b/>
      <sz val="9"/>
      <color rgb="FF7030A0"/>
      <name val="Arial"/>
      <family val="2"/>
    </font>
    <font>
      <sz val="10"/>
      <color rgb="FF7030A0"/>
      <name val="Arial"/>
      <family val="2"/>
    </font>
    <font>
      <b/>
      <strike/>
      <sz val="9"/>
      <color rgb="FFFF0000"/>
      <name val="Arial"/>
      <family val="2"/>
    </font>
    <font>
      <strike/>
      <sz val="9"/>
      <color rgb="FFFF0000"/>
      <name val="Arial"/>
      <family val="2"/>
    </font>
    <font>
      <sz val="11"/>
      <color theme="1"/>
      <name val="Calibri"/>
      <family val="2"/>
      <scheme val="minor"/>
    </font>
    <font>
      <b/>
      <sz val="8"/>
      <name val="Arial"/>
      <family val="2"/>
    </font>
    <font>
      <b/>
      <sz val="9"/>
      <color theme="1"/>
      <name val="Arial"/>
      <family val="2"/>
    </font>
    <font>
      <b/>
      <sz val="12"/>
      <name val="Arial"/>
      <family val="2"/>
    </font>
    <font>
      <sz val="12"/>
      <name val="Arial"/>
      <family val="2"/>
    </font>
    <font>
      <b/>
      <sz val="11"/>
      <color theme="1"/>
      <name val="Arial"/>
      <family val="2"/>
    </font>
    <font>
      <b/>
      <sz val="11"/>
      <name val="Arial"/>
      <family val="2"/>
    </font>
    <font>
      <sz val="11"/>
      <color theme="1"/>
      <name val="Arial"/>
      <family val="2"/>
    </font>
    <font>
      <sz val="10"/>
      <name val="Courier"/>
      <family val="3"/>
    </font>
    <font>
      <b/>
      <sz val="11"/>
      <color theme="0"/>
      <name val="Arial"/>
      <family val="2"/>
    </font>
    <font>
      <b/>
      <sz val="20"/>
      <name val="Arial"/>
      <family val="2"/>
    </font>
    <font>
      <sz val="11"/>
      <color theme="0"/>
      <name val="Arial"/>
      <family val="2"/>
    </font>
    <font>
      <sz val="11"/>
      <name val="Arial"/>
      <family val="2"/>
    </font>
    <font>
      <b/>
      <sz val="9"/>
      <color rgb="FF000000"/>
      <name val="Arial"/>
    </font>
    <font>
      <sz val="9"/>
      <color rgb="FF000000"/>
      <name val="Arial"/>
    </font>
    <font>
      <sz val="9"/>
      <color theme="1" tint="4.9989318521683403E-2"/>
      <name val="Arial"/>
      <family val="2"/>
    </font>
    <font>
      <sz val="10"/>
      <color rgb="FF000000"/>
      <name val="Arial"/>
    </font>
    <font>
      <sz val="9"/>
      <color theme="1"/>
      <name val="Arial"/>
    </font>
    <font>
      <b/>
      <sz val="9"/>
      <color rgb="FF0D0D0D"/>
      <name val="Arial"/>
    </font>
    <font>
      <sz val="9"/>
      <color rgb="FF0D0D0D"/>
      <name val="Arial"/>
    </font>
  </fonts>
  <fills count="27">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7"/>
        <bgColor indexed="64"/>
      </patternFill>
    </fill>
    <fill>
      <patternFill patternType="solid">
        <fgColor theme="9"/>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rgb="FFFFFF00"/>
        <bgColor indexed="64"/>
      </patternFill>
    </fill>
    <fill>
      <patternFill patternType="solid">
        <fgColor rgb="FFFF0000"/>
        <bgColor indexed="64"/>
      </patternFill>
    </fill>
    <fill>
      <patternFill patternType="solid">
        <fgColor rgb="FF92D050"/>
        <bgColor indexed="64"/>
      </patternFill>
    </fill>
    <fill>
      <patternFill patternType="solid">
        <fgColor theme="7" tint="0.39997558519241921"/>
        <bgColor indexed="64"/>
      </patternFill>
    </fill>
    <fill>
      <patternFill patternType="solid">
        <fgColor rgb="FF99CCFF"/>
        <bgColor rgb="FF99CCFF"/>
      </patternFill>
    </fill>
    <fill>
      <patternFill patternType="solid">
        <fgColor rgb="FF00B0F0"/>
        <bgColor rgb="FF00B0F0"/>
      </patternFill>
    </fill>
    <fill>
      <patternFill patternType="solid">
        <fgColor rgb="FFFFFFFF"/>
        <bgColor rgb="FFFFFFFF"/>
      </patternFill>
    </fill>
    <fill>
      <patternFill patternType="solid">
        <fgColor rgb="FF00B0F0"/>
        <bgColor indexed="64"/>
      </patternFill>
    </fill>
    <fill>
      <patternFill patternType="solid">
        <fgColor rgb="FF00B050"/>
        <bgColor indexed="64"/>
      </patternFill>
    </fill>
    <fill>
      <patternFill patternType="solid">
        <fgColor theme="4" tint="0.59999389629810485"/>
        <bgColor rgb="FF99CCFF"/>
      </patternFill>
    </fill>
    <fill>
      <patternFill patternType="solid">
        <fgColor theme="0"/>
        <bgColor rgb="FF00B0F0"/>
      </patternFill>
    </fill>
    <fill>
      <patternFill patternType="solid">
        <fgColor theme="7"/>
        <bgColor rgb="FFFFFFFF"/>
      </patternFill>
    </fill>
    <fill>
      <patternFill patternType="solid">
        <fgColor theme="0" tint="-0.249977111117893"/>
        <bgColor indexed="64"/>
      </patternFill>
    </fill>
  </fills>
  <borders count="125">
    <border>
      <left/>
      <right/>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diagonal/>
    </border>
    <border>
      <left/>
      <right/>
      <top style="medium">
        <color indexed="64"/>
      </top>
      <bottom/>
      <diagonal/>
    </border>
    <border>
      <left/>
      <right style="hair">
        <color indexed="64"/>
      </right>
      <top style="medium">
        <color indexed="64"/>
      </top>
      <bottom/>
      <diagonal/>
    </border>
    <border>
      <left style="hair">
        <color indexed="64"/>
      </left>
      <right style="medium">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style="medium">
        <color indexed="64"/>
      </top>
      <bottom/>
      <diagonal/>
    </border>
    <border>
      <left style="hair">
        <color indexed="64"/>
      </left>
      <right style="hair">
        <color indexed="64"/>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top/>
      <bottom style="hair">
        <color indexed="64"/>
      </bottom>
      <diagonal/>
    </border>
    <border>
      <left/>
      <right/>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style="hair">
        <color indexed="64"/>
      </top>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hair">
        <color indexed="64"/>
      </left>
      <right style="medium">
        <color indexed="64"/>
      </right>
      <top/>
      <bottom style="medium">
        <color indexed="64"/>
      </bottom>
      <diagonal/>
    </border>
    <border>
      <left style="hair">
        <color indexed="64"/>
      </left>
      <right/>
      <top style="hair">
        <color indexed="64"/>
      </top>
      <bottom/>
      <diagonal/>
    </border>
    <border>
      <left style="medium">
        <color indexed="64"/>
      </left>
      <right/>
      <top style="medium">
        <color indexed="64"/>
      </top>
      <bottom style="hair">
        <color indexed="64"/>
      </bottom>
      <diagonal/>
    </border>
    <border>
      <left style="medium">
        <color indexed="64"/>
      </left>
      <right style="medium">
        <color indexed="64"/>
      </right>
      <top style="hair">
        <color indexed="64"/>
      </top>
      <bottom/>
      <diagonal/>
    </border>
    <border>
      <left style="medium">
        <color indexed="64"/>
      </left>
      <right/>
      <top style="hair">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diagonal/>
    </border>
    <border>
      <left style="hair">
        <color indexed="64"/>
      </left>
      <right/>
      <top/>
      <bottom/>
      <diagonal/>
    </border>
    <border>
      <left/>
      <right style="hair">
        <color indexed="64"/>
      </right>
      <top/>
      <bottom/>
      <diagonal/>
    </border>
    <border>
      <left/>
      <right style="hair">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hair">
        <color indexed="64"/>
      </bottom>
      <diagonal/>
    </border>
    <border>
      <left/>
      <right style="medium">
        <color indexed="64"/>
      </right>
      <top style="medium">
        <color indexed="64"/>
      </top>
      <bottom/>
      <diagonal/>
    </border>
    <border>
      <left style="medium">
        <color indexed="64"/>
      </left>
      <right style="medium">
        <color indexed="64"/>
      </right>
      <top style="medium">
        <color rgb="FF000000"/>
      </top>
      <bottom/>
      <diagonal/>
    </border>
    <border>
      <left style="medium">
        <color indexed="64"/>
      </left>
      <right style="hair">
        <color indexed="64"/>
      </right>
      <top/>
      <bottom style="hair">
        <color indexed="64"/>
      </bottom>
      <diagonal/>
    </border>
    <border>
      <left style="medium">
        <color indexed="64"/>
      </left>
      <right style="medium">
        <color indexed="64"/>
      </right>
      <top/>
      <bottom style="hair">
        <color indexed="64"/>
      </bottom>
      <diagonal/>
    </border>
    <border>
      <left/>
      <right style="hair">
        <color indexed="64"/>
      </right>
      <top/>
      <bottom style="hair">
        <color indexed="64"/>
      </bottom>
      <diagonal/>
    </border>
    <border>
      <left/>
      <right style="medium">
        <color indexed="64"/>
      </right>
      <top/>
      <bottom style="medium">
        <color indexed="64"/>
      </bottom>
      <diagonal/>
    </border>
    <border>
      <left/>
      <right style="medium">
        <color indexed="64"/>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right style="medium">
        <color rgb="FF000000"/>
      </right>
      <top style="medium">
        <color rgb="FF000000"/>
      </top>
      <bottom style="hair">
        <color indexed="64"/>
      </bottom>
      <diagonal/>
    </border>
    <border>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style="hair">
        <color indexed="64"/>
      </top>
      <bottom/>
      <diagonal/>
    </border>
    <border>
      <left/>
      <right style="medium">
        <color rgb="FF000000"/>
      </right>
      <top style="hair">
        <color indexed="64"/>
      </top>
      <bottom style="medium">
        <color rgb="FF000000"/>
      </bottom>
      <diagonal/>
    </border>
    <border>
      <left/>
      <right style="medium">
        <color rgb="FF000000"/>
      </right>
      <top/>
      <bottom style="medium">
        <color rgb="FF000000"/>
      </bottom>
      <diagonal/>
    </border>
    <border>
      <left/>
      <right/>
      <top style="medium">
        <color indexed="64"/>
      </top>
      <bottom style="hair">
        <color indexed="64"/>
      </bottom>
      <diagonal/>
    </border>
    <border>
      <left style="medium">
        <color rgb="FF000000"/>
      </left>
      <right style="medium">
        <color rgb="FF000000"/>
      </right>
      <top style="medium">
        <color rgb="FF000000"/>
      </top>
      <bottom style="hair">
        <color indexed="64"/>
      </bottom>
      <diagonal/>
    </border>
    <border>
      <left/>
      <right style="medium">
        <color indexed="64"/>
      </right>
      <top style="medium">
        <color indexed="64"/>
      </top>
      <bottom style="thin">
        <color indexed="64"/>
      </bottom>
      <diagonal/>
    </border>
    <border>
      <left/>
      <right/>
      <top style="hair">
        <color indexed="64"/>
      </top>
      <bottom style="medium">
        <color indexed="64"/>
      </bottom>
      <diagonal/>
    </border>
    <border>
      <left style="medium">
        <color rgb="FF000000"/>
      </left>
      <right style="medium">
        <color rgb="FF000000"/>
      </right>
      <top style="hair">
        <color indexed="64"/>
      </top>
      <bottom style="medium">
        <color rgb="FF000000"/>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hair">
        <color indexed="64"/>
      </right>
      <top/>
      <bottom/>
      <diagonal/>
    </border>
    <border>
      <left style="hair">
        <color indexed="64"/>
      </left>
      <right style="medium">
        <color indexed="64"/>
      </right>
      <top/>
      <bottom/>
      <diagonal/>
    </border>
    <border>
      <left style="medium">
        <color indexed="64"/>
      </left>
      <right/>
      <top/>
      <bottom/>
      <diagonal/>
    </border>
    <border>
      <left/>
      <right/>
      <top style="hair">
        <color indexed="64"/>
      </top>
      <bottom/>
      <diagonal/>
    </border>
    <border>
      <left/>
      <right style="medium">
        <color indexed="64"/>
      </right>
      <top style="hair">
        <color indexed="64"/>
      </top>
      <bottom style="medium">
        <color indexed="64"/>
      </bottom>
      <diagonal/>
    </border>
    <border>
      <left style="hair">
        <color indexed="64"/>
      </left>
      <right/>
      <top style="medium">
        <color indexed="64"/>
      </top>
      <bottom/>
      <diagonal/>
    </border>
    <border>
      <left/>
      <right/>
      <top style="hair">
        <color indexed="64"/>
      </top>
      <bottom style="hair">
        <color indexed="64"/>
      </bottom>
      <diagonal/>
    </border>
    <border>
      <left style="medium">
        <color indexed="64"/>
      </left>
      <right style="hair">
        <color indexed="64"/>
      </right>
      <top/>
      <bottom style="medium">
        <color rgb="FF000000"/>
      </bottom>
      <diagonal/>
    </border>
    <border>
      <left style="hair">
        <color indexed="64"/>
      </left>
      <right style="hair">
        <color indexed="64"/>
      </right>
      <top/>
      <bottom style="medium">
        <color rgb="FF000000"/>
      </bottom>
      <diagonal/>
    </border>
    <border>
      <left style="medium">
        <color indexed="64"/>
      </left>
      <right style="medium">
        <color indexed="64"/>
      </right>
      <top/>
      <bottom style="medium">
        <color rgb="FF000000"/>
      </bottom>
      <diagonal/>
    </border>
    <border>
      <left/>
      <right style="medium">
        <color indexed="64"/>
      </right>
      <top/>
      <bottom style="hair">
        <color indexed="64"/>
      </bottom>
      <diagonal/>
    </border>
    <border>
      <left/>
      <right/>
      <top style="thin">
        <color indexed="64"/>
      </top>
      <bottom/>
      <diagonal/>
    </border>
    <border>
      <left style="thin">
        <color rgb="FF000000"/>
      </left>
      <right style="thin">
        <color rgb="FF000000"/>
      </right>
      <top style="thin">
        <color rgb="FF000000"/>
      </top>
      <bottom style="hair">
        <color indexed="64"/>
      </bottom>
      <diagonal/>
    </border>
    <border>
      <left style="hair">
        <color indexed="64"/>
      </left>
      <right/>
      <top/>
      <bottom style="medium">
        <color indexed="64"/>
      </bottom>
      <diagonal/>
    </border>
    <border>
      <left style="thin">
        <color rgb="FF000000"/>
      </left>
      <right style="thin">
        <color rgb="FF000000"/>
      </right>
      <top style="hair">
        <color indexed="64"/>
      </top>
      <bottom style="thin">
        <color rgb="FF000000"/>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hair">
        <color indexed="64"/>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medium">
        <color indexed="64"/>
      </right>
      <top/>
      <bottom style="thin">
        <color indexed="64"/>
      </bottom>
      <diagonal/>
    </border>
    <border>
      <left/>
      <right style="hair">
        <color indexed="64"/>
      </right>
      <top/>
      <bottom style="thin">
        <color indexed="64"/>
      </bottom>
      <diagonal/>
    </border>
    <border>
      <left style="medium">
        <color rgb="FF000000"/>
      </left>
      <right style="hair">
        <color indexed="64"/>
      </right>
      <top style="medium">
        <color rgb="FF000000"/>
      </top>
      <bottom style="hair">
        <color indexed="64"/>
      </bottom>
      <diagonal/>
    </border>
    <border>
      <left style="hair">
        <color indexed="64"/>
      </left>
      <right style="hair">
        <color indexed="64"/>
      </right>
      <top style="medium">
        <color rgb="FF000000"/>
      </top>
      <bottom style="hair">
        <color indexed="64"/>
      </bottom>
      <diagonal/>
    </border>
    <border>
      <left style="hair">
        <color indexed="64"/>
      </left>
      <right style="medium">
        <color rgb="FF000000"/>
      </right>
      <top style="medium">
        <color rgb="FF000000"/>
      </top>
      <bottom style="hair">
        <color indexed="64"/>
      </bottom>
      <diagonal/>
    </border>
    <border>
      <left style="medium">
        <color rgb="FF000000"/>
      </left>
      <right style="hair">
        <color indexed="64"/>
      </right>
      <top style="hair">
        <color indexed="64"/>
      </top>
      <bottom style="hair">
        <color indexed="64"/>
      </bottom>
      <diagonal/>
    </border>
    <border>
      <left style="hair">
        <color indexed="64"/>
      </left>
      <right style="medium">
        <color rgb="FF000000"/>
      </right>
      <top style="hair">
        <color indexed="64"/>
      </top>
      <bottom style="hair">
        <color indexed="64"/>
      </bottom>
      <diagonal/>
    </border>
    <border>
      <left style="medium">
        <color rgb="FF000000"/>
      </left>
      <right style="hair">
        <color indexed="64"/>
      </right>
      <top style="hair">
        <color indexed="64"/>
      </top>
      <bottom style="medium">
        <color rgb="FF000000"/>
      </bottom>
      <diagonal/>
    </border>
    <border>
      <left style="hair">
        <color indexed="64"/>
      </left>
      <right style="hair">
        <color indexed="64"/>
      </right>
      <top style="hair">
        <color indexed="64"/>
      </top>
      <bottom style="medium">
        <color rgb="FF000000"/>
      </bottom>
      <diagonal/>
    </border>
    <border>
      <left style="hair">
        <color indexed="64"/>
      </left>
      <right style="medium">
        <color rgb="FF000000"/>
      </right>
      <top style="hair">
        <color indexed="64"/>
      </top>
      <bottom style="medium">
        <color rgb="FF000000"/>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s>
  <cellStyleXfs count="14">
    <xf numFmtId="0" fontId="0" fillId="0" borderId="0"/>
    <xf numFmtId="0" fontId="9" fillId="0" borderId="0"/>
    <xf numFmtId="9" fontId="27" fillId="0" borderId="0" applyFont="0" applyFill="0" applyBorder="0" applyAlignment="0" applyProtection="0"/>
    <xf numFmtId="0" fontId="9" fillId="0" borderId="0"/>
    <xf numFmtId="165" fontId="35" fillId="0" borderId="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cellStyleXfs>
  <cellXfs count="681">
    <xf numFmtId="0" fontId="0" fillId="0" borderId="0" xfId="0"/>
    <xf numFmtId="0" fontId="6" fillId="2" borderId="0" xfId="0" applyFont="1" applyFill="1"/>
    <xf numFmtId="0" fontId="9" fillId="2" borderId="0" xfId="0" applyFont="1" applyFill="1" applyAlignment="1">
      <alignment horizontal="left" vertical="center" wrapText="1"/>
    </xf>
    <xf numFmtId="0" fontId="9" fillId="2" borderId="0" xfId="0" applyFont="1" applyFill="1" applyAlignment="1">
      <alignment vertical="center" wrapText="1"/>
    </xf>
    <xf numFmtId="0" fontId="8" fillId="2" borderId="0" xfId="0" applyFont="1" applyFill="1" applyAlignment="1">
      <alignment horizontal="left" vertical="center" wrapText="1"/>
    </xf>
    <xf numFmtId="0" fontId="2" fillId="2" borderId="0" xfId="0" applyFont="1" applyFill="1" applyAlignment="1">
      <alignment textRotation="90"/>
    </xf>
    <xf numFmtId="0" fontId="5" fillId="3" borderId="26" xfId="0" applyFont="1" applyFill="1" applyBorder="1" applyAlignment="1">
      <alignment horizontal="center" vertical="center" textRotation="90" wrapText="1"/>
    </xf>
    <xf numFmtId="0" fontId="5" fillId="3" borderId="27" xfId="0" applyFont="1" applyFill="1" applyBorder="1" applyAlignment="1">
      <alignment horizontal="center" vertical="center" textRotation="90" wrapText="1"/>
    </xf>
    <xf numFmtId="0" fontId="2" fillId="2" borderId="0" xfId="0" applyFont="1" applyFill="1"/>
    <xf numFmtId="0" fontId="8" fillId="4" borderId="29" xfId="0" applyFont="1" applyFill="1" applyBorder="1" applyAlignment="1">
      <alignment horizontal="center" vertical="center" wrapText="1"/>
    </xf>
    <xf numFmtId="0" fontId="8" fillId="5" borderId="30" xfId="0" applyFont="1" applyFill="1" applyBorder="1" applyAlignment="1">
      <alignment horizontal="center" vertical="center" wrapText="1"/>
    </xf>
    <xf numFmtId="164" fontId="2" fillId="2" borderId="0" xfId="0" applyNumberFormat="1" applyFont="1" applyFill="1" applyAlignment="1">
      <alignment wrapText="1"/>
    </xf>
    <xf numFmtId="0" fontId="10" fillId="0" borderId="41" xfId="0" applyFont="1" applyBorder="1" applyAlignment="1">
      <alignment horizontal="center"/>
    </xf>
    <xf numFmtId="0" fontId="10" fillId="0" borderId="40" xfId="0" applyFont="1" applyBorder="1" applyAlignment="1">
      <alignment horizontal="center"/>
    </xf>
    <xf numFmtId="0" fontId="2" fillId="2" borderId="0" xfId="0" applyFont="1" applyFill="1" applyAlignment="1">
      <alignment horizontal="left"/>
    </xf>
    <xf numFmtId="0" fontId="8" fillId="2" borderId="0" xfId="0" applyFont="1" applyFill="1"/>
    <xf numFmtId="0" fontId="8" fillId="0" borderId="1"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56" xfId="0" applyFont="1" applyBorder="1" applyAlignment="1">
      <alignment horizontal="center" vertical="center" wrapText="1"/>
    </xf>
    <xf numFmtId="0" fontId="8" fillId="0" borderId="5"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33" xfId="0" applyFont="1" applyBorder="1" applyAlignment="1">
      <alignment vertical="center" wrapText="1"/>
    </xf>
    <xf numFmtId="0" fontId="22" fillId="2" borderId="0" xfId="0" applyFont="1" applyFill="1"/>
    <xf numFmtId="0" fontId="8" fillId="4" borderId="57" xfId="0" applyFont="1" applyFill="1" applyBorder="1" applyAlignment="1">
      <alignment horizontal="center" vertical="center" wrapText="1"/>
    </xf>
    <xf numFmtId="9" fontId="9" fillId="0" borderId="28" xfId="0" applyNumberFormat="1" applyFont="1" applyBorder="1" applyAlignment="1">
      <alignment horizontal="center" vertical="center" wrapText="1"/>
    </xf>
    <xf numFmtId="0" fontId="9" fillId="0" borderId="8" xfId="0" applyFont="1" applyBorder="1" applyAlignment="1">
      <alignment horizontal="center" vertical="center" wrapText="1"/>
    </xf>
    <xf numFmtId="0" fontId="9" fillId="0" borderId="12" xfId="0" applyFont="1" applyBorder="1" applyAlignment="1">
      <alignment horizontal="center" vertical="center" wrapText="1"/>
    </xf>
    <xf numFmtId="0" fontId="8" fillId="0" borderId="57" xfId="0" applyFont="1" applyBorder="1" applyAlignment="1">
      <alignment horizontal="center" vertical="center" wrapText="1"/>
    </xf>
    <xf numFmtId="0" fontId="8" fillId="0" borderId="8" xfId="0" applyFont="1" applyBorder="1" applyAlignment="1">
      <alignment horizontal="center" vertical="center" wrapText="1"/>
    </xf>
    <xf numFmtId="9" fontId="9" fillId="0" borderId="23" xfId="0" applyNumberFormat="1" applyFont="1" applyBorder="1" applyAlignment="1">
      <alignment horizontal="center" vertical="center" wrapText="1"/>
    </xf>
    <xf numFmtId="0" fontId="9" fillId="0" borderId="2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3"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5"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9"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9" fontId="9" fillId="0" borderId="1" xfId="0" applyNumberFormat="1" applyFont="1" applyBorder="1" applyAlignment="1">
      <alignment horizontal="center" vertical="center" wrapText="1"/>
    </xf>
    <xf numFmtId="9" fontId="9" fillId="0" borderId="8" xfId="0" applyNumberFormat="1" applyFont="1" applyBorder="1" applyAlignment="1">
      <alignment horizontal="center" vertical="center" wrapText="1"/>
    </xf>
    <xf numFmtId="0" fontId="9" fillId="0" borderId="6"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52" xfId="0" applyFont="1" applyBorder="1" applyAlignment="1">
      <alignment horizontal="center" vertical="center" wrapText="1"/>
    </xf>
    <xf numFmtId="0" fontId="9" fillId="0" borderId="52" xfId="0" applyFont="1" applyBorder="1" applyAlignment="1">
      <alignment horizontal="center" vertical="center" wrapText="1"/>
    </xf>
    <xf numFmtId="0" fontId="8" fillId="0" borderId="53" xfId="0" applyFont="1" applyBorder="1" applyAlignment="1">
      <alignment horizontal="center" vertical="center" wrapText="1"/>
    </xf>
    <xf numFmtId="0" fontId="2" fillId="0" borderId="0" xfId="0" applyFont="1" applyAlignment="1">
      <alignment horizontal="center" vertical="center"/>
    </xf>
    <xf numFmtId="0" fontId="9" fillId="0" borderId="56" xfId="0" applyFont="1" applyBorder="1" applyAlignment="1">
      <alignment horizontal="center" vertical="center" wrapText="1"/>
    </xf>
    <xf numFmtId="0" fontId="9" fillId="0" borderId="28" xfId="0" applyFont="1" applyBorder="1" applyAlignment="1">
      <alignment horizontal="center" vertical="center" wrapText="1"/>
    </xf>
    <xf numFmtId="0" fontId="8" fillId="0" borderId="58" xfId="0" applyFont="1" applyBorder="1" applyAlignment="1">
      <alignment horizontal="center" vertical="center" wrapText="1"/>
    </xf>
    <xf numFmtId="0" fontId="8" fillId="0" borderId="2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1" xfId="0" applyFont="1" applyBorder="1" applyAlignment="1">
      <alignment vertical="center" wrapText="1"/>
    </xf>
    <xf numFmtId="0" fontId="9" fillId="0" borderId="8" xfId="0" applyFont="1" applyBorder="1" applyAlignment="1">
      <alignment vertical="center" wrapText="1"/>
    </xf>
    <xf numFmtId="0" fontId="9" fillId="0" borderId="15" xfId="0" applyFont="1" applyBorder="1" applyAlignment="1">
      <alignment vertical="center" wrapText="1"/>
    </xf>
    <xf numFmtId="0" fontId="8" fillId="0" borderId="8"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vertical="center" wrapText="1"/>
    </xf>
    <xf numFmtId="0" fontId="9" fillId="0" borderId="24" xfId="0" applyFont="1" applyBorder="1" applyAlignment="1">
      <alignment vertical="center" wrapText="1"/>
    </xf>
    <xf numFmtId="0" fontId="8" fillId="0" borderId="23" xfId="0" applyFont="1" applyBorder="1" applyAlignment="1">
      <alignment vertical="center" wrapText="1"/>
    </xf>
    <xf numFmtId="0" fontId="24" fillId="0" borderId="1"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15" xfId="0" applyFont="1" applyBorder="1" applyAlignment="1">
      <alignment horizontal="center" vertical="center" wrapText="1"/>
    </xf>
    <xf numFmtId="0" fontId="22" fillId="0" borderId="29"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8" xfId="0" applyFont="1" applyBorder="1" applyAlignment="1">
      <alignment horizontal="center" vertical="center" wrapText="1"/>
    </xf>
    <xf numFmtId="0" fontId="24" fillId="0" borderId="19" xfId="0" applyFont="1" applyBorder="1" applyAlignment="1">
      <alignment horizontal="center" vertical="center" wrapText="1"/>
    </xf>
    <xf numFmtId="0" fontId="24" fillId="0" borderId="23" xfId="0" applyFont="1" applyBorder="1" applyAlignment="1">
      <alignment horizontal="center" vertical="center" wrapText="1"/>
    </xf>
    <xf numFmtId="0" fontId="24" fillId="0" borderId="24" xfId="0" applyFont="1" applyBorder="1" applyAlignment="1">
      <alignment horizontal="center" vertical="center" wrapText="1"/>
    </xf>
    <xf numFmtId="0" fontId="22" fillId="0" borderId="30" xfId="0" applyFont="1" applyBorder="1" applyAlignment="1">
      <alignment horizontal="center" vertical="center" wrapText="1"/>
    </xf>
    <xf numFmtId="0" fontId="22" fillId="0" borderId="23" xfId="0" applyFont="1" applyBorder="1" applyAlignment="1">
      <alignment horizontal="center" vertical="center" wrapText="1"/>
    </xf>
    <xf numFmtId="0" fontId="9" fillId="0" borderId="5" xfId="0" applyFont="1" applyBorder="1" applyAlignment="1">
      <alignment horizontal="center" vertical="center" wrapText="1"/>
    </xf>
    <xf numFmtId="0" fontId="8" fillId="0" borderId="0" xfId="0" applyFont="1"/>
    <xf numFmtId="0" fontId="8" fillId="0" borderId="98" xfId="0" applyFont="1" applyBorder="1" applyAlignment="1">
      <alignment horizontal="center" vertical="center" wrapText="1"/>
    </xf>
    <xf numFmtId="0" fontId="2" fillId="17" borderId="98" xfId="0" applyFont="1" applyFill="1" applyBorder="1" applyAlignment="1">
      <alignment horizontal="center" vertical="center"/>
    </xf>
    <xf numFmtId="0" fontId="2" fillId="2" borderId="0" xfId="0" applyFont="1" applyFill="1" applyAlignment="1">
      <alignment horizontal="right"/>
    </xf>
    <xf numFmtId="0" fontId="33" fillId="0" borderId="0" xfId="0" applyFont="1" applyAlignment="1">
      <alignment horizontal="center" vertical="center" wrapText="1"/>
    </xf>
    <xf numFmtId="0" fontId="8" fillId="4" borderId="8" xfId="0" applyFont="1" applyFill="1" applyBorder="1" applyAlignment="1">
      <alignment horizontal="center" vertical="center" wrapText="1"/>
    </xf>
    <xf numFmtId="0" fontId="32" fillId="0" borderId="8" xfId="0" applyFont="1" applyBorder="1" applyAlignment="1">
      <alignment horizontal="center" vertical="center"/>
    </xf>
    <xf numFmtId="0" fontId="33" fillId="0" borderId="8" xfId="0" applyFont="1" applyBorder="1" applyAlignment="1">
      <alignment horizontal="center" vertical="center" wrapText="1"/>
    </xf>
    <xf numFmtId="0" fontId="8" fillId="5" borderId="27" xfId="0" applyFont="1" applyFill="1" applyBorder="1" applyAlignment="1">
      <alignment horizontal="center" vertical="center" wrapText="1"/>
    </xf>
    <xf numFmtId="0" fontId="8" fillId="4" borderId="107" xfId="0" applyFont="1" applyFill="1" applyBorder="1" applyAlignment="1">
      <alignment horizontal="center" vertical="center" wrapText="1"/>
    </xf>
    <xf numFmtId="0" fontId="8" fillId="5" borderId="110" xfId="0" applyFont="1" applyFill="1" applyBorder="1" applyAlignment="1">
      <alignment horizontal="center" vertical="center" wrapText="1"/>
    </xf>
    <xf numFmtId="0" fontId="32" fillId="0" borderId="107" xfId="0" applyFont="1" applyBorder="1" applyAlignment="1">
      <alignment horizontal="center" vertical="center"/>
    </xf>
    <xf numFmtId="0" fontId="33" fillId="0" borderId="107" xfId="0" applyFont="1" applyBorder="1" applyAlignment="1">
      <alignment horizontal="center" vertical="center" wrapText="1"/>
    </xf>
    <xf numFmtId="0" fontId="33" fillId="21" borderId="108" xfId="4" applyNumberFormat="1" applyFont="1" applyFill="1" applyBorder="1" applyAlignment="1">
      <alignment horizontal="center" vertical="center" wrapText="1"/>
    </xf>
    <xf numFmtId="0" fontId="33" fillId="21" borderId="111" xfId="4" applyNumberFormat="1" applyFont="1" applyFill="1" applyBorder="1" applyAlignment="1">
      <alignment horizontal="center" vertical="center" wrapText="1"/>
    </xf>
    <xf numFmtId="0" fontId="34" fillId="2" borderId="102" xfId="0" applyFont="1" applyFill="1" applyBorder="1"/>
    <xf numFmtId="0" fontId="34" fillId="0" borderId="0" xfId="0" applyFont="1"/>
    <xf numFmtId="0" fontId="34" fillId="0" borderId="0" xfId="0" applyFont="1" applyAlignment="1">
      <alignment horizontal="center"/>
    </xf>
    <xf numFmtId="0" fontId="30" fillId="19" borderId="23" xfId="0" applyFont="1" applyFill="1" applyBorder="1" applyAlignment="1">
      <alignment horizontal="center" vertical="center" wrapText="1"/>
    </xf>
    <xf numFmtId="0" fontId="30" fillId="24" borderId="28" xfId="0" applyFont="1" applyFill="1" applyBorder="1" applyAlignment="1">
      <alignment horizontal="center" vertical="center" wrapText="1"/>
    </xf>
    <xf numFmtId="0" fontId="30" fillId="24" borderId="17" xfId="0" applyFont="1" applyFill="1" applyBorder="1" applyAlignment="1">
      <alignment horizontal="center" vertical="center" wrapText="1"/>
    </xf>
    <xf numFmtId="0" fontId="34" fillId="0" borderId="0" xfId="0" applyFont="1" applyAlignment="1">
      <alignment vertical="center"/>
    </xf>
    <xf numFmtId="0" fontId="30" fillId="19" borderId="28" xfId="0" applyFont="1" applyFill="1" applyBorder="1" applyAlignment="1">
      <alignment horizontal="center" vertical="center" wrapText="1"/>
    </xf>
    <xf numFmtId="0" fontId="30" fillId="19" borderId="17" xfId="0" applyFont="1" applyFill="1" applyBorder="1" applyAlignment="1">
      <alignment horizontal="center" vertical="center" wrapText="1"/>
    </xf>
    <xf numFmtId="0" fontId="34" fillId="0" borderId="28" xfId="0" applyFont="1" applyBorder="1" applyAlignment="1">
      <alignment horizontal="center" vertical="center"/>
    </xf>
    <xf numFmtId="0" fontId="34" fillId="0" borderId="78" xfId="0" applyFont="1" applyBorder="1" applyAlignment="1">
      <alignment horizontal="center" vertical="center"/>
    </xf>
    <xf numFmtId="0" fontId="38" fillId="0" borderId="0" xfId="0" applyFont="1"/>
    <xf numFmtId="0" fontId="34" fillId="0" borderId="0" xfId="0" applyFont="1" applyAlignment="1">
      <alignment horizontal="center" vertical="center"/>
    </xf>
    <xf numFmtId="0" fontId="32" fillId="21" borderId="108" xfId="0" applyFont="1" applyFill="1" applyBorder="1" applyAlignment="1">
      <alignment horizontal="center" vertical="center"/>
    </xf>
    <xf numFmtId="9" fontId="30" fillId="19" borderId="17" xfId="2" applyFont="1" applyFill="1" applyBorder="1" applyAlignment="1">
      <alignment horizontal="center" vertical="center" wrapText="1"/>
    </xf>
    <xf numFmtId="9" fontId="30" fillId="24" borderId="17" xfId="2" applyFont="1" applyFill="1" applyBorder="1" applyAlignment="1">
      <alignment horizontal="center" vertical="center" wrapText="1"/>
    </xf>
    <xf numFmtId="0" fontId="32" fillId="21" borderId="5" xfId="0" applyFont="1" applyFill="1" applyBorder="1" applyAlignment="1">
      <alignment horizontal="center" vertical="center"/>
    </xf>
    <xf numFmtId="0" fontId="33" fillId="0" borderId="27" xfId="0" applyFont="1" applyBorder="1" applyAlignment="1">
      <alignment horizontal="center" vertical="center" wrapText="1"/>
    </xf>
    <xf numFmtId="0" fontId="32" fillId="21" borderId="25" xfId="0" applyFont="1" applyFill="1" applyBorder="1" applyAlignment="1">
      <alignment horizontal="center" vertical="center"/>
    </xf>
    <xf numFmtId="0" fontId="33" fillId="0" borderId="110" xfId="0" applyFont="1" applyBorder="1" applyAlignment="1">
      <alignment horizontal="center" vertical="center" wrapText="1"/>
    </xf>
    <xf numFmtId="0" fontId="32" fillId="21" borderId="111" xfId="0" applyFont="1" applyFill="1" applyBorder="1" applyAlignment="1">
      <alignment horizontal="center" vertical="center"/>
    </xf>
    <xf numFmtId="0" fontId="33" fillId="0" borderId="107" xfId="4" applyNumberFormat="1" applyFont="1" applyBorder="1" applyAlignment="1">
      <alignment horizontal="center" vertical="center" wrapText="1"/>
    </xf>
    <xf numFmtId="0" fontId="33" fillId="0" borderId="110" xfId="4" applyNumberFormat="1" applyFont="1" applyBorder="1" applyAlignment="1">
      <alignment horizontal="center" vertical="center" wrapText="1"/>
    </xf>
    <xf numFmtId="0" fontId="34" fillId="0" borderId="31" xfId="0" applyFont="1" applyBorder="1" applyAlignment="1">
      <alignment horizontal="center" vertical="center"/>
    </xf>
    <xf numFmtId="0" fontId="34" fillId="0" borderId="32" xfId="0" applyFont="1" applyBorder="1" applyAlignment="1">
      <alignment horizontal="center" vertical="center"/>
    </xf>
    <xf numFmtId="0" fontId="34" fillId="2" borderId="0" xfId="0" applyFont="1" applyFill="1" applyAlignment="1">
      <alignment horizontal="center" vertical="center"/>
    </xf>
    <xf numFmtId="0" fontId="36" fillId="0" borderId="110" xfId="4" applyNumberFormat="1" applyFont="1" applyBorder="1" applyAlignment="1">
      <alignment horizontal="center" vertical="center" wrapText="1"/>
    </xf>
    <xf numFmtId="0" fontId="36" fillId="0" borderId="107" xfId="4" applyNumberFormat="1" applyFont="1" applyBorder="1" applyAlignment="1">
      <alignment horizontal="center" vertical="center" wrapText="1"/>
    </xf>
    <xf numFmtId="0" fontId="33" fillId="0" borderId="107" xfId="0" applyFont="1" applyBorder="1" applyAlignment="1">
      <alignment horizontal="center" vertical="center"/>
    </xf>
    <xf numFmtId="0" fontId="30" fillId="18" borderId="28" xfId="0" applyFont="1" applyFill="1" applyBorder="1" applyAlignment="1">
      <alignment horizontal="center" vertical="center" wrapText="1"/>
    </xf>
    <xf numFmtId="0" fontId="38" fillId="0" borderId="0" xfId="0" applyFont="1" applyAlignment="1">
      <alignment horizontal="center" vertical="center"/>
    </xf>
    <xf numFmtId="0" fontId="7" fillId="0" borderId="23" xfId="0" applyFont="1" applyBorder="1" applyAlignment="1">
      <alignment horizontal="center" vertical="center" wrapText="1"/>
    </xf>
    <xf numFmtId="0" fontId="2" fillId="17" borderId="58" xfId="0" applyFont="1" applyFill="1" applyBorder="1" applyAlignment="1">
      <alignment horizontal="center" vertical="center"/>
    </xf>
    <xf numFmtId="0" fontId="2" fillId="2" borderId="0" xfId="0" applyFont="1" applyFill="1" applyAlignment="1">
      <alignment vertical="top"/>
    </xf>
    <xf numFmtId="0" fontId="3" fillId="2" borderId="0" xfId="0" applyFont="1" applyFill="1" applyAlignment="1">
      <alignment horizontal="left"/>
    </xf>
    <xf numFmtId="0" fontId="14" fillId="4" borderId="52" xfId="0" applyFont="1" applyFill="1" applyBorder="1" applyAlignment="1">
      <alignment horizontal="center" vertical="center" wrapText="1"/>
    </xf>
    <xf numFmtId="0" fontId="3" fillId="17" borderId="52" xfId="0" applyFont="1" applyFill="1" applyBorder="1" applyAlignment="1">
      <alignment horizontal="center" vertical="center" wrapText="1"/>
    </xf>
    <xf numFmtId="0" fontId="2" fillId="17" borderId="52" xfId="0" applyFont="1" applyFill="1" applyBorder="1" applyAlignment="1">
      <alignment horizontal="center" vertical="center"/>
    </xf>
    <xf numFmtId="0" fontId="14" fillId="5" borderId="52" xfId="0" applyFont="1" applyFill="1" applyBorder="1" applyAlignment="1">
      <alignment horizontal="center" vertical="center" wrapText="1"/>
    </xf>
    <xf numFmtId="0" fontId="2" fillId="5" borderId="52" xfId="0" applyFont="1" applyFill="1" applyBorder="1" applyAlignment="1">
      <alignment horizontal="center" vertical="center"/>
    </xf>
    <xf numFmtId="9" fontId="6" fillId="2" borderId="52" xfId="2" applyFont="1" applyFill="1" applyBorder="1" applyAlignment="1">
      <alignment horizontal="center" vertical="center"/>
    </xf>
    <xf numFmtId="0" fontId="8" fillId="0" borderId="23" xfId="0" applyFont="1" applyBorder="1" applyAlignment="1">
      <alignment horizontal="center" vertical="top" wrapText="1"/>
    </xf>
    <xf numFmtId="0" fontId="8" fillId="0" borderId="9" xfId="0" applyFont="1" applyBorder="1" applyAlignment="1">
      <alignment horizontal="center" vertical="top" wrapText="1"/>
    </xf>
    <xf numFmtId="0" fontId="9" fillId="0" borderId="8" xfId="0" applyFont="1" applyBorder="1" applyAlignment="1">
      <alignment horizontal="center" vertical="top" wrapText="1"/>
    </xf>
    <xf numFmtId="9" fontId="6" fillId="2" borderId="77" xfId="2" applyFont="1" applyFill="1" applyBorder="1" applyAlignment="1">
      <alignment horizontal="center" vertical="center"/>
    </xf>
    <xf numFmtId="0" fontId="2" fillId="5" borderId="112" xfId="0" applyFont="1" applyFill="1" applyBorder="1" applyAlignment="1">
      <alignment horizontal="center" vertical="center"/>
    </xf>
    <xf numFmtId="9" fontId="6" fillId="2" borderId="44" xfId="2" applyFont="1" applyFill="1" applyBorder="1" applyAlignment="1">
      <alignment horizontal="center" vertical="center"/>
    </xf>
    <xf numFmtId="0" fontId="2" fillId="5" borderId="113" xfId="0" applyFont="1" applyFill="1" applyBorder="1" applyAlignment="1">
      <alignment horizontal="center" vertical="center"/>
    </xf>
    <xf numFmtId="0" fontId="8" fillId="2" borderId="0" xfId="0" applyFont="1" applyFill="1" applyAlignment="1">
      <alignment vertical="top"/>
    </xf>
    <xf numFmtId="0" fontId="2" fillId="2" borderId="10" xfId="0" applyFont="1" applyFill="1" applyBorder="1" applyAlignment="1">
      <alignment vertical="center"/>
    </xf>
    <xf numFmtId="0" fontId="2" fillId="26" borderId="10" xfId="0" applyFont="1" applyFill="1" applyBorder="1" applyAlignment="1">
      <alignment vertical="center"/>
    </xf>
    <xf numFmtId="0" fontId="2" fillId="2" borderId="18" xfId="0" applyFont="1" applyFill="1" applyBorder="1" applyAlignment="1">
      <alignment vertical="center"/>
    </xf>
    <xf numFmtId="0" fontId="2" fillId="26" borderId="18" xfId="0" applyFont="1" applyFill="1" applyBorder="1" applyAlignment="1">
      <alignment vertical="center"/>
    </xf>
    <xf numFmtId="0" fontId="2" fillId="4" borderId="91" xfId="0" applyFont="1" applyFill="1" applyBorder="1" applyAlignment="1">
      <alignment horizontal="center" vertical="center"/>
    </xf>
    <xf numFmtId="0" fontId="2" fillId="0" borderId="0" xfId="0" applyFont="1"/>
    <xf numFmtId="0" fontId="8" fillId="0" borderId="33" xfId="0" applyFont="1" applyBorder="1" applyAlignment="1">
      <alignment horizontal="center" vertical="center" wrapText="1"/>
    </xf>
    <xf numFmtId="0" fontId="9" fillId="0" borderId="9" xfId="0" applyFont="1" applyBorder="1" applyAlignment="1">
      <alignment wrapText="1"/>
    </xf>
    <xf numFmtId="0" fontId="9" fillId="0" borderId="82" xfId="0" applyFont="1" applyBorder="1" applyAlignment="1">
      <alignment wrapText="1"/>
    </xf>
    <xf numFmtId="0" fontId="8" fillId="0" borderId="29" xfId="0" applyFont="1" applyBorder="1" applyAlignment="1">
      <alignment wrapText="1"/>
    </xf>
    <xf numFmtId="0" fontId="8" fillId="0" borderId="9" xfId="0" applyFont="1" applyBorder="1" applyAlignment="1">
      <alignment wrapText="1"/>
    </xf>
    <xf numFmtId="0" fontId="9" fillId="0" borderId="8" xfId="0" applyFont="1" applyBorder="1" applyAlignment="1">
      <alignment wrapText="1"/>
    </xf>
    <xf numFmtId="0" fontId="9" fillId="0" borderId="45" xfId="0" applyFont="1" applyBorder="1" applyAlignment="1">
      <alignment wrapText="1"/>
    </xf>
    <xf numFmtId="0" fontId="9" fillId="0" borderId="59" xfId="0" applyFont="1" applyBorder="1" applyAlignment="1">
      <alignment wrapText="1"/>
    </xf>
    <xf numFmtId="0" fontId="8" fillId="0" borderId="59" xfId="0" applyFont="1" applyBorder="1" applyAlignment="1">
      <alignment wrapText="1"/>
    </xf>
    <xf numFmtId="0" fontId="8" fillId="0" borderId="20" xfId="0" applyFont="1" applyBorder="1" applyAlignment="1">
      <alignment wrapText="1"/>
    </xf>
    <xf numFmtId="0" fontId="8" fillId="0" borderId="45" xfId="0" applyFont="1" applyBorder="1" applyAlignment="1">
      <alignment wrapText="1"/>
    </xf>
    <xf numFmtId="0" fontId="9" fillId="0" borderId="58" xfId="0" applyFont="1" applyBorder="1" applyAlignment="1">
      <alignment wrapText="1"/>
    </xf>
    <xf numFmtId="0" fontId="8" fillId="0" borderId="57" xfId="0" applyFont="1" applyBorder="1" applyAlignment="1">
      <alignment wrapText="1"/>
    </xf>
    <xf numFmtId="0" fontId="8" fillId="0" borderId="86" xfId="0" applyFont="1" applyBorder="1" applyAlignment="1">
      <alignment wrapText="1"/>
    </xf>
    <xf numFmtId="0" fontId="8" fillId="0" borderId="28" xfId="0" applyFont="1" applyBorder="1" applyAlignment="1">
      <alignment wrapText="1"/>
    </xf>
    <xf numFmtId="0" fontId="8" fillId="0" borderId="58" xfId="0" applyFont="1" applyBorder="1" applyAlignment="1">
      <alignment wrapText="1"/>
    </xf>
    <xf numFmtId="0" fontId="9" fillId="0" borderId="28" xfId="0" applyFont="1" applyBorder="1" applyAlignment="1">
      <alignment wrapText="1"/>
    </xf>
    <xf numFmtId="0" fontId="8" fillId="0" borderId="87" xfId="0" applyFont="1" applyBorder="1" applyAlignment="1">
      <alignment horizontal="left" vertical="center" wrapText="1"/>
    </xf>
    <xf numFmtId="164" fontId="8" fillId="0" borderId="77" xfId="0" applyNumberFormat="1" applyFont="1" applyBorder="1" applyAlignment="1">
      <alignment horizontal="center" vertical="center" wrapText="1"/>
    </xf>
    <xf numFmtId="0" fontId="5" fillId="3" borderId="19" xfId="0" applyFont="1" applyFill="1" applyBorder="1" applyAlignment="1">
      <alignment vertical="center" textRotation="90" wrapText="1"/>
    </xf>
    <xf numFmtId="0" fontId="5" fillId="3" borderId="23" xfId="0" applyFont="1" applyFill="1" applyBorder="1" applyAlignment="1">
      <alignment vertical="center" textRotation="90" wrapText="1"/>
    </xf>
    <xf numFmtId="0" fontId="5" fillId="3" borderId="24" xfId="0" applyFont="1" applyFill="1" applyBorder="1" applyAlignment="1">
      <alignment vertical="center" textRotation="90" wrapText="1"/>
    </xf>
    <xf numFmtId="0" fontId="2" fillId="2" borderId="0" xfId="0" applyFont="1" applyFill="1" applyAlignment="1">
      <alignment vertical="center"/>
    </xf>
    <xf numFmtId="164" fontId="8" fillId="0" borderId="42" xfId="0" applyNumberFormat="1" applyFont="1" applyBorder="1" applyAlignment="1">
      <alignment horizontal="center" vertical="center" wrapText="1"/>
    </xf>
    <xf numFmtId="164" fontId="8" fillId="0" borderId="34" xfId="0" applyNumberFormat="1" applyFont="1" applyBorder="1" applyAlignment="1">
      <alignment horizontal="center" vertical="center" wrapText="1"/>
    </xf>
    <xf numFmtId="0" fontId="8" fillId="0" borderId="46" xfId="0" applyFont="1" applyBorder="1" applyAlignment="1">
      <alignment horizontal="left" vertical="center" wrapText="1"/>
    </xf>
    <xf numFmtId="0" fontId="8" fillId="0" borderId="49" xfId="0" applyFont="1" applyBorder="1" applyAlignment="1">
      <alignment horizontal="left" vertical="center" wrapText="1"/>
    </xf>
    <xf numFmtId="0" fontId="14" fillId="0" borderId="46" xfId="0" applyFont="1" applyBorder="1" applyAlignment="1">
      <alignment horizontal="left" vertical="center" wrapText="1"/>
    </xf>
    <xf numFmtId="0" fontId="22" fillId="0" borderId="46" xfId="0" applyFont="1" applyBorder="1" applyAlignment="1">
      <alignment horizontal="left" vertical="center" wrapText="1"/>
    </xf>
    <xf numFmtId="0" fontId="22" fillId="0" borderId="49" xfId="0" applyFont="1" applyBorder="1" applyAlignment="1">
      <alignment horizontal="left" vertical="center" wrapText="1"/>
    </xf>
    <xf numFmtId="0" fontId="8" fillId="0" borderId="31" xfId="0" applyFont="1" applyBorder="1" applyAlignment="1">
      <alignment horizontal="left" vertical="center" wrapText="1"/>
    </xf>
    <xf numFmtId="0" fontId="8" fillId="0" borderId="32" xfId="0" applyFont="1" applyBorder="1" applyAlignment="1">
      <alignment horizontal="left" vertical="center" wrapText="1"/>
    </xf>
    <xf numFmtId="0" fontId="9" fillId="0" borderId="31" xfId="0" applyFont="1" applyBorder="1" applyAlignment="1">
      <alignment horizontal="center" vertical="center" wrapText="1"/>
    </xf>
    <xf numFmtId="0" fontId="9" fillId="0" borderId="32" xfId="0" applyFont="1" applyBorder="1" applyAlignment="1">
      <alignment horizontal="center" vertical="center" wrapText="1"/>
    </xf>
    <xf numFmtId="0" fontId="13" fillId="0" borderId="31" xfId="0" applyFont="1" applyBorder="1" applyAlignment="1">
      <alignment horizontal="left" vertical="center" wrapText="1"/>
    </xf>
    <xf numFmtId="0" fontId="13" fillId="0" borderId="32" xfId="0" applyFont="1" applyBorder="1" applyAlignment="1">
      <alignment horizontal="left" vertical="center" wrapText="1"/>
    </xf>
    <xf numFmtId="0" fontId="8" fillId="0" borderId="52" xfId="0" applyFont="1" applyBorder="1" applyAlignment="1">
      <alignment horizontal="left" vertical="center" wrapText="1"/>
    </xf>
    <xf numFmtId="0" fontId="8" fillId="0" borderId="31" xfId="0" applyFont="1" applyBorder="1" applyAlignment="1">
      <alignment horizontal="center" vertical="center" wrapText="1"/>
    </xf>
    <xf numFmtId="0" fontId="8" fillId="0" borderId="32" xfId="0" applyFont="1" applyBorder="1" applyAlignment="1">
      <alignment horizontal="center" vertical="center" wrapText="1"/>
    </xf>
    <xf numFmtId="164" fontId="8" fillId="0" borderId="50" xfId="0" applyNumberFormat="1" applyFont="1" applyBorder="1" applyAlignment="1">
      <alignment horizontal="center" vertical="center" wrapText="1"/>
    </xf>
    <xf numFmtId="164" fontId="8" fillId="0" borderId="51" xfId="0" applyNumberFormat="1" applyFont="1" applyBorder="1" applyAlignment="1">
      <alignment horizontal="center" vertical="center" wrapText="1"/>
    </xf>
    <xf numFmtId="0" fontId="8" fillId="0" borderId="31" xfId="0" applyFont="1" applyBorder="1" applyAlignment="1">
      <alignment vertical="center" wrapText="1"/>
    </xf>
    <xf numFmtId="0" fontId="8" fillId="0" borderId="32" xfId="0" applyFont="1" applyBorder="1" applyAlignment="1">
      <alignment vertical="center" wrapText="1"/>
    </xf>
    <xf numFmtId="0" fontId="8" fillId="13" borderId="95" xfId="0" applyFont="1" applyFill="1" applyBorder="1" applyAlignment="1">
      <alignment horizontal="center" vertical="center" wrapText="1"/>
    </xf>
    <xf numFmtId="0" fontId="8" fillId="13" borderId="51" xfId="0" applyFont="1" applyFill="1" applyBorder="1" applyAlignment="1">
      <alignment horizontal="center" vertical="center" wrapText="1"/>
    </xf>
    <xf numFmtId="0" fontId="8" fillId="13" borderId="96" xfId="0" applyFont="1" applyFill="1" applyBorder="1" applyAlignment="1">
      <alignment horizontal="center" vertical="center" wrapText="1"/>
    </xf>
    <xf numFmtId="0" fontId="8" fillId="13" borderId="20" xfId="0" applyFont="1" applyFill="1" applyBorder="1" applyAlignment="1">
      <alignment horizontal="center" vertical="center" wrapText="1"/>
    </xf>
    <xf numFmtId="0" fontId="8" fillId="13" borderId="97" xfId="0" applyFont="1" applyFill="1" applyBorder="1" applyAlignment="1">
      <alignment horizontal="center" vertical="center" wrapText="1"/>
    </xf>
    <xf numFmtId="0" fontId="8" fillId="13" borderId="24" xfId="0" applyFont="1" applyFill="1" applyBorder="1" applyAlignment="1">
      <alignment horizontal="center" vertical="center" wrapText="1"/>
    </xf>
    <xf numFmtId="0" fontId="26" fillId="13" borderId="75" xfId="0" applyFont="1" applyFill="1" applyBorder="1" applyAlignment="1">
      <alignment horizontal="left" vertical="center" wrapText="1"/>
    </xf>
    <xf numFmtId="0" fontId="26" fillId="13" borderId="49" xfId="0" applyFont="1" applyFill="1" applyBorder="1" applyAlignment="1">
      <alignment horizontal="left" vertical="center" wrapText="1"/>
    </xf>
    <xf numFmtId="164" fontId="8" fillId="0" borderId="9" xfId="0" applyNumberFormat="1" applyFont="1" applyBorder="1" applyAlignment="1">
      <alignment horizontal="center" vertical="center" wrapText="1"/>
    </xf>
    <xf numFmtId="164" fontId="8" fillId="0" borderId="22" xfId="0" applyNumberFormat="1" applyFont="1" applyBorder="1" applyAlignment="1">
      <alignment horizontal="center" vertical="center" wrapText="1"/>
    </xf>
    <xf numFmtId="0" fontId="12" fillId="0" borderId="29" xfId="0" applyFont="1" applyBorder="1" applyAlignment="1">
      <alignment horizontal="left" vertical="center" wrapText="1"/>
    </xf>
    <xf numFmtId="0" fontId="12" fillId="0" borderId="30" xfId="0" applyFont="1" applyBorder="1" applyAlignment="1">
      <alignment horizontal="left" vertical="center" wrapText="1"/>
    </xf>
    <xf numFmtId="0" fontId="8" fillId="13" borderId="50" xfId="0" applyFont="1" applyFill="1" applyBorder="1" applyAlignment="1">
      <alignment horizontal="center" vertical="center" wrapText="1"/>
    </xf>
    <xf numFmtId="0" fontId="8" fillId="13" borderId="2" xfId="0" applyFont="1" applyFill="1" applyBorder="1" applyAlignment="1">
      <alignment horizontal="center" vertical="center" wrapText="1"/>
    </xf>
    <xf numFmtId="0" fontId="8" fillId="13" borderId="6" xfId="0" applyFont="1" applyFill="1" applyBorder="1" applyAlignment="1">
      <alignment horizontal="center" vertical="center" wrapText="1"/>
    </xf>
    <xf numFmtId="0" fontId="8" fillId="13" borderId="35" xfId="0" applyFont="1" applyFill="1" applyBorder="1" applyAlignment="1">
      <alignment horizontal="center" vertical="center" wrapText="1"/>
    </xf>
    <xf numFmtId="0" fontId="26" fillId="13" borderId="46" xfId="0" applyFont="1" applyFill="1" applyBorder="1" applyAlignment="1">
      <alignment horizontal="left" vertical="center" wrapText="1"/>
    </xf>
    <xf numFmtId="0" fontId="8" fillId="13" borderId="76" xfId="0" applyFont="1" applyFill="1" applyBorder="1" applyAlignment="1">
      <alignment horizontal="center" vertical="center" wrapText="1"/>
    </xf>
    <xf numFmtId="0" fontId="8" fillId="13" borderId="11" xfId="0" applyFont="1" applyFill="1" applyBorder="1" applyAlignment="1">
      <alignment horizontal="center" vertical="center" wrapText="1"/>
    </xf>
    <xf numFmtId="0" fontId="8" fillId="13" borderId="33" xfId="0" applyFont="1" applyFill="1" applyBorder="1" applyAlignment="1">
      <alignment horizontal="left" vertical="center" wrapText="1"/>
    </xf>
    <xf numFmtId="0" fontId="8" fillId="13" borderId="32" xfId="0" applyFont="1" applyFill="1" applyBorder="1" applyAlignment="1">
      <alignment horizontal="left" vertical="center" wrapText="1"/>
    </xf>
    <xf numFmtId="0" fontId="26" fillId="13" borderId="31" xfId="0" applyFont="1" applyFill="1" applyBorder="1" applyAlignment="1">
      <alignment horizontal="left" vertical="center" wrapText="1"/>
    </xf>
    <xf numFmtId="0" fontId="26" fillId="13" borderId="32" xfId="0" applyFont="1" applyFill="1" applyBorder="1" applyAlignment="1">
      <alignment horizontal="left" vertical="center" wrapText="1"/>
    </xf>
    <xf numFmtId="0" fontId="15" fillId="13" borderId="31" xfId="0" applyFont="1" applyFill="1" applyBorder="1" applyAlignment="1">
      <alignment horizontal="left" vertical="center" wrapText="1"/>
    </xf>
    <xf numFmtId="0" fontId="15" fillId="13" borderId="32" xfId="0" applyFont="1" applyFill="1" applyBorder="1" applyAlignment="1">
      <alignment horizontal="left" vertical="center" wrapText="1"/>
    </xf>
    <xf numFmtId="0" fontId="22" fillId="0" borderId="54" xfId="0" applyFont="1" applyBorder="1" applyAlignment="1">
      <alignment horizontal="left" vertical="center" wrapText="1"/>
    </xf>
    <xf numFmtId="0" fontId="22" fillId="0" borderId="59" xfId="0" applyFont="1" applyBorder="1" applyAlignment="1">
      <alignment horizontal="left" vertical="center" wrapText="1"/>
    </xf>
    <xf numFmtId="0" fontId="22" fillId="0" borderId="31" xfId="0" applyFont="1" applyBorder="1" applyAlignment="1">
      <alignment horizontal="left" vertical="center" wrapText="1"/>
    </xf>
    <xf numFmtId="0" fontId="22" fillId="0" borderId="32" xfId="0" applyFont="1" applyBorder="1" applyAlignment="1">
      <alignment horizontal="left" vertical="center" wrapText="1"/>
    </xf>
    <xf numFmtId="0" fontId="23" fillId="0" borderId="31" xfId="0" applyFont="1" applyBorder="1" applyAlignment="1">
      <alignment horizontal="left" vertical="center" wrapText="1"/>
    </xf>
    <xf numFmtId="0" fontId="23" fillId="0" borderId="32" xfId="0" applyFont="1" applyBorder="1" applyAlignment="1">
      <alignment horizontal="left" vertical="center" wrapText="1"/>
    </xf>
    <xf numFmtId="0" fontId="23" fillId="0" borderId="46" xfId="0" applyFont="1" applyBorder="1" applyAlignment="1">
      <alignment horizontal="left" vertical="center" wrapText="1"/>
    </xf>
    <xf numFmtId="0" fontId="8" fillId="0" borderId="85" xfId="0" applyFont="1" applyBorder="1" applyAlignment="1">
      <alignment vertical="center" wrapText="1"/>
    </xf>
    <xf numFmtId="0" fontId="22" fillId="0" borderId="33" xfId="0" applyFont="1" applyBorder="1" applyAlignment="1">
      <alignment vertical="center" wrapText="1"/>
    </xf>
    <xf numFmtId="0" fontId="22" fillId="0" borderId="85" xfId="0" applyFont="1" applyBorder="1" applyAlignment="1">
      <alignment vertical="center" wrapText="1"/>
    </xf>
    <xf numFmtId="0" fontId="8" fillId="0" borderId="33" xfId="0" applyFont="1" applyBorder="1" applyAlignment="1">
      <alignment vertical="center" wrapText="1"/>
    </xf>
    <xf numFmtId="0" fontId="8" fillId="0" borderId="55" xfId="0" applyFont="1" applyBorder="1" applyAlignment="1">
      <alignment horizontal="left" vertical="center" wrapText="1"/>
    </xf>
    <xf numFmtId="0" fontId="16" fillId="0" borderId="31" xfId="0" applyFont="1" applyBorder="1" applyAlignment="1">
      <alignment horizontal="left" vertical="center" wrapText="1"/>
    </xf>
    <xf numFmtId="0" fontId="16" fillId="0" borderId="32" xfId="0" applyFont="1" applyBorder="1" applyAlignment="1">
      <alignment horizontal="left" vertical="center" wrapText="1"/>
    </xf>
    <xf numFmtId="0" fontId="8" fillId="0" borderId="29" xfId="0" applyFont="1" applyBorder="1" applyAlignment="1">
      <alignment horizontal="left" vertical="center" wrapText="1"/>
    </xf>
    <xf numFmtId="0" fontId="8" fillId="0" borderId="30" xfId="0" applyFont="1" applyBorder="1" applyAlignment="1">
      <alignment horizontal="left" vertical="center" wrapText="1"/>
    </xf>
    <xf numFmtId="0" fontId="22" fillId="0" borderId="29" xfId="0" applyFont="1" applyBorder="1" applyAlignment="1">
      <alignment horizontal="left" vertical="center" wrapText="1"/>
    </xf>
    <xf numFmtId="0" fontId="22" fillId="0" borderId="30" xfId="0" applyFont="1" applyBorder="1" applyAlignment="1">
      <alignment horizontal="left" vertical="center" wrapText="1"/>
    </xf>
    <xf numFmtId="0" fontId="3" fillId="3" borderId="5"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14" fillId="0" borderId="49" xfId="0" applyFont="1" applyBorder="1" applyAlignment="1">
      <alignment horizontal="left" vertical="center" wrapText="1"/>
    </xf>
    <xf numFmtId="0" fontId="8" fillId="13" borderId="31" xfId="0" applyFont="1" applyFill="1" applyBorder="1" applyAlignment="1">
      <alignment horizontal="left" vertical="center" wrapText="1"/>
    </xf>
    <xf numFmtId="0" fontId="8" fillId="0" borderId="29" xfId="0" applyFont="1" applyBorder="1" applyAlignment="1">
      <alignment vertical="center" wrapText="1"/>
    </xf>
    <xf numFmtId="0" fontId="8" fillId="0" borderId="30" xfId="0" applyFont="1" applyBorder="1" applyAlignment="1">
      <alignment vertical="center" wrapText="1"/>
    </xf>
    <xf numFmtId="0" fontId="8" fillId="13" borderId="93" xfId="0" applyFont="1" applyFill="1" applyBorder="1" applyAlignment="1">
      <alignment horizontal="center" vertical="center" wrapText="1"/>
    </xf>
    <xf numFmtId="0" fontId="8" fillId="13" borderId="94" xfId="0" applyFont="1" applyFill="1" applyBorder="1" applyAlignment="1">
      <alignment horizontal="center" vertical="center" wrapText="1"/>
    </xf>
    <xf numFmtId="0" fontId="26" fillId="13" borderId="52" xfId="0" applyFont="1" applyFill="1" applyBorder="1" applyAlignment="1">
      <alignment horizontal="left" vertical="center" wrapText="1"/>
    </xf>
    <xf numFmtId="0" fontId="9" fillId="0" borderId="29" xfId="0" applyFont="1" applyBorder="1" applyAlignment="1">
      <alignment horizontal="center" vertical="center" wrapText="1"/>
    </xf>
    <xf numFmtId="0" fontId="9" fillId="0" borderId="30" xfId="0" applyFont="1" applyBorder="1" applyAlignment="1">
      <alignment horizontal="center" vertical="center" wrapText="1"/>
    </xf>
    <xf numFmtId="164" fontId="8" fillId="0" borderId="5" xfId="0" applyNumberFormat="1" applyFont="1" applyBorder="1" applyAlignment="1">
      <alignment horizontal="center" vertical="center" wrapText="1"/>
    </xf>
    <xf numFmtId="164" fontId="8" fillId="0" borderId="24" xfId="0" applyNumberFormat="1" applyFont="1" applyBorder="1" applyAlignment="1">
      <alignment horizontal="center" vertical="center" wrapText="1"/>
    </xf>
    <xf numFmtId="0" fontId="8" fillId="0" borderId="56"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57" xfId="0" applyFont="1" applyBorder="1" applyAlignment="1">
      <alignment horizontal="left"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53" xfId="0" applyFont="1" applyBorder="1" applyAlignment="1">
      <alignment horizontal="left" vertical="center" wrapText="1"/>
    </xf>
    <xf numFmtId="0" fontId="8" fillId="0" borderId="80" xfId="0" applyFont="1" applyBorder="1" applyAlignment="1">
      <alignment horizontal="left" vertical="center" wrapText="1"/>
    </xf>
    <xf numFmtId="0" fontId="8" fillId="0" borderId="5"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91" xfId="0" applyFont="1" applyBorder="1" applyAlignment="1">
      <alignment horizontal="left" vertical="center" wrapText="1"/>
    </xf>
    <xf numFmtId="0" fontId="22" fillId="0" borderId="1"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21" xfId="0" applyFont="1" applyBorder="1" applyAlignment="1">
      <alignment horizontal="center" vertical="center" wrapText="1"/>
    </xf>
    <xf numFmtId="0" fontId="24" fillId="0" borderId="31" xfId="0" applyFont="1" applyBorder="1" applyAlignment="1">
      <alignment horizontal="center" vertical="center" wrapText="1"/>
    </xf>
    <xf numFmtId="0" fontId="24" fillId="0" borderId="32" xfId="0" applyFont="1" applyBorder="1" applyAlignment="1">
      <alignment horizontal="center" vertical="center" wrapText="1"/>
    </xf>
    <xf numFmtId="0" fontId="24" fillId="0" borderId="29" xfId="0" applyFont="1" applyBorder="1" applyAlignment="1">
      <alignment horizontal="left" vertical="center" wrapText="1"/>
    </xf>
    <xf numFmtId="0" fontId="24" fillId="0" borderId="30" xfId="0" applyFont="1" applyBorder="1" applyAlignment="1">
      <alignment horizontal="left" vertical="center" wrapText="1"/>
    </xf>
    <xf numFmtId="0" fontId="22" fillId="0" borderId="31" xfId="0" applyFont="1" applyBorder="1" applyAlignment="1">
      <alignment horizontal="center" vertical="center" wrapText="1"/>
    </xf>
    <xf numFmtId="0" fontId="22" fillId="0" borderId="32" xfId="0" applyFont="1" applyBorder="1" applyAlignment="1">
      <alignment horizontal="center" vertical="center" wrapText="1"/>
    </xf>
    <xf numFmtId="164" fontId="22" fillId="0" borderId="9" xfId="0" applyNumberFormat="1" applyFont="1" applyBorder="1" applyAlignment="1">
      <alignment horizontal="center" vertical="center" wrapText="1"/>
    </xf>
    <xf numFmtId="164" fontId="22" fillId="0" borderId="22" xfId="0" applyNumberFormat="1" applyFont="1" applyBorder="1" applyAlignment="1">
      <alignment horizontal="center" vertical="center" wrapText="1"/>
    </xf>
    <xf numFmtId="164" fontId="22" fillId="0" borderId="42" xfId="0" applyNumberFormat="1" applyFont="1" applyBorder="1" applyAlignment="1">
      <alignment horizontal="center" vertical="center" wrapText="1"/>
    </xf>
    <xf numFmtId="164" fontId="22" fillId="0" borderId="34" xfId="0" applyNumberFormat="1" applyFont="1" applyBorder="1" applyAlignment="1">
      <alignment horizontal="center" vertical="center" wrapText="1"/>
    </xf>
    <xf numFmtId="0" fontId="22" fillId="0" borderId="29" xfId="0" applyFont="1" applyBorder="1" applyAlignment="1">
      <alignment vertical="center" wrapText="1"/>
    </xf>
    <xf numFmtId="0" fontId="22" fillId="0" borderId="30" xfId="0" applyFont="1" applyBorder="1" applyAlignment="1">
      <alignment vertical="center" wrapText="1"/>
    </xf>
    <xf numFmtId="0" fontId="8" fillId="0" borderId="2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21" xfId="0" applyFont="1" applyBorder="1" applyAlignment="1">
      <alignment horizontal="center" vertical="center" wrapText="1"/>
    </xf>
    <xf numFmtId="0" fontId="8" fillId="12" borderId="1" xfId="0" applyFont="1" applyFill="1" applyBorder="1" applyAlignment="1">
      <alignment horizontal="center" vertical="center" wrapText="1"/>
    </xf>
    <xf numFmtId="0" fontId="8" fillId="12" borderId="10" xfId="0" applyFont="1" applyFill="1" applyBorder="1" applyAlignment="1">
      <alignment horizontal="center" vertical="center" wrapText="1"/>
    </xf>
    <xf numFmtId="0" fontId="8" fillId="12" borderId="2" xfId="0" applyFont="1" applyFill="1" applyBorder="1" applyAlignment="1">
      <alignment horizontal="center" vertical="center" wrapText="1"/>
    </xf>
    <xf numFmtId="0" fontId="8" fillId="12" borderId="20" xfId="0" applyFont="1" applyFill="1" applyBorder="1" applyAlignment="1">
      <alignment horizontal="center" vertical="center" wrapText="1"/>
    </xf>
    <xf numFmtId="0" fontId="8" fillId="12" borderId="6" xfId="0" applyFont="1" applyFill="1" applyBorder="1" applyAlignment="1">
      <alignment horizontal="center" vertical="center" wrapText="1"/>
    </xf>
    <xf numFmtId="0" fontId="8" fillId="12" borderId="35" xfId="0" applyFont="1" applyFill="1" applyBorder="1" applyAlignment="1">
      <alignment horizontal="center" vertical="center" wrapText="1"/>
    </xf>
    <xf numFmtId="0" fontId="8" fillId="12" borderId="46" xfId="0" applyFont="1" applyFill="1" applyBorder="1" applyAlignment="1">
      <alignment horizontal="left" vertical="center" wrapText="1"/>
    </xf>
    <xf numFmtId="0" fontId="8" fillId="12" borderId="49" xfId="0" applyFont="1" applyFill="1" applyBorder="1" applyAlignment="1">
      <alignment horizontal="left" vertical="center" wrapText="1"/>
    </xf>
    <xf numFmtId="0" fontId="26" fillId="12" borderId="46" xfId="0" applyFont="1" applyFill="1" applyBorder="1" applyAlignment="1">
      <alignment horizontal="left" vertical="center" wrapText="1"/>
    </xf>
    <xf numFmtId="0" fontId="26" fillId="12" borderId="49" xfId="0" applyFont="1" applyFill="1" applyBorder="1" applyAlignment="1">
      <alignment horizontal="left" vertical="center" wrapText="1"/>
    </xf>
    <xf numFmtId="0" fontId="8" fillId="0" borderId="36" xfId="0" applyFont="1" applyBorder="1" applyAlignment="1">
      <alignment vertical="center" wrapText="1"/>
    </xf>
    <xf numFmtId="0" fontId="8" fillId="0" borderId="38" xfId="0" applyFont="1" applyBorder="1" applyAlignment="1">
      <alignment vertical="center" wrapText="1"/>
    </xf>
    <xf numFmtId="0" fontId="22" fillId="0" borderId="71" xfId="0" applyFont="1" applyBorder="1" applyAlignment="1">
      <alignment horizontal="left" vertical="center" wrapText="1"/>
    </xf>
    <xf numFmtId="0" fontId="22" fillId="0" borderId="74" xfId="0" applyFont="1" applyBorder="1" applyAlignment="1">
      <alignment horizontal="left" vertical="center" wrapText="1"/>
    </xf>
    <xf numFmtId="0" fontId="8" fillId="11" borderId="50" xfId="0" applyFont="1" applyFill="1" applyBorder="1" applyAlignment="1">
      <alignment horizontal="center" vertical="center" wrapText="1"/>
    </xf>
    <xf numFmtId="0" fontId="8" fillId="11" borderId="51" xfId="0" applyFont="1" applyFill="1" applyBorder="1" applyAlignment="1">
      <alignment horizontal="center" vertical="center" wrapText="1"/>
    </xf>
    <xf numFmtId="0" fontId="8" fillId="11" borderId="81" xfId="0" applyFont="1" applyFill="1" applyBorder="1" applyAlignment="1">
      <alignment horizontal="center" vertical="center" wrapText="1"/>
    </xf>
    <xf numFmtId="0" fontId="8" fillId="11" borderId="89" xfId="0" applyFont="1" applyFill="1" applyBorder="1" applyAlignment="1">
      <alignment horizontal="center" vertical="center" wrapText="1"/>
    </xf>
    <xf numFmtId="0" fontId="8" fillId="11" borderId="88" xfId="0" applyFont="1" applyFill="1" applyBorder="1" applyAlignment="1">
      <alignment horizontal="center" vertical="center" wrapText="1"/>
    </xf>
    <xf numFmtId="0" fontId="8" fillId="11" borderId="90" xfId="0" applyFont="1" applyFill="1" applyBorder="1" applyAlignment="1">
      <alignment horizontal="center" vertical="center" wrapText="1"/>
    </xf>
    <xf numFmtId="0" fontId="8" fillId="11" borderId="54" xfId="0" applyFont="1" applyFill="1" applyBorder="1" applyAlignment="1">
      <alignment horizontal="left" vertical="center" wrapText="1"/>
    </xf>
    <xf numFmtId="0" fontId="8" fillId="11" borderId="59" xfId="0" applyFont="1" applyFill="1" applyBorder="1" applyAlignment="1">
      <alignment horizontal="left" vertical="center" wrapText="1"/>
    </xf>
    <xf numFmtId="0" fontId="18" fillId="0" borderId="29" xfId="0" applyFont="1" applyBorder="1" applyAlignment="1">
      <alignment horizontal="center" vertical="center" wrapText="1"/>
    </xf>
    <xf numFmtId="0" fontId="18" fillId="0" borderId="30" xfId="0" applyFont="1" applyBorder="1" applyAlignment="1">
      <alignment horizontal="center" vertical="center" wrapText="1"/>
    </xf>
    <xf numFmtId="0" fontId="8" fillId="11" borderId="76" xfId="0" applyFont="1" applyFill="1" applyBorder="1" applyAlignment="1">
      <alignment wrapText="1"/>
    </xf>
    <xf numFmtId="0" fontId="8" fillId="11" borderId="83" xfId="0" applyFont="1" applyFill="1" applyBorder="1" applyAlignment="1">
      <alignment wrapText="1"/>
    </xf>
    <xf numFmtId="0" fontId="8" fillId="11" borderId="11" xfId="0" applyFont="1" applyFill="1" applyBorder="1" applyAlignment="1">
      <alignment wrapText="1"/>
    </xf>
    <xf numFmtId="0" fontId="8" fillId="11" borderId="84" xfId="0" applyFont="1" applyFill="1" applyBorder="1" applyAlignment="1">
      <alignment wrapText="1"/>
    </xf>
    <xf numFmtId="0" fontId="8" fillId="11" borderId="81" xfId="0" applyFont="1" applyFill="1" applyBorder="1" applyAlignment="1">
      <alignment wrapText="1"/>
    </xf>
    <xf numFmtId="0" fontId="8" fillId="11" borderId="12" xfId="0" applyFont="1" applyFill="1" applyBorder="1" applyAlignment="1">
      <alignment wrapText="1"/>
    </xf>
    <xf numFmtId="0" fontId="26" fillId="11" borderId="33" xfId="0" applyFont="1" applyFill="1" applyBorder="1" applyAlignment="1">
      <alignment vertical="center" wrapText="1"/>
    </xf>
    <xf numFmtId="0" fontId="26" fillId="11" borderId="85" xfId="0" applyFont="1" applyFill="1" applyBorder="1" applyAlignment="1">
      <alignment vertical="center" wrapText="1"/>
    </xf>
    <xf numFmtId="0" fontId="8" fillId="11" borderId="43" xfId="0" applyFont="1" applyFill="1" applyBorder="1" applyAlignment="1">
      <alignment wrapText="1"/>
    </xf>
    <xf numFmtId="0" fontId="8" fillId="0" borderId="33" xfId="0" applyFont="1" applyBorder="1" applyAlignment="1">
      <alignment horizontal="left" vertical="center" wrapText="1"/>
    </xf>
    <xf numFmtId="0" fontId="8" fillId="0" borderId="85" xfId="0" applyFont="1" applyBorder="1" applyAlignment="1">
      <alignment horizontal="left" vertical="center" wrapText="1"/>
    </xf>
    <xf numFmtId="0" fontId="8" fillId="11" borderId="12" xfId="0" applyFont="1" applyFill="1" applyBorder="1" applyAlignment="1">
      <alignment horizontal="center" vertical="center" wrapText="1"/>
    </xf>
    <xf numFmtId="0" fontId="8" fillId="11" borderId="33" xfId="0" applyFont="1" applyFill="1" applyBorder="1" applyAlignment="1">
      <alignment vertical="center" wrapText="1"/>
    </xf>
    <xf numFmtId="0" fontId="8" fillId="11" borderId="85" xfId="0" applyFont="1" applyFill="1" applyBorder="1" applyAlignment="1">
      <alignment vertical="center" wrapText="1"/>
    </xf>
    <xf numFmtId="0" fontId="8" fillId="11" borderId="50" xfId="0" applyFont="1" applyFill="1" applyBorder="1" applyAlignment="1">
      <alignment wrapText="1"/>
    </xf>
    <xf numFmtId="0" fontId="8" fillId="11" borderId="2" xfId="0" applyFont="1" applyFill="1" applyBorder="1" applyAlignment="1">
      <alignment wrapText="1"/>
    </xf>
    <xf numFmtId="0" fontId="26" fillId="11" borderId="31" xfId="0" applyFont="1" applyFill="1" applyBorder="1" applyAlignment="1">
      <alignment vertical="center" wrapText="1"/>
    </xf>
    <xf numFmtId="0" fontId="8" fillId="11" borderId="2" xfId="0" applyFont="1" applyFill="1" applyBorder="1" applyAlignment="1">
      <alignment horizontal="center" vertical="center" wrapText="1"/>
    </xf>
    <xf numFmtId="0" fontId="8" fillId="11" borderId="11" xfId="0" applyFont="1" applyFill="1" applyBorder="1" applyAlignment="1">
      <alignment horizontal="center" vertical="center" wrapText="1"/>
    </xf>
    <xf numFmtId="0" fontId="8" fillId="11" borderId="42" xfId="0" applyFont="1" applyFill="1" applyBorder="1" applyAlignment="1">
      <alignment horizontal="center" vertical="center" wrapText="1"/>
    </xf>
    <xf numFmtId="0" fontId="8" fillId="11" borderId="77" xfId="0" applyFont="1" applyFill="1" applyBorder="1" applyAlignment="1">
      <alignment horizontal="center" vertical="center" wrapText="1"/>
    </xf>
    <xf numFmtId="0" fontId="8" fillId="11" borderId="53" xfId="0" applyFont="1" applyFill="1" applyBorder="1" applyAlignment="1">
      <alignment horizontal="left" vertical="center" wrapText="1"/>
    </xf>
    <xf numFmtId="0" fontId="8" fillId="11" borderId="80" xfId="0" applyFont="1" applyFill="1" applyBorder="1" applyAlignment="1">
      <alignment horizontal="left" vertical="center" wrapText="1"/>
    </xf>
    <xf numFmtId="0" fontId="8" fillId="0" borderId="77" xfId="0" applyFont="1" applyBorder="1" applyAlignment="1">
      <alignment horizontal="center" vertical="center" wrapText="1"/>
    </xf>
    <xf numFmtId="0" fontId="8" fillId="11" borderId="31" xfId="0" applyFont="1" applyFill="1" applyBorder="1" applyAlignment="1">
      <alignment horizontal="center" vertical="center" wrapText="1"/>
    </xf>
    <xf numFmtId="0" fontId="8" fillId="11" borderId="32" xfId="0" applyFont="1" applyFill="1" applyBorder="1" applyAlignment="1">
      <alignment horizontal="center" vertical="center" wrapText="1"/>
    </xf>
    <xf numFmtId="0" fontId="8" fillId="11" borderId="3" xfId="0" applyFont="1" applyFill="1" applyBorder="1" applyAlignment="1">
      <alignment horizontal="center" vertical="center" wrapText="1"/>
    </xf>
    <xf numFmtId="0" fontId="8" fillId="11" borderId="92" xfId="0" applyFont="1" applyFill="1" applyBorder="1" applyAlignment="1">
      <alignment horizontal="center" vertical="center" wrapText="1"/>
    </xf>
    <xf numFmtId="0" fontId="26" fillId="11" borderId="46" xfId="0" applyFont="1" applyFill="1" applyBorder="1" applyAlignment="1">
      <alignment horizontal="left" vertical="center" wrapText="1"/>
    </xf>
    <xf numFmtId="0" fontId="26" fillId="11" borderId="49" xfId="0" applyFont="1" applyFill="1" applyBorder="1" applyAlignment="1">
      <alignment horizontal="left" vertical="center" wrapText="1"/>
    </xf>
    <xf numFmtId="0" fontId="9" fillId="0" borderId="57" xfId="0" applyFont="1" applyBorder="1" applyAlignment="1">
      <alignment horizontal="center" vertical="center" wrapText="1"/>
    </xf>
    <xf numFmtId="0" fontId="8" fillId="11" borderId="7" xfId="0" applyFont="1" applyFill="1" applyBorder="1" applyAlignment="1">
      <alignment vertical="center" wrapText="1"/>
    </xf>
    <xf numFmtId="0" fontId="8" fillId="11" borderId="78" xfId="0" applyFont="1" applyFill="1" applyBorder="1" applyAlignment="1">
      <alignment vertical="center" wrapText="1"/>
    </xf>
    <xf numFmtId="0" fontId="8" fillId="11" borderId="61" xfId="0" applyFont="1" applyFill="1" applyBorder="1" applyAlignment="1">
      <alignment vertical="center" wrapText="1"/>
    </xf>
    <xf numFmtId="0" fontId="8" fillId="11" borderId="65" xfId="0" applyFont="1" applyFill="1" applyBorder="1" applyAlignment="1">
      <alignment vertical="center" wrapText="1"/>
    </xf>
    <xf numFmtId="0" fontId="8" fillId="11" borderId="69" xfId="0" applyFont="1" applyFill="1" applyBorder="1" applyAlignment="1">
      <alignment horizontal="center" vertical="center" wrapText="1"/>
    </xf>
    <xf numFmtId="0" fontId="8" fillId="11" borderId="79" xfId="0" applyFont="1" applyFill="1" applyBorder="1" applyAlignment="1">
      <alignment horizontal="center" vertical="center" wrapText="1"/>
    </xf>
    <xf numFmtId="0" fontId="16" fillId="11" borderId="46" xfId="0" applyFont="1" applyFill="1" applyBorder="1" applyAlignment="1">
      <alignment horizontal="left" vertical="center" wrapText="1"/>
    </xf>
    <xf numFmtId="0" fontId="8" fillId="11" borderId="49" xfId="0" applyFont="1" applyFill="1" applyBorder="1" applyAlignment="1">
      <alignment horizontal="left" vertical="center" wrapText="1"/>
    </xf>
    <xf numFmtId="0" fontId="8" fillId="0" borderId="75" xfId="0" applyFont="1" applyBorder="1" applyAlignment="1">
      <alignment vertical="center" wrapText="1"/>
    </xf>
    <xf numFmtId="0" fontId="8" fillId="0" borderId="33" xfId="0" applyFont="1" applyBorder="1" applyAlignment="1">
      <alignment horizontal="center" vertical="center" wrapText="1"/>
    </xf>
    <xf numFmtId="0" fontId="8" fillId="0" borderId="50" xfId="0" applyFont="1" applyBorder="1" applyAlignment="1">
      <alignment horizontal="center" vertical="center" wrapText="1"/>
    </xf>
    <xf numFmtId="0" fontId="8" fillId="0" borderId="76" xfId="0" applyFont="1" applyBorder="1" applyAlignment="1">
      <alignment horizontal="center" vertical="center" wrapText="1"/>
    </xf>
    <xf numFmtId="0" fontId="8" fillId="11" borderId="69" xfId="0" applyFont="1" applyFill="1" applyBorder="1" applyAlignment="1">
      <alignment vertical="center" wrapText="1"/>
    </xf>
    <xf numFmtId="0" fontId="8" fillId="11" borderId="72" xfId="0" applyFont="1" applyFill="1" applyBorder="1" applyAlignment="1">
      <alignment vertical="center" wrapText="1"/>
    </xf>
    <xf numFmtId="0" fontId="8" fillId="11" borderId="70" xfId="0" applyFont="1" applyFill="1" applyBorder="1" applyAlignment="1">
      <alignment horizontal="center" vertical="center" wrapText="1"/>
    </xf>
    <xf numFmtId="0" fontId="8" fillId="11" borderId="73" xfId="0" applyFont="1" applyFill="1" applyBorder="1" applyAlignment="1">
      <alignment horizontal="center" vertical="center" wrapText="1"/>
    </xf>
    <xf numFmtId="0" fontId="25" fillId="11" borderId="75" xfId="0" applyFont="1" applyFill="1" applyBorder="1" applyAlignment="1">
      <alignment vertical="center" wrapText="1"/>
    </xf>
    <xf numFmtId="0" fontId="9" fillId="0" borderId="31" xfId="0" applyFont="1" applyBorder="1" applyAlignment="1">
      <alignment vertical="center" wrapText="1"/>
    </xf>
    <xf numFmtId="0" fontId="9" fillId="0" borderId="33" xfId="0" applyFont="1" applyBorder="1" applyAlignment="1">
      <alignment vertical="center" wrapText="1"/>
    </xf>
    <xf numFmtId="0" fontId="14" fillId="0" borderId="31" xfId="0" applyFont="1" applyBorder="1" applyAlignment="1">
      <alignment vertical="center" wrapText="1"/>
    </xf>
    <xf numFmtId="0" fontId="14" fillId="0" borderId="75" xfId="0" applyFont="1" applyBorder="1" applyAlignment="1">
      <alignment vertical="center" wrapText="1"/>
    </xf>
    <xf numFmtId="0" fontId="22" fillId="0" borderId="31" xfId="0" applyFont="1" applyBorder="1" applyAlignment="1">
      <alignment vertical="center" wrapText="1"/>
    </xf>
    <xf numFmtId="0" fontId="16" fillId="11" borderId="71" xfId="0" applyFont="1" applyFill="1" applyBorder="1" applyAlignment="1">
      <alignment horizontal="left" vertical="center" wrapText="1"/>
    </xf>
    <xf numFmtId="0" fontId="8" fillId="11" borderId="74" xfId="0" applyFont="1" applyFill="1" applyBorder="1" applyAlignment="1">
      <alignment horizontal="left" vertical="center" wrapText="1"/>
    </xf>
    <xf numFmtId="0" fontId="26" fillId="11" borderId="71" xfId="0" applyFont="1" applyFill="1" applyBorder="1" applyAlignment="1">
      <alignment horizontal="left" vertical="center" wrapText="1"/>
    </xf>
    <xf numFmtId="0" fontId="26" fillId="11" borderId="74" xfId="0" applyFont="1" applyFill="1" applyBorder="1" applyAlignment="1">
      <alignment horizontal="left" vertical="center" wrapText="1"/>
    </xf>
    <xf numFmtId="0" fontId="8" fillId="0" borderId="54" xfId="0" applyFont="1" applyBorder="1" applyAlignment="1">
      <alignment horizontal="left" vertical="center" wrapText="1"/>
    </xf>
    <xf numFmtId="0" fontId="8" fillId="0" borderId="60" xfId="0" applyFont="1" applyBorder="1" applyAlignment="1">
      <alignment horizontal="left" vertical="center" wrapText="1"/>
    </xf>
    <xf numFmtId="0" fontId="8" fillId="11" borderId="63" xfId="0" applyFont="1" applyFill="1" applyBorder="1" applyAlignment="1">
      <alignment vertical="center" wrapText="1"/>
    </xf>
    <xf numFmtId="0" fontId="8" fillId="11" borderId="66" xfId="0" applyFont="1" applyFill="1" applyBorder="1" applyAlignment="1">
      <alignment vertical="center" wrapText="1"/>
    </xf>
    <xf numFmtId="0" fontId="8" fillId="11" borderId="63" xfId="0" applyFont="1" applyFill="1" applyBorder="1" applyAlignment="1">
      <alignment horizontal="center" vertical="center" wrapText="1"/>
    </xf>
    <xf numFmtId="0" fontId="8" fillId="11" borderId="67" xfId="0" applyFont="1" applyFill="1" applyBorder="1" applyAlignment="1">
      <alignment horizontal="center" vertical="center" wrapText="1"/>
    </xf>
    <xf numFmtId="0" fontId="16" fillId="11" borderId="64" xfId="0" applyFont="1" applyFill="1" applyBorder="1" applyAlignment="1">
      <alignment horizontal="left" vertical="center" wrapText="1"/>
    </xf>
    <xf numFmtId="0" fontId="8" fillId="11" borderId="68" xfId="0" applyFont="1" applyFill="1" applyBorder="1" applyAlignment="1">
      <alignment horizontal="left" vertical="center" wrapText="1"/>
    </xf>
    <xf numFmtId="0" fontId="8" fillId="11" borderId="62" xfId="0" applyFont="1" applyFill="1" applyBorder="1" applyAlignment="1">
      <alignment vertical="center" wrapText="1"/>
    </xf>
    <xf numFmtId="0" fontId="8" fillId="11" borderId="3" xfId="0" applyFont="1" applyFill="1" applyBorder="1" applyAlignment="1">
      <alignment vertical="center" wrapText="1"/>
    </xf>
    <xf numFmtId="0" fontId="8" fillId="11" borderId="0" xfId="0" applyFont="1" applyFill="1" applyAlignment="1">
      <alignment vertical="center" wrapText="1"/>
    </xf>
    <xf numFmtId="0" fontId="8" fillId="11" borderId="61" xfId="0" applyFont="1" applyFill="1" applyBorder="1" applyAlignment="1">
      <alignment horizontal="center" vertical="center" wrapText="1"/>
    </xf>
    <xf numFmtId="0" fontId="8" fillId="11" borderId="62" xfId="0" applyFont="1" applyFill="1" applyBorder="1" applyAlignment="1">
      <alignment horizontal="center" vertical="center" wrapText="1"/>
    </xf>
    <xf numFmtId="0" fontId="26" fillId="11" borderId="54" xfId="0" applyFont="1" applyFill="1" applyBorder="1" applyAlignment="1">
      <alignment horizontal="left" vertical="center" wrapText="1"/>
    </xf>
    <xf numFmtId="0" fontId="26" fillId="11" borderId="60" xfId="0" applyFont="1" applyFill="1" applyBorder="1" applyAlignment="1">
      <alignment horizontal="left" vertical="center" wrapText="1"/>
    </xf>
    <xf numFmtId="0" fontId="16" fillId="0" borderId="54" xfId="0" applyFont="1" applyBorder="1" applyAlignment="1">
      <alignment horizontal="left" vertical="center" wrapText="1"/>
    </xf>
    <xf numFmtId="0" fontId="16" fillId="11" borderId="54" xfId="0" applyFont="1" applyFill="1" applyBorder="1" applyAlignment="1">
      <alignment vertical="center" wrapText="1"/>
    </xf>
    <xf numFmtId="0" fontId="16" fillId="11" borderId="60" xfId="0" applyFont="1" applyFill="1" applyBorder="1" applyAlignment="1">
      <alignment vertical="center" wrapText="1"/>
    </xf>
    <xf numFmtId="0" fontId="16" fillId="11" borderId="31" xfId="0" applyFont="1" applyFill="1" applyBorder="1" applyAlignment="1">
      <alignment vertical="center" wrapText="1"/>
    </xf>
    <xf numFmtId="0" fontId="16" fillId="11" borderId="32" xfId="0" applyFont="1" applyFill="1" applyBorder="1" applyAlignment="1">
      <alignment vertical="center" wrapText="1"/>
    </xf>
    <xf numFmtId="0" fontId="16" fillId="11" borderId="31" xfId="0" applyFont="1" applyFill="1" applyBorder="1" applyAlignment="1">
      <alignment horizontal="center" vertical="center" wrapText="1"/>
    </xf>
    <xf numFmtId="0" fontId="16" fillId="11" borderId="33" xfId="0" applyFont="1" applyFill="1" applyBorder="1" applyAlignment="1">
      <alignment horizontal="center" vertical="center" wrapText="1"/>
    </xf>
    <xf numFmtId="0" fontId="26" fillId="11" borderId="31" xfId="0" applyFont="1" applyFill="1" applyBorder="1" applyAlignment="1">
      <alignment horizontal="left" vertical="center" wrapText="1"/>
    </xf>
    <xf numFmtId="0" fontId="26" fillId="11" borderId="32" xfId="0" applyFont="1" applyFill="1" applyBorder="1" applyAlignment="1">
      <alignment horizontal="left" vertical="center" wrapText="1"/>
    </xf>
    <xf numFmtId="0" fontId="8" fillId="11" borderId="54" xfId="0" applyFont="1" applyFill="1" applyBorder="1" applyAlignment="1">
      <alignment vertical="center" wrapText="1"/>
    </xf>
    <xf numFmtId="0" fontId="8" fillId="11" borderId="59" xfId="0" applyFont="1" applyFill="1" applyBorder="1" applyAlignment="1">
      <alignment vertical="center" wrapText="1"/>
    </xf>
    <xf numFmtId="0" fontId="8" fillId="11" borderId="31" xfId="0" applyFont="1" applyFill="1" applyBorder="1" applyAlignment="1">
      <alignment vertical="center" wrapText="1"/>
    </xf>
    <xf numFmtId="0" fontId="8" fillId="11" borderId="32" xfId="0" applyFont="1" applyFill="1" applyBorder="1" applyAlignment="1">
      <alignment vertical="center" wrapText="1"/>
    </xf>
    <xf numFmtId="0" fontId="22" fillId="0" borderId="55" xfId="0" applyFont="1" applyBorder="1" applyAlignment="1">
      <alignment horizontal="left" vertical="center" wrapText="1"/>
    </xf>
    <xf numFmtId="0" fontId="8" fillId="11" borderId="55" xfId="0" applyFont="1" applyFill="1" applyBorder="1" applyAlignment="1">
      <alignment vertical="center" wrapText="1"/>
    </xf>
    <xf numFmtId="0" fontId="8" fillId="11" borderId="55" xfId="0" applyFont="1" applyFill="1" applyBorder="1" applyAlignment="1">
      <alignment horizontal="center" vertical="center" wrapText="1"/>
    </xf>
    <xf numFmtId="0" fontId="8" fillId="11" borderId="55" xfId="0" applyFont="1" applyFill="1" applyBorder="1" applyAlignment="1">
      <alignment horizontal="left" vertical="center" wrapText="1"/>
    </xf>
    <xf numFmtId="0" fontId="8" fillId="11" borderId="32" xfId="0" applyFont="1" applyFill="1" applyBorder="1" applyAlignment="1">
      <alignment horizontal="left" vertical="center" wrapText="1"/>
    </xf>
    <xf numFmtId="0" fontId="8" fillId="8" borderId="1" xfId="0" applyFont="1" applyFill="1" applyBorder="1" applyAlignment="1">
      <alignment horizontal="center" vertical="center" wrapText="1"/>
    </xf>
    <xf numFmtId="0" fontId="8" fillId="8" borderId="10" xfId="0" applyFont="1" applyFill="1" applyBorder="1" applyAlignment="1">
      <alignment horizontal="center" vertical="center" wrapText="1"/>
    </xf>
    <xf numFmtId="0" fontId="8" fillId="8" borderId="2" xfId="0" applyFont="1" applyFill="1" applyBorder="1" applyAlignment="1">
      <alignment horizontal="center" vertical="center" wrapText="1"/>
    </xf>
    <xf numFmtId="0" fontId="8" fillId="8" borderId="20" xfId="0" applyFont="1" applyFill="1" applyBorder="1" applyAlignment="1">
      <alignment horizontal="center" vertical="center" wrapText="1"/>
    </xf>
    <xf numFmtId="0" fontId="8" fillId="8" borderId="6" xfId="0" applyFont="1" applyFill="1" applyBorder="1" applyAlignment="1">
      <alignment horizontal="center" vertical="center" wrapText="1"/>
    </xf>
    <xf numFmtId="0" fontId="8" fillId="8" borderId="21" xfId="0" applyFont="1" applyFill="1" applyBorder="1" applyAlignment="1">
      <alignment horizontal="center" vertical="center" wrapText="1"/>
    </xf>
    <xf numFmtId="0" fontId="8" fillId="8" borderId="29" xfId="0" applyFont="1" applyFill="1" applyBorder="1" applyAlignment="1">
      <alignment horizontal="left" vertical="center" wrapText="1"/>
    </xf>
    <xf numFmtId="0" fontId="8" fillId="8" borderId="30" xfId="0" applyFont="1" applyFill="1" applyBorder="1" applyAlignment="1">
      <alignment horizontal="left" vertical="center" wrapText="1"/>
    </xf>
    <xf numFmtId="0" fontId="12" fillId="0" borderId="31" xfId="0" applyFont="1" applyBorder="1" applyAlignment="1">
      <alignment horizontal="left" vertical="center" wrapText="1"/>
    </xf>
    <xf numFmtId="0" fontId="12" fillId="0" borderId="32" xfId="0" applyFont="1" applyBorder="1" applyAlignment="1">
      <alignment horizontal="left" vertical="center" wrapText="1"/>
    </xf>
    <xf numFmtId="0" fontId="8" fillId="8" borderId="35" xfId="0" applyFont="1" applyFill="1" applyBorder="1" applyAlignment="1">
      <alignment horizontal="center" vertical="center" wrapText="1"/>
    </xf>
    <xf numFmtId="0" fontId="8" fillId="8" borderId="46" xfId="0" applyFont="1" applyFill="1" applyBorder="1" applyAlignment="1">
      <alignment horizontal="left" vertical="center" wrapText="1"/>
    </xf>
    <xf numFmtId="0" fontId="8" fillId="8" borderId="49" xfId="0" applyFont="1" applyFill="1" applyBorder="1" applyAlignment="1">
      <alignment horizontal="left" vertical="center" wrapText="1"/>
    </xf>
    <xf numFmtId="0" fontId="8" fillId="8" borderId="42" xfId="0" applyFont="1" applyFill="1" applyBorder="1" applyAlignment="1">
      <alignment horizontal="center" vertical="center" wrapText="1"/>
    </xf>
    <xf numFmtId="0" fontId="8" fillId="8" borderId="34" xfId="0" applyFont="1" applyFill="1" applyBorder="1" applyAlignment="1">
      <alignment horizontal="center" vertical="center" wrapText="1"/>
    </xf>
    <xf numFmtId="0" fontId="26" fillId="8" borderId="46" xfId="0" applyFont="1" applyFill="1" applyBorder="1" applyAlignment="1">
      <alignment horizontal="left" vertical="center" wrapText="1"/>
    </xf>
    <xf numFmtId="0" fontId="26" fillId="8" borderId="49" xfId="0" applyFont="1" applyFill="1" applyBorder="1" applyAlignment="1">
      <alignment horizontal="left" vertical="center" wrapText="1"/>
    </xf>
    <xf numFmtId="0" fontId="8" fillId="9" borderId="1" xfId="0" applyFont="1" applyFill="1" applyBorder="1" applyAlignment="1">
      <alignment horizontal="center" vertical="center" wrapText="1"/>
    </xf>
    <xf numFmtId="0" fontId="8" fillId="9" borderId="10" xfId="0" applyFont="1" applyFill="1" applyBorder="1" applyAlignment="1">
      <alignment horizontal="center" vertical="center" wrapText="1"/>
    </xf>
    <xf numFmtId="0" fontId="8" fillId="9" borderId="2" xfId="0" applyFont="1" applyFill="1" applyBorder="1" applyAlignment="1">
      <alignment horizontal="center" vertical="center" wrapText="1"/>
    </xf>
    <xf numFmtId="0" fontId="8" fillId="9" borderId="20" xfId="0" applyFont="1" applyFill="1" applyBorder="1" applyAlignment="1">
      <alignment horizontal="center" vertical="center" wrapText="1"/>
    </xf>
    <xf numFmtId="0" fontId="8" fillId="9" borderId="42" xfId="0" applyFont="1" applyFill="1" applyBorder="1" applyAlignment="1">
      <alignment horizontal="center" vertical="center" wrapText="1"/>
    </xf>
    <xf numFmtId="0" fontId="8" fillId="9" borderId="34" xfId="0" applyFont="1" applyFill="1" applyBorder="1" applyAlignment="1">
      <alignment horizontal="center" vertical="center" wrapText="1"/>
    </xf>
    <xf numFmtId="0" fontId="26" fillId="9" borderId="29" xfId="0" applyFont="1" applyFill="1" applyBorder="1" applyAlignment="1">
      <alignment horizontal="left" vertical="center" wrapText="1"/>
    </xf>
    <xf numFmtId="0" fontId="26" fillId="9" borderId="30" xfId="0" applyFont="1" applyFill="1" applyBorder="1" applyAlignment="1">
      <alignment horizontal="left" vertical="center" wrapText="1"/>
    </xf>
    <xf numFmtId="0" fontId="21" fillId="9" borderId="2" xfId="0" applyFont="1" applyFill="1" applyBorder="1" applyAlignment="1">
      <alignment horizontal="center" vertical="center" wrapText="1"/>
    </xf>
    <xf numFmtId="0" fontId="21" fillId="9" borderId="20" xfId="0" applyFont="1" applyFill="1" applyBorder="1" applyAlignment="1">
      <alignment horizontal="center" vertical="center" wrapText="1"/>
    </xf>
    <xf numFmtId="0" fontId="8" fillId="9" borderId="29" xfId="0" applyFont="1" applyFill="1" applyBorder="1" applyAlignment="1">
      <alignment horizontal="left" vertical="center" wrapText="1"/>
    </xf>
    <xf numFmtId="0" fontId="8" fillId="9" borderId="30" xfId="0" applyFont="1" applyFill="1" applyBorder="1" applyAlignment="1">
      <alignment horizontal="left" vertical="center" wrapText="1"/>
    </xf>
    <xf numFmtId="0" fontId="22" fillId="9" borderId="42" xfId="0" applyFont="1" applyFill="1" applyBorder="1" applyAlignment="1">
      <alignment horizontal="center" vertical="center" wrapText="1"/>
    </xf>
    <xf numFmtId="0" fontId="26" fillId="9" borderId="46" xfId="0" applyFont="1" applyFill="1" applyBorder="1" applyAlignment="1">
      <alignment horizontal="left" vertical="center" wrapText="1"/>
    </xf>
    <xf numFmtId="0" fontId="26" fillId="9" borderId="49" xfId="0" applyFont="1" applyFill="1" applyBorder="1" applyAlignment="1">
      <alignment horizontal="left" vertical="center" wrapText="1"/>
    </xf>
    <xf numFmtId="0" fontId="8" fillId="2" borderId="0" xfId="0" applyFont="1" applyFill="1" applyAlignment="1">
      <alignment vertical="center" wrapText="1"/>
    </xf>
    <xf numFmtId="0" fontId="8" fillId="9" borderId="46" xfId="0" applyFont="1" applyFill="1" applyBorder="1" applyAlignment="1">
      <alignment horizontal="left" vertical="center" wrapText="1"/>
    </xf>
    <xf numFmtId="0" fontId="8" fillId="9" borderId="49" xfId="0" applyFont="1" applyFill="1" applyBorder="1" applyAlignment="1">
      <alignment horizontal="left" vertical="center" wrapText="1"/>
    </xf>
    <xf numFmtId="0" fontId="8" fillId="9" borderId="50" xfId="0" applyFont="1" applyFill="1" applyBorder="1" applyAlignment="1">
      <alignment horizontal="center" vertical="center" wrapText="1"/>
    </xf>
    <xf numFmtId="0" fontId="8" fillId="9" borderId="51" xfId="0" applyFont="1" applyFill="1" applyBorder="1" applyAlignment="1">
      <alignment horizontal="center" vertical="center" wrapText="1"/>
    </xf>
    <xf numFmtId="0" fontId="8" fillId="10" borderId="1" xfId="0" applyFont="1" applyFill="1" applyBorder="1" applyAlignment="1">
      <alignment horizontal="center" vertical="center" wrapText="1"/>
    </xf>
    <xf numFmtId="0" fontId="8" fillId="10" borderId="10" xfId="0" applyFont="1" applyFill="1" applyBorder="1" applyAlignment="1">
      <alignment horizontal="center" vertical="center" wrapText="1"/>
    </xf>
    <xf numFmtId="0" fontId="7" fillId="10" borderId="2" xfId="0" applyFont="1" applyFill="1" applyBorder="1" applyAlignment="1">
      <alignment horizontal="center" vertical="center" wrapText="1"/>
    </xf>
    <xf numFmtId="0" fontId="7" fillId="10" borderId="20" xfId="0" applyFont="1" applyFill="1" applyBorder="1" applyAlignment="1">
      <alignment horizontal="center" vertical="center" wrapText="1"/>
    </xf>
    <xf numFmtId="0" fontId="8" fillId="10" borderId="6" xfId="0" applyFont="1" applyFill="1" applyBorder="1" applyAlignment="1">
      <alignment horizontal="center" vertical="center" wrapText="1"/>
    </xf>
    <xf numFmtId="0" fontId="8" fillId="10" borderId="35" xfId="0" applyFont="1" applyFill="1" applyBorder="1" applyAlignment="1">
      <alignment horizontal="center" vertical="center" wrapText="1"/>
    </xf>
    <xf numFmtId="0" fontId="25" fillId="10" borderId="46" xfId="0" applyFont="1" applyFill="1" applyBorder="1" applyAlignment="1">
      <alignment horizontal="left" vertical="center" wrapText="1"/>
    </xf>
    <xf numFmtId="0" fontId="26" fillId="10" borderId="49" xfId="0" applyFont="1" applyFill="1" applyBorder="1" applyAlignment="1">
      <alignment horizontal="left" vertical="center" wrapText="1"/>
    </xf>
    <xf numFmtId="0" fontId="8" fillId="10" borderId="11" xfId="0" applyFont="1" applyFill="1" applyBorder="1" applyAlignment="1">
      <alignment horizontal="center" vertical="center" wrapText="1"/>
    </xf>
    <xf numFmtId="0" fontId="8" fillId="10" borderId="20" xfId="0" applyFont="1" applyFill="1" applyBorder="1" applyAlignment="1">
      <alignment horizontal="center" vertical="center" wrapText="1"/>
    </xf>
    <xf numFmtId="0" fontId="8" fillId="10" borderId="42" xfId="0" applyFont="1" applyFill="1" applyBorder="1" applyAlignment="1">
      <alignment horizontal="center" vertical="center" wrapText="1"/>
    </xf>
    <xf numFmtId="0" fontId="8" fillId="10" borderId="34" xfId="0" applyFont="1" applyFill="1" applyBorder="1" applyAlignment="1">
      <alignment horizontal="center" vertical="center" wrapText="1"/>
    </xf>
    <xf numFmtId="0" fontId="13" fillId="7" borderId="31" xfId="0" applyFont="1" applyFill="1" applyBorder="1" applyAlignment="1">
      <alignment horizontal="center" vertical="center" wrapText="1"/>
    </xf>
    <xf numFmtId="0" fontId="13" fillId="7" borderId="33" xfId="0" applyFont="1" applyFill="1" applyBorder="1" applyAlignment="1">
      <alignment horizontal="center" vertical="center" wrapText="1"/>
    </xf>
    <xf numFmtId="0" fontId="13" fillId="7" borderId="32"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39" xfId="0" applyFont="1" applyFill="1" applyBorder="1" applyAlignment="1">
      <alignment horizontal="center" vertical="center" wrapText="1"/>
    </xf>
    <xf numFmtId="0" fontId="3" fillId="3" borderId="37" xfId="0" applyFont="1" applyFill="1" applyBorder="1" applyAlignment="1">
      <alignment horizontal="center" vertical="center" wrapText="1"/>
    </xf>
    <xf numFmtId="164" fontId="4" fillId="6" borderId="9" xfId="0" applyNumberFormat="1" applyFont="1" applyFill="1" applyBorder="1" applyAlignment="1">
      <alignment horizontal="center" vertical="center" wrapText="1"/>
    </xf>
    <xf numFmtId="164" fontId="4" fillId="6" borderId="18" xfId="0" applyNumberFormat="1" applyFont="1" applyFill="1" applyBorder="1" applyAlignment="1">
      <alignment horizontal="center" vertical="center" wrapText="1"/>
    </xf>
    <xf numFmtId="164" fontId="4" fillId="6" borderId="22" xfId="0" applyNumberFormat="1"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44" xfId="0" applyFont="1" applyFill="1" applyBorder="1" applyAlignment="1">
      <alignment horizontal="center" vertical="center" wrapText="1"/>
    </xf>
    <xf numFmtId="0" fontId="4" fillId="3" borderId="45"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3" borderId="33"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3" borderId="17" xfId="0" applyFont="1" applyFill="1" applyBorder="1" applyAlignment="1">
      <alignment horizontal="center" vertical="center" textRotation="90"/>
    </xf>
    <xf numFmtId="0" fontId="3" fillId="3" borderId="27" xfId="0" applyFont="1" applyFill="1" applyBorder="1" applyAlignment="1">
      <alignment horizontal="center" vertical="center" textRotation="90"/>
    </xf>
    <xf numFmtId="0" fontId="1" fillId="0" borderId="43" xfId="0" applyFont="1" applyBorder="1" applyAlignment="1">
      <alignment horizontal="center" vertical="center"/>
    </xf>
    <xf numFmtId="0" fontId="1" fillId="0" borderId="0" xfId="0" applyFont="1" applyAlignment="1">
      <alignment horizontal="center" vertical="center"/>
    </xf>
    <xf numFmtId="164" fontId="4" fillId="6" borderId="5" xfId="0" applyNumberFormat="1" applyFont="1" applyFill="1" applyBorder="1" applyAlignment="1">
      <alignment horizontal="center" vertical="center" wrapText="1"/>
    </xf>
    <xf numFmtId="164" fontId="4" fillId="6" borderId="14" xfId="0" applyNumberFormat="1" applyFont="1" applyFill="1" applyBorder="1" applyAlignment="1">
      <alignment horizontal="center" vertical="center" wrapText="1"/>
    </xf>
    <xf numFmtId="164" fontId="4" fillId="6" borderId="24"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7"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6" xfId="0" applyFont="1" applyFill="1" applyBorder="1" applyAlignment="1">
      <alignment horizontal="center" vertical="center" textRotation="90" wrapText="1"/>
    </xf>
    <xf numFmtId="0" fontId="3" fillId="3" borderId="15" xfId="0" applyFont="1" applyFill="1" applyBorder="1" applyAlignment="1">
      <alignment horizontal="center" vertical="center" textRotation="90" wrapText="1"/>
    </xf>
    <xf numFmtId="0" fontId="3" fillId="3" borderId="35" xfId="0" applyFont="1" applyFill="1" applyBorder="1" applyAlignment="1">
      <alignment horizontal="center" vertical="center" textRotation="90" wrapText="1"/>
    </xf>
    <xf numFmtId="0" fontId="3" fillId="3" borderId="1" xfId="0" applyFont="1" applyFill="1" applyBorder="1" applyAlignment="1">
      <alignment horizontal="center"/>
    </xf>
    <xf numFmtId="0" fontId="3" fillId="3" borderId="8" xfId="0" applyFont="1" applyFill="1" applyBorder="1" applyAlignment="1">
      <alignment horizontal="center"/>
    </xf>
    <xf numFmtId="0" fontId="3" fillId="3" borderId="5" xfId="0" applyFont="1" applyFill="1" applyBorder="1" applyAlignment="1">
      <alignment horizontal="center"/>
    </xf>
    <xf numFmtId="0" fontId="3" fillId="3" borderId="14" xfId="0" applyFont="1" applyFill="1" applyBorder="1" applyAlignment="1">
      <alignment horizontal="center" vertical="center" textRotation="90"/>
    </xf>
    <xf numFmtId="0" fontId="3" fillId="3" borderId="25" xfId="0" applyFont="1" applyFill="1" applyBorder="1" applyAlignment="1">
      <alignment horizontal="center" vertical="center" textRotation="90"/>
    </xf>
    <xf numFmtId="0" fontId="3" fillId="3" borderId="10" xfId="0" applyFont="1" applyFill="1" applyBorder="1" applyAlignment="1">
      <alignment horizontal="center" vertical="center" textRotation="90"/>
    </xf>
    <xf numFmtId="0" fontId="3" fillId="3" borderId="26" xfId="0" applyFont="1" applyFill="1" applyBorder="1" applyAlignment="1">
      <alignment horizontal="center" vertical="center" textRotation="90"/>
    </xf>
    <xf numFmtId="0" fontId="4" fillId="3" borderId="46" xfId="0" applyFont="1" applyFill="1" applyBorder="1" applyAlignment="1">
      <alignment horizontal="center" vertical="center" wrapText="1"/>
    </xf>
    <xf numFmtId="0" fontId="4" fillId="3" borderId="47" xfId="0" applyFont="1" applyFill="1" applyBorder="1" applyAlignment="1">
      <alignment horizontal="center" vertical="center" wrapText="1"/>
    </xf>
    <xf numFmtId="0" fontId="4" fillId="3" borderId="48" xfId="0" applyFont="1" applyFill="1" applyBorder="1" applyAlignment="1">
      <alignment horizontal="center" vertical="center" wrapText="1"/>
    </xf>
    <xf numFmtId="0" fontId="8" fillId="10" borderId="31" xfId="0" applyFont="1" applyFill="1" applyBorder="1" applyAlignment="1">
      <alignment horizontal="left" vertical="center" wrapText="1"/>
    </xf>
    <xf numFmtId="0" fontId="8" fillId="10" borderId="32" xfId="0" applyFont="1" applyFill="1" applyBorder="1" applyAlignment="1">
      <alignment horizontal="left" vertical="center" wrapText="1"/>
    </xf>
    <xf numFmtId="0" fontId="25" fillId="10" borderId="49" xfId="0" applyFont="1" applyFill="1" applyBorder="1" applyAlignment="1">
      <alignment horizontal="left" vertical="center" wrapText="1"/>
    </xf>
    <xf numFmtId="0" fontId="15" fillId="0" borderId="29" xfId="0" applyFont="1" applyBorder="1" applyAlignment="1">
      <alignment vertical="center" wrapText="1"/>
    </xf>
    <xf numFmtId="0" fontId="15" fillId="0" borderId="30" xfId="0" applyFont="1" applyBorder="1" applyAlignment="1">
      <alignment vertical="center" wrapText="1"/>
    </xf>
    <xf numFmtId="9" fontId="9" fillId="0" borderId="4" xfId="0" applyNumberFormat="1" applyFont="1" applyBorder="1" applyAlignment="1">
      <alignment vertical="center" wrapText="1"/>
    </xf>
    <xf numFmtId="9" fontId="9" fillId="0" borderId="45" xfId="0" applyNumberFormat="1" applyFont="1" applyBorder="1" applyAlignment="1">
      <alignment vertical="center" wrapText="1"/>
    </xf>
    <xf numFmtId="9" fontId="9" fillId="0" borderId="2" xfId="0" applyNumberFormat="1" applyFont="1" applyBorder="1" applyAlignment="1">
      <alignment vertical="center" wrapText="1"/>
    </xf>
    <xf numFmtId="9" fontId="9" fillId="0" borderId="20" xfId="0" applyNumberFormat="1" applyFont="1" applyBorder="1" applyAlignment="1">
      <alignment vertical="center" wrapText="1"/>
    </xf>
    <xf numFmtId="0" fontId="9" fillId="0" borderId="42" xfId="0" applyFont="1" applyBorder="1" applyAlignment="1">
      <alignment vertical="center" wrapText="1"/>
    </xf>
    <xf numFmtId="0" fontId="9" fillId="0" borderId="34" xfId="0" applyFont="1" applyBorder="1" applyAlignment="1">
      <alignment vertical="center" wrapText="1"/>
    </xf>
    <xf numFmtId="0" fontId="43" fillId="0" borderId="31" xfId="0" applyFont="1" applyBorder="1" applyAlignment="1">
      <alignment horizontal="center" vertical="center" wrapText="1"/>
    </xf>
    <xf numFmtId="0" fontId="9" fillId="0" borderId="4" xfId="0" applyFont="1" applyBorder="1" applyAlignment="1">
      <alignment vertical="center" wrapText="1"/>
    </xf>
    <xf numFmtId="0" fontId="9" fillId="0" borderId="45" xfId="0" applyFont="1" applyBorder="1" applyAlignment="1">
      <alignment vertical="center" wrapText="1"/>
    </xf>
    <xf numFmtId="0" fontId="8" fillId="0" borderId="4" xfId="0" applyFont="1" applyBorder="1" applyAlignment="1">
      <alignment vertical="center" wrapText="1"/>
    </xf>
    <xf numFmtId="0" fontId="8" fillId="0" borderId="45" xfId="0" applyFont="1" applyBorder="1" applyAlignment="1">
      <alignment vertical="center" wrapText="1"/>
    </xf>
    <xf numFmtId="0" fontId="8" fillId="0" borderId="8" xfId="0" applyFont="1" applyBorder="1" applyAlignment="1">
      <alignment horizontal="center" vertical="center" wrapText="1"/>
    </xf>
    <xf numFmtId="0" fontId="8" fillId="0" borderId="23" xfId="0" applyFont="1" applyBorder="1" applyAlignment="1">
      <alignment horizontal="center" vertical="center" wrapText="1"/>
    </xf>
    <xf numFmtId="0" fontId="41" fillId="0" borderId="8" xfId="0" applyFont="1" applyBorder="1" applyAlignment="1">
      <alignment horizontal="left" vertical="center" wrapText="1"/>
    </xf>
    <xf numFmtId="0" fontId="8" fillId="0" borderId="23" xfId="0" applyFont="1" applyBorder="1" applyAlignment="1">
      <alignment horizontal="left" vertical="center" wrapText="1"/>
    </xf>
    <xf numFmtId="0" fontId="9" fillId="0" borderId="2" xfId="0" applyFont="1" applyBorder="1" applyAlignment="1">
      <alignment vertical="center" wrapText="1"/>
    </xf>
    <xf numFmtId="0" fontId="9" fillId="0" borderId="20" xfId="0" applyFont="1" applyBorder="1" applyAlignment="1">
      <alignment vertical="center" wrapText="1"/>
    </xf>
    <xf numFmtId="0" fontId="4" fillId="3" borderId="31" xfId="0" applyFont="1" applyFill="1" applyBorder="1" applyAlignment="1">
      <alignment horizontal="center" vertical="center" wrapText="1"/>
    </xf>
    <xf numFmtId="0" fontId="4" fillId="3" borderId="33" xfId="0" applyFont="1" applyFill="1" applyBorder="1" applyAlignment="1">
      <alignment horizontal="center" vertical="center" wrapText="1"/>
    </xf>
    <xf numFmtId="0" fontId="4" fillId="3" borderId="32" xfId="0" applyFont="1" applyFill="1" applyBorder="1" applyAlignment="1">
      <alignment horizontal="center" vertical="center" wrapText="1"/>
    </xf>
    <xf numFmtId="0" fontId="41" fillId="0" borderId="46" xfId="0" applyFont="1" applyBorder="1" applyAlignment="1">
      <alignment horizontal="left" vertical="center" wrapText="1"/>
    </xf>
    <xf numFmtId="0" fontId="8" fillId="0" borderId="42" xfId="0" applyFont="1" applyBorder="1" applyAlignment="1">
      <alignment vertical="center" wrapText="1"/>
    </xf>
    <xf numFmtId="0" fontId="8" fillId="0" borderId="34" xfId="0" applyFont="1" applyBorder="1" applyAlignment="1">
      <alignment vertical="center" wrapText="1"/>
    </xf>
    <xf numFmtId="164" fontId="8" fillId="0" borderId="9" xfId="0" applyNumberFormat="1" applyFont="1" applyBorder="1" applyAlignment="1">
      <alignment horizontal="center" vertical="top" wrapText="1"/>
    </xf>
    <xf numFmtId="164" fontId="8" fillId="0" borderId="22" xfId="0" applyNumberFormat="1" applyFont="1" applyBorder="1" applyAlignment="1">
      <alignment horizontal="center" vertical="top" wrapText="1"/>
    </xf>
    <xf numFmtId="0" fontId="2" fillId="0" borderId="4" xfId="0" applyFont="1" applyBorder="1" applyAlignment="1">
      <alignment vertical="center" wrapText="1"/>
    </xf>
    <xf numFmtId="0" fontId="2" fillId="0" borderId="45" xfId="0" applyFont="1" applyBorder="1" applyAlignment="1">
      <alignment vertical="center" wrapText="1"/>
    </xf>
    <xf numFmtId="0" fontId="24" fillId="0" borderId="42" xfId="0" applyFont="1" applyBorder="1" applyAlignment="1">
      <alignment vertical="center" wrapText="1"/>
    </xf>
    <xf numFmtId="0" fontId="24" fillId="0" borderId="34" xfId="0" applyFont="1" applyBorder="1" applyAlignment="1">
      <alignment vertical="center" wrapText="1"/>
    </xf>
    <xf numFmtId="0" fontId="2" fillId="0" borderId="2" xfId="0" applyFont="1" applyBorder="1" applyAlignment="1">
      <alignment vertical="center" wrapText="1"/>
    </xf>
    <xf numFmtId="0" fontId="2" fillId="0" borderId="20" xfId="0" applyFont="1" applyBorder="1" applyAlignment="1">
      <alignment vertical="center" wrapText="1"/>
    </xf>
    <xf numFmtId="0" fontId="46" fillId="0" borderId="8" xfId="0" applyFont="1" applyBorder="1" applyAlignment="1">
      <alignment horizontal="left" vertical="center" wrapText="1"/>
    </xf>
    <xf numFmtId="0" fontId="42" fillId="0" borderId="23" xfId="0" applyFont="1" applyBorder="1" applyAlignment="1">
      <alignment horizontal="left" vertical="center" wrapText="1"/>
    </xf>
    <xf numFmtId="0" fontId="40" fillId="0" borderId="8" xfId="0" applyFont="1" applyBorder="1" applyAlignment="1">
      <alignment horizontal="left" vertical="center" wrapText="1"/>
    </xf>
    <xf numFmtId="0" fontId="8" fillId="0" borderId="8" xfId="0" applyFont="1" applyBorder="1" applyAlignment="1">
      <alignment horizontal="left" vertical="center" wrapText="1"/>
    </xf>
    <xf numFmtId="0" fontId="8" fillId="0" borderId="2" xfId="0" applyFont="1" applyBorder="1" applyAlignment="1">
      <alignment vertical="center" wrapText="1"/>
    </xf>
    <xf numFmtId="0" fontId="8" fillId="0" borderId="20" xfId="0" applyFont="1" applyBorder="1" applyAlignment="1">
      <alignment vertical="center" wrapText="1"/>
    </xf>
    <xf numFmtId="0" fontId="44" fillId="0" borderId="8" xfId="0" applyFont="1" applyBorder="1" applyAlignment="1">
      <alignment horizontal="center" vertical="center" wrapText="1"/>
    </xf>
    <xf numFmtId="0" fontId="7" fillId="0" borderId="23" xfId="0" applyFont="1" applyBorder="1" applyAlignment="1">
      <alignment horizontal="center" vertical="center" wrapText="1"/>
    </xf>
    <xf numFmtId="0" fontId="8" fillId="0" borderId="51" xfId="0" applyFont="1" applyBorder="1" applyAlignment="1">
      <alignment horizontal="center" vertical="center" wrapText="1"/>
    </xf>
    <xf numFmtId="0" fontId="41" fillId="0" borderId="31" xfId="0" applyFont="1" applyBorder="1" applyAlignment="1">
      <alignment vertical="center" wrapText="1"/>
    </xf>
    <xf numFmtId="0" fontId="8" fillId="0" borderId="99" xfId="0" applyFont="1" applyBorder="1" applyAlignment="1">
      <alignment horizontal="left" vertical="center" wrapText="1"/>
    </xf>
    <xf numFmtId="0" fontId="8" fillId="0" borderId="100" xfId="0" applyFont="1" applyBorder="1" applyAlignment="1">
      <alignment horizontal="left" vertical="center" wrapText="1"/>
    </xf>
    <xf numFmtId="0" fontId="40" fillId="0" borderId="2" xfId="0" applyFont="1" applyBorder="1" applyAlignment="1">
      <alignment horizontal="left" vertical="center" wrapText="1"/>
    </xf>
    <xf numFmtId="0" fontId="40" fillId="0" borderId="84" xfId="0" applyFont="1" applyBorder="1" applyAlignment="1">
      <alignment horizontal="left" vertical="center" wrapText="1"/>
    </xf>
    <xf numFmtId="0" fontId="8" fillId="0" borderId="1" xfId="0" applyFont="1" applyBorder="1" applyAlignment="1">
      <alignment horizontal="center" vertical="top" wrapText="1"/>
    </xf>
    <xf numFmtId="0" fontId="8" fillId="0" borderId="19" xfId="0" applyFont="1" applyBorder="1" applyAlignment="1">
      <alignment horizontal="center" vertical="top" wrapText="1"/>
    </xf>
    <xf numFmtId="0" fontId="41" fillId="0" borderId="2" xfId="0" applyFont="1" applyBorder="1" applyAlignment="1">
      <alignment vertical="center" wrapText="1"/>
    </xf>
    <xf numFmtId="0" fontId="9" fillId="0" borderId="50" xfId="0" applyFont="1" applyBorder="1" applyAlignment="1">
      <alignment vertical="center" wrapText="1"/>
    </xf>
    <xf numFmtId="0" fontId="9" fillId="0" borderId="51" xfId="0" applyFont="1" applyBorder="1" applyAlignment="1">
      <alignment vertical="center" wrapText="1"/>
    </xf>
    <xf numFmtId="0" fontId="8" fillId="2" borderId="0" xfId="0" applyFont="1" applyFill="1" applyAlignment="1">
      <alignment vertical="top" wrapText="1"/>
    </xf>
    <xf numFmtId="0" fontId="3" fillId="3" borderId="53" xfId="0" applyFont="1" applyFill="1" applyBorder="1" applyAlignment="1">
      <alignment horizontal="center" vertical="center" wrapText="1"/>
    </xf>
    <xf numFmtId="0" fontId="3" fillId="3" borderId="123" xfId="0" applyFont="1" applyFill="1" applyBorder="1" applyAlignment="1">
      <alignment horizontal="center" vertical="center" wrapText="1"/>
    </xf>
    <xf numFmtId="0" fontId="3" fillId="3" borderId="124"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3" fillId="3" borderId="54" xfId="0" applyFont="1" applyFill="1" applyBorder="1" applyAlignment="1">
      <alignment horizontal="center" vertical="center"/>
    </xf>
    <xf numFmtId="0" fontId="3" fillId="3" borderId="86" xfId="0" applyFont="1" applyFill="1" applyBorder="1" applyAlignment="1">
      <alignment horizontal="center" vertical="center"/>
    </xf>
    <xf numFmtId="0" fontId="3" fillId="3" borderId="36" xfId="0" applyFont="1" applyFill="1" applyBorder="1" applyAlignment="1">
      <alignment horizontal="center" vertical="center" textRotation="90" wrapText="1"/>
    </xf>
    <xf numFmtId="0" fontId="3" fillId="3" borderId="122" xfId="0" applyFont="1" applyFill="1" applyBorder="1" applyAlignment="1">
      <alignment horizontal="center" vertical="center" textRotation="90" wrapText="1"/>
    </xf>
    <xf numFmtId="0" fontId="3" fillId="3" borderId="38" xfId="0" applyFont="1" applyFill="1" applyBorder="1" applyAlignment="1">
      <alignment horizontal="center" vertical="center" textRotation="90" wrapText="1"/>
    </xf>
    <xf numFmtId="0" fontId="3" fillId="3" borderId="114" xfId="0" applyFont="1" applyFill="1" applyBorder="1" applyAlignment="1">
      <alignment horizontal="center"/>
    </xf>
    <xf numFmtId="0" fontId="3" fillId="3" borderId="115" xfId="0" applyFont="1" applyFill="1" applyBorder="1" applyAlignment="1">
      <alignment horizontal="center"/>
    </xf>
    <xf numFmtId="0" fontId="3" fillId="3" borderId="116" xfId="0" applyFont="1" applyFill="1" applyBorder="1" applyAlignment="1">
      <alignment horizontal="center"/>
    </xf>
    <xf numFmtId="0" fontId="3" fillId="3" borderId="120" xfId="0" applyFont="1" applyFill="1" applyBorder="1" applyAlignment="1">
      <alignment horizontal="center" vertical="center" textRotation="90"/>
    </xf>
    <xf numFmtId="0" fontId="3" fillId="3" borderId="118" xfId="0" applyFont="1" applyFill="1" applyBorder="1" applyAlignment="1">
      <alignment horizontal="center" vertical="center" textRotation="90"/>
    </xf>
    <xf numFmtId="0" fontId="3" fillId="3" borderId="121" xfId="0" applyFont="1" applyFill="1" applyBorder="1" applyAlignment="1">
      <alignment horizontal="center" vertical="center" textRotation="90"/>
    </xf>
    <xf numFmtId="0" fontId="3" fillId="3" borderId="117" xfId="0" applyFont="1" applyFill="1" applyBorder="1" applyAlignment="1">
      <alignment horizontal="center" vertical="center" textRotation="90"/>
    </xf>
    <xf numFmtId="0" fontId="3" fillId="3" borderId="119" xfId="0" applyFont="1" applyFill="1" applyBorder="1" applyAlignment="1">
      <alignment horizontal="center" vertical="center" textRotation="90"/>
    </xf>
    <xf numFmtId="0" fontId="9" fillId="0" borderId="23" xfId="3" applyBorder="1" applyAlignment="1">
      <alignment horizontal="center" vertical="center"/>
    </xf>
    <xf numFmtId="0" fontId="9" fillId="0" borderId="24" xfId="3" applyBorder="1" applyAlignment="1">
      <alignment horizontal="center" vertical="center"/>
    </xf>
    <xf numFmtId="9" fontId="3" fillId="2" borderId="91" xfId="2" applyFont="1" applyFill="1" applyBorder="1" applyAlignment="1">
      <alignment horizontal="center" vertical="center"/>
    </xf>
    <xf numFmtId="9" fontId="3" fillId="2" borderId="58" xfId="2" applyFont="1" applyFill="1" applyBorder="1" applyAlignment="1">
      <alignment horizontal="center" vertical="center"/>
    </xf>
    <xf numFmtId="9" fontId="3" fillId="2" borderId="28" xfId="2" applyFont="1" applyFill="1" applyBorder="1" applyAlignment="1">
      <alignment horizontal="center" vertical="center"/>
    </xf>
    <xf numFmtId="9" fontId="3" fillId="2" borderId="17" xfId="2" applyFont="1" applyFill="1" applyBorder="1" applyAlignment="1">
      <alignment horizontal="center" vertical="center"/>
    </xf>
    <xf numFmtId="9" fontId="3" fillId="2" borderId="14" xfId="2" applyFont="1" applyFill="1" applyBorder="1" applyAlignment="1">
      <alignment horizontal="center" vertical="center"/>
    </xf>
    <xf numFmtId="9" fontId="3" fillId="2" borderId="20" xfId="2" applyFont="1" applyFill="1" applyBorder="1" applyAlignment="1">
      <alignment horizontal="center" vertical="center"/>
    </xf>
    <xf numFmtId="9" fontId="3" fillId="2" borderId="23" xfId="2" applyFont="1" applyFill="1" applyBorder="1" applyAlignment="1">
      <alignment horizontal="center" vertical="center"/>
    </xf>
    <xf numFmtId="9" fontId="3" fillId="2" borderId="24" xfId="2" applyFont="1" applyFill="1" applyBorder="1" applyAlignment="1">
      <alignment horizontal="center" vertical="center"/>
    </xf>
    <xf numFmtId="9" fontId="3" fillId="2" borderId="58" xfId="0" applyNumberFormat="1" applyFont="1" applyFill="1" applyBorder="1" applyAlignment="1">
      <alignment horizontal="center" vertical="center"/>
    </xf>
    <xf numFmtId="0" fontId="3" fillId="2" borderId="17" xfId="0" applyFont="1" applyFill="1" applyBorder="1" applyAlignment="1">
      <alignment horizontal="center" vertical="center"/>
    </xf>
    <xf numFmtId="0" fontId="3" fillId="2" borderId="14" xfId="0" applyFont="1" applyFill="1" applyBorder="1" applyAlignment="1">
      <alignment horizontal="center" vertical="center"/>
    </xf>
    <xf numFmtId="0" fontId="9" fillId="0" borderId="10" xfId="3" applyBorder="1" applyAlignment="1">
      <alignment horizontal="left" vertical="center"/>
    </xf>
    <xf numFmtId="0" fontId="9" fillId="0" borderId="17" xfId="3" applyBorder="1" applyAlignment="1">
      <alignment horizontal="left" vertical="center"/>
    </xf>
    <xf numFmtId="0" fontId="4" fillId="0" borderId="19" xfId="3" applyFont="1" applyBorder="1" applyAlignment="1">
      <alignment horizontal="center" vertical="center"/>
    </xf>
    <xf numFmtId="0" fontId="4" fillId="0" borderId="23" xfId="3" applyFont="1" applyBorder="1" applyAlignment="1">
      <alignment horizontal="center" vertical="center"/>
    </xf>
    <xf numFmtId="0" fontId="4" fillId="0" borderId="8" xfId="3" applyFont="1" applyBorder="1" applyAlignment="1">
      <alignment horizontal="center" vertical="center"/>
    </xf>
    <xf numFmtId="0" fontId="4" fillId="0" borderId="5" xfId="3" applyFont="1" applyBorder="1" applyAlignment="1">
      <alignment horizontal="center" vertical="center"/>
    </xf>
    <xf numFmtId="0" fontId="9" fillId="0" borderId="17" xfId="3" applyBorder="1" applyAlignment="1">
      <alignment horizontal="center" vertical="center"/>
    </xf>
    <xf numFmtId="0" fontId="9" fillId="0" borderId="14" xfId="3" applyBorder="1" applyAlignment="1">
      <alignment horizontal="center" vertical="center"/>
    </xf>
    <xf numFmtId="0" fontId="28" fillId="2" borderId="52" xfId="0" applyFont="1" applyFill="1" applyBorder="1" applyAlignment="1">
      <alignment horizontal="center" vertical="center" wrapText="1"/>
    </xf>
    <xf numFmtId="0" fontId="28" fillId="2" borderId="91" xfId="0" applyFont="1" applyFill="1" applyBorder="1" applyAlignment="1">
      <alignment horizontal="center" vertical="center" wrapText="1"/>
    </xf>
    <xf numFmtId="0" fontId="4" fillId="0" borderId="52" xfId="3" applyFont="1" applyBorder="1" applyAlignment="1">
      <alignment horizontal="center" vertical="center"/>
    </xf>
    <xf numFmtId="9" fontId="9" fillId="0" borderId="52" xfId="2" applyFont="1" applyBorder="1" applyAlignment="1">
      <alignment horizontal="center" vertical="center"/>
    </xf>
    <xf numFmtId="0" fontId="9" fillId="0" borderId="52" xfId="3" applyBorder="1" applyAlignment="1">
      <alignment horizontal="left" vertical="center"/>
    </xf>
    <xf numFmtId="0" fontId="9" fillId="0" borderId="52" xfId="3" applyBorder="1" applyAlignment="1">
      <alignment horizontal="center" vertical="center"/>
    </xf>
    <xf numFmtId="9" fontId="9" fillId="0" borderId="23" xfId="2" applyFont="1" applyBorder="1" applyAlignment="1">
      <alignment horizontal="center" vertical="center"/>
    </xf>
    <xf numFmtId="9" fontId="9" fillId="0" borderId="24" xfId="2" applyFont="1" applyBorder="1" applyAlignment="1">
      <alignment horizontal="center" vertical="center"/>
    </xf>
    <xf numFmtId="0" fontId="9" fillId="16" borderId="52" xfId="3" applyFill="1" applyBorder="1" applyAlignment="1">
      <alignment horizontal="center" vertical="center"/>
    </xf>
    <xf numFmtId="0" fontId="9" fillId="14" borderId="52" xfId="3" applyFill="1" applyBorder="1" applyAlignment="1">
      <alignment horizontal="center" vertical="center"/>
    </xf>
    <xf numFmtId="0" fontId="9" fillId="16" borderId="17" xfId="3" applyFill="1" applyBorder="1" applyAlignment="1">
      <alignment horizontal="center" vertical="center"/>
    </xf>
    <xf numFmtId="0" fontId="9" fillId="16" borderId="14" xfId="3" applyFill="1" applyBorder="1" applyAlignment="1">
      <alignment horizontal="center" vertical="center"/>
    </xf>
    <xf numFmtId="0" fontId="4" fillId="0" borderId="1" xfId="3" applyFont="1" applyBorder="1" applyAlignment="1">
      <alignment horizontal="center" vertical="center"/>
    </xf>
    <xf numFmtId="9" fontId="3" fillId="2" borderId="91" xfId="0" applyNumberFormat="1" applyFont="1" applyFill="1" applyBorder="1" applyAlignment="1">
      <alignment horizontal="center" vertical="center"/>
    </xf>
    <xf numFmtId="0" fontId="3" fillId="2" borderId="91" xfId="0" applyFont="1" applyFill="1" applyBorder="1" applyAlignment="1">
      <alignment horizontal="center" vertical="center"/>
    </xf>
    <xf numFmtId="0" fontId="14" fillId="4" borderId="52" xfId="0" applyFont="1" applyFill="1" applyBorder="1" applyAlignment="1">
      <alignment vertical="center" wrapText="1"/>
    </xf>
    <xf numFmtId="0" fontId="9" fillId="14" borderId="17" xfId="3" applyFill="1" applyBorder="1" applyAlignment="1">
      <alignment horizontal="center" vertical="center"/>
    </xf>
    <xf numFmtId="0" fontId="9" fillId="14" borderId="14" xfId="3" applyFill="1" applyBorder="1" applyAlignment="1">
      <alignment horizontal="center" vertical="center"/>
    </xf>
    <xf numFmtId="0" fontId="29" fillId="17" borderId="52" xfId="0" applyFont="1" applyFill="1" applyBorder="1" applyAlignment="1">
      <alignment vertical="center"/>
    </xf>
    <xf numFmtId="0" fontId="14" fillId="5" borderId="52" xfId="0" applyFont="1" applyFill="1" applyBorder="1" applyAlignment="1">
      <alignment vertical="center" wrapText="1"/>
    </xf>
    <xf numFmtId="0" fontId="9" fillId="15" borderId="17" xfId="3" applyFill="1" applyBorder="1" applyAlignment="1">
      <alignment horizontal="center" vertical="center"/>
    </xf>
    <xf numFmtId="0" fontId="9" fillId="15" borderId="14" xfId="3" applyFill="1" applyBorder="1" applyAlignment="1">
      <alignment horizontal="center" vertical="center"/>
    </xf>
    <xf numFmtId="0" fontId="28" fillId="2" borderId="105" xfId="0" applyFont="1" applyFill="1" applyBorder="1" applyAlignment="1">
      <alignment horizontal="center" vertical="center" wrapText="1"/>
    </xf>
    <xf numFmtId="0" fontId="28" fillId="2" borderId="92" xfId="0" applyFont="1" applyFill="1" applyBorder="1" applyAlignment="1">
      <alignment horizontal="center" vertical="center" wrapText="1"/>
    </xf>
    <xf numFmtId="0" fontId="28" fillId="2" borderId="45" xfId="0" applyFont="1" applyFill="1" applyBorder="1" applyAlignment="1">
      <alignment horizontal="center" vertical="center" wrapText="1"/>
    </xf>
    <xf numFmtId="0" fontId="8" fillId="0" borderId="50" xfId="0" applyFont="1" applyBorder="1" applyAlignment="1">
      <alignment horizontal="center" vertical="top" wrapText="1"/>
    </xf>
    <xf numFmtId="0" fontId="8" fillId="0" borderId="76" xfId="0" applyFont="1" applyBorder="1" applyAlignment="1">
      <alignment horizontal="center" vertical="top" wrapText="1"/>
    </xf>
    <xf numFmtId="0" fontId="32" fillId="23" borderId="28" xfId="0" applyFont="1" applyFill="1" applyBorder="1" applyAlignment="1">
      <alignment horizontal="center" vertical="center"/>
    </xf>
    <xf numFmtId="0" fontId="32" fillId="23" borderId="17" xfId="0" applyFont="1" applyFill="1" applyBorder="1" applyAlignment="1">
      <alignment horizontal="center" vertical="center"/>
    </xf>
    <xf numFmtId="0" fontId="30" fillId="19" borderId="23" xfId="0" applyFont="1" applyFill="1" applyBorder="1" applyAlignment="1">
      <alignment horizontal="center" vertical="center" wrapText="1"/>
    </xf>
    <xf numFmtId="0" fontId="30" fillId="0" borderId="1" xfId="0" applyFont="1" applyBorder="1" applyAlignment="1">
      <alignment horizontal="center" vertical="center" wrapText="1"/>
    </xf>
    <xf numFmtId="0" fontId="30" fillId="0" borderId="26" xfId="0" applyFont="1" applyBorder="1" applyAlignment="1">
      <alignment horizontal="center" vertical="center" wrapText="1"/>
    </xf>
    <xf numFmtId="0" fontId="39" fillId="0" borderId="8" xfId="0" applyFont="1" applyBorder="1" applyAlignment="1">
      <alignment horizontal="left" vertical="center" wrapText="1"/>
    </xf>
    <xf numFmtId="0" fontId="34" fillId="0" borderId="27" xfId="0" applyFont="1" applyBorder="1" applyAlignment="1">
      <alignment horizontal="left" vertical="center"/>
    </xf>
    <xf numFmtId="0" fontId="31" fillId="0" borderId="8" xfId="0" applyFont="1" applyBorder="1" applyAlignment="1">
      <alignment horizontal="center" vertical="center" wrapText="1"/>
    </xf>
    <xf numFmtId="0" fontId="34" fillId="0" borderId="27" xfId="0" applyFont="1" applyBorder="1" applyAlignment="1">
      <alignment horizontal="center" vertical="center"/>
    </xf>
    <xf numFmtId="0" fontId="30" fillId="23" borderId="28" xfId="0" applyFont="1" applyFill="1" applyBorder="1" applyAlignment="1">
      <alignment horizontal="center" vertical="center" wrapText="1"/>
    </xf>
    <xf numFmtId="0" fontId="34" fillId="3" borderId="17" xfId="0" applyFont="1" applyFill="1" applyBorder="1" applyAlignment="1">
      <alignment horizontal="center" wrapText="1"/>
    </xf>
    <xf numFmtId="0" fontId="30" fillId="23" borderId="28" xfId="0" applyFont="1" applyFill="1" applyBorder="1" applyAlignment="1">
      <alignment horizontal="center" vertical="center"/>
    </xf>
    <xf numFmtId="0" fontId="34" fillId="3" borderId="17" xfId="0" applyFont="1" applyFill="1" applyBorder="1" applyAlignment="1">
      <alignment horizontal="center"/>
    </xf>
    <xf numFmtId="9" fontId="31" fillId="0" borderId="8" xfId="0" applyNumberFormat="1" applyFont="1" applyBorder="1" applyAlignment="1">
      <alignment horizontal="center" vertical="center" wrapText="1"/>
    </xf>
    <xf numFmtId="0" fontId="30" fillId="0" borderId="106" xfId="0" applyFont="1" applyBorder="1" applyAlignment="1">
      <alignment horizontal="center" vertical="center" wrapText="1"/>
    </xf>
    <xf numFmtId="0" fontId="30" fillId="0" borderId="109" xfId="0" applyFont="1" applyBorder="1" applyAlignment="1">
      <alignment horizontal="center" vertical="center" wrapText="1"/>
    </xf>
    <xf numFmtId="0" fontId="39" fillId="25" borderId="107" xfId="0" applyFont="1" applyFill="1" applyBorder="1" applyAlignment="1">
      <alignment horizontal="left" vertical="center" wrapText="1"/>
    </xf>
    <xf numFmtId="0" fontId="34" fillId="6" borderId="110" xfId="0" applyFont="1" applyFill="1" applyBorder="1" applyAlignment="1">
      <alignment horizontal="left" vertical="center"/>
    </xf>
    <xf numFmtId="0" fontId="31" fillId="0" borderId="107" xfId="0" applyFont="1" applyBorder="1" applyAlignment="1">
      <alignment horizontal="center" vertical="center" wrapText="1"/>
    </xf>
    <xf numFmtId="0" fontId="34" fillId="0" borderId="110" xfId="0" applyFont="1" applyBorder="1" applyAlignment="1">
      <alignment horizontal="center" vertical="center"/>
    </xf>
    <xf numFmtId="9" fontId="31" fillId="0" borderId="107" xfId="0" applyNumberFormat="1" applyFont="1" applyBorder="1" applyAlignment="1">
      <alignment horizontal="center" vertical="center" wrapText="1"/>
    </xf>
    <xf numFmtId="0" fontId="34" fillId="0" borderId="109" xfId="0" applyFont="1" applyBorder="1" applyAlignment="1">
      <alignment horizontal="center" vertical="center"/>
    </xf>
    <xf numFmtId="0" fontId="39" fillId="20" borderId="107" xfId="0" applyFont="1" applyFill="1" applyBorder="1" applyAlignment="1">
      <alignment horizontal="left" vertical="center" wrapText="1"/>
    </xf>
    <xf numFmtId="0" fontId="34" fillId="0" borderId="110" xfId="0" applyFont="1" applyBorder="1" applyAlignment="1">
      <alignment horizontal="left" vertical="center"/>
    </xf>
    <xf numFmtId="0" fontId="31" fillId="0" borderId="107" xfId="4" applyNumberFormat="1" applyFont="1" applyBorder="1" applyAlignment="1">
      <alignment horizontal="center" vertical="center" wrapText="1"/>
    </xf>
    <xf numFmtId="0" fontId="31" fillId="0" borderId="110" xfId="4" applyNumberFormat="1" applyFont="1" applyBorder="1" applyAlignment="1">
      <alignment horizontal="center" vertical="center" wrapText="1"/>
    </xf>
    <xf numFmtId="9" fontId="31" fillId="0" borderId="110" xfId="0" applyNumberFormat="1" applyFont="1" applyBorder="1" applyAlignment="1">
      <alignment horizontal="center" vertical="center" wrapText="1"/>
    </xf>
    <xf numFmtId="0" fontId="30" fillId="20" borderId="106" xfId="0" applyFont="1" applyFill="1" applyBorder="1" applyAlignment="1">
      <alignment horizontal="center" vertical="center" wrapText="1"/>
    </xf>
    <xf numFmtId="0" fontId="39" fillId="20" borderId="110" xfId="0" applyFont="1" applyFill="1" applyBorder="1" applyAlignment="1">
      <alignment horizontal="left" vertical="center" wrapText="1"/>
    </xf>
    <xf numFmtId="0" fontId="31" fillId="0" borderId="110" xfId="0" applyFont="1" applyBorder="1" applyAlignment="1">
      <alignment horizontal="center" vertical="center" wrapText="1"/>
    </xf>
    <xf numFmtId="0" fontId="30" fillId="2" borderId="106" xfId="4" applyNumberFormat="1" applyFont="1" applyFill="1" applyBorder="1" applyAlignment="1">
      <alignment horizontal="center" vertical="center" wrapText="1"/>
    </xf>
    <xf numFmtId="0" fontId="30" fillId="2" borderId="109" xfId="4" applyNumberFormat="1" applyFont="1" applyFill="1" applyBorder="1" applyAlignment="1">
      <alignment horizontal="center" vertical="center" wrapText="1"/>
    </xf>
    <xf numFmtId="0" fontId="39" fillId="0" borderId="107" xfId="4" applyNumberFormat="1" applyFont="1" applyBorder="1" applyAlignment="1">
      <alignment horizontal="left" vertical="center" wrapText="1"/>
    </xf>
    <xf numFmtId="0" fontId="39" fillId="0" borderId="110" xfId="4" applyNumberFormat="1" applyFont="1" applyBorder="1" applyAlignment="1">
      <alignment horizontal="left" vertical="center" wrapText="1"/>
    </xf>
    <xf numFmtId="9" fontId="31" fillId="0" borderId="107" xfId="4" applyNumberFormat="1" applyFont="1" applyBorder="1" applyAlignment="1">
      <alignment horizontal="center" vertical="center" wrapText="1"/>
    </xf>
    <xf numFmtId="0" fontId="39" fillId="2" borderId="107" xfId="4" applyNumberFormat="1" applyFont="1" applyFill="1" applyBorder="1" applyAlignment="1">
      <alignment horizontal="left" vertical="center" wrapText="1"/>
    </xf>
    <xf numFmtId="0" fontId="39" fillId="2" borderId="110" xfId="4" applyNumberFormat="1" applyFont="1" applyFill="1" applyBorder="1" applyAlignment="1">
      <alignment horizontal="left" vertical="center" wrapText="1"/>
    </xf>
    <xf numFmtId="0" fontId="31" fillId="0" borderId="107" xfId="4" applyNumberFormat="1" applyFont="1" applyBorder="1" applyAlignment="1">
      <alignment horizontal="left" vertical="center" wrapText="1"/>
    </xf>
    <xf numFmtId="0" fontId="31" fillId="0" borderId="110" xfId="4" applyNumberFormat="1" applyFont="1" applyBorder="1" applyAlignment="1">
      <alignment horizontal="left" vertical="center" wrapText="1"/>
    </xf>
    <xf numFmtId="0" fontId="30" fillId="19" borderId="35" xfId="0" applyFont="1" applyFill="1" applyBorder="1" applyAlignment="1">
      <alignment horizontal="center" vertical="center" wrapText="1"/>
    </xf>
    <xf numFmtId="0" fontId="30" fillId="19" borderId="79" xfId="0" applyFont="1" applyFill="1" applyBorder="1" applyAlignment="1">
      <alignment horizontal="center" vertical="center" wrapText="1"/>
    </xf>
    <xf numFmtId="0" fontId="30" fillId="19" borderId="101" xfId="0" applyFont="1" applyFill="1" applyBorder="1" applyAlignment="1">
      <alignment horizontal="center" vertical="center" wrapText="1"/>
    </xf>
    <xf numFmtId="9" fontId="34" fillId="22" borderId="31" xfId="2" applyFont="1" applyFill="1" applyBorder="1" applyAlignment="1">
      <alignment horizontal="center" vertical="center"/>
    </xf>
    <xf numFmtId="9" fontId="34" fillId="22" borderId="32" xfId="2" applyFont="1" applyFill="1" applyBorder="1" applyAlignment="1">
      <alignment horizontal="center" vertical="center"/>
    </xf>
    <xf numFmtId="0" fontId="3" fillId="3" borderId="23" xfId="0" applyFont="1" applyFill="1" applyBorder="1" applyAlignment="1">
      <alignment horizontal="center" vertical="center" textRotation="90"/>
    </xf>
    <xf numFmtId="0" fontId="31" fillId="2" borderId="107" xfId="4" applyNumberFormat="1" applyFont="1" applyFill="1" applyBorder="1" applyAlignment="1">
      <alignment horizontal="left" vertical="center" wrapText="1"/>
    </xf>
    <xf numFmtId="0" fontId="31" fillId="2" borderId="110" xfId="4" applyNumberFormat="1" applyFont="1" applyFill="1" applyBorder="1" applyAlignment="1">
      <alignment horizontal="left" vertical="center" wrapText="1"/>
    </xf>
    <xf numFmtId="0" fontId="30" fillId="23" borderId="98" xfId="0" applyFont="1" applyFill="1" applyBorder="1" applyAlignment="1">
      <alignment horizontal="center" vertical="center" wrapText="1"/>
    </xf>
    <xf numFmtId="0" fontId="30" fillId="23" borderId="14" xfId="0" applyFont="1" applyFill="1" applyBorder="1" applyAlignment="1">
      <alignment horizontal="center" vertical="center" wrapText="1"/>
    </xf>
    <xf numFmtId="0" fontId="30" fillId="23" borderId="24" xfId="0" applyFont="1" applyFill="1" applyBorder="1" applyAlignment="1">
      <alignment horizontal="center" vertical="center" wrapText="1"/>
    </xf>
    <xf numFmtId="0" fontId="30" fillId="19" borderId="7" xfId="0" applyFont="1" applyFill="1" applyBorder="1" applyAlignment="1">
      <alignment horizontal="center" vertical="center" wrapText="1"/>
    </xf>
    <xf numFmtId="0" fontId="30" fillId="19" borderId="3" xfId="0" applyFont="1" applyFill="1" applyBorder="1" applyAlignment="1">
      <alignment horizontal="center" vertical="center" wrapText="1"/>
    </xf>
    <xf numFmtId="0" fontId="30" fillId="19" borderId="54" xfId="0" applyFont="1" applyFill="1" applyBorder="1" applyAlignment="1">
      <alignment horizontal="center" vertical="center" wrapText="1"/>
    </xf>
    <xf numFmtId="0" fontId="30" fillId="23" borderId="44" xfId="0" applyFont="1" applyFill="1" applyBorder="1" applyAlignment="1">
      <alignment horizontal="center" vertical="center"/>
    </xf>
    <xf numFmtId="0" fontId="30" fillId="23" borderId="45" xfId="0" applyFont="1" applyFill="1" applyBorder="1" applyAlignment="1">
      <alignment horizontal="center" vertical="center"/>
    </xf>
    <xf numFmtId="0" fontId="30" fillId="23" borderId="78" xfId="0" applyFont="1" applyFill="1" applyBorder="1" applyAlignment="1">
      <alignment horizontal="center" vertical="center" wrapText="1"/>
    </xf>
    <xf numFmtId="0" fontId="30" fillId="23" borderId="105" xfId="0" applyFont="1" applyFill="1" applyBorder="1" applyAlignment="1">
      <alignment horizontal="center" vertical="center" wrapText="1"/>
    </xf>
    <xf numFmtId="0" fontId="37" fillId="2" borderId="103" xfId="0" applyFont="1" applyFill="1" applyBorder="1" applyAlignment="1">
      <alignment horizontal="center" vertical="center" wrapText="1"/>
    </xf>
    <xf numFmtId="0" fontId="37" fillId="2" borderId="104" xfId="0" applyFont="1" applyFill="1" applyBorder="1" applyAlignment="1">
      <alignment horizontal="center" vertical="center" wrapText="1"/>
    </xf>
    <xf numFmtId="0" fontId="30" fillId="19" borderId="43" xfId="0" applyFont="1" applyFill="1" applyBorder="1" applyAlignment="1">
      <alignment horizontal="center" vertical="center" wrapText="1"/>
    </xf>
    <xf numFmtId="0" fontId="30" fillId="19" borderId="0" xfId="0" applyFont="1" applyFill="1" applyAlignment="1">
      <alignment horizontal="center" vertical="center" wrapText="1"/>
    </xf>
    <xf numFmtId="0" fontId="30" fillId="19" borderId="44" xfId="0" applyFont="1" applyFill="1" applyBorder="1" applyAlignment="1">
      <alignment horizontal="center" vertical="center" wrapText="1"/>
    </xf>
    <xf numFmtId="0" fontId="34" fillId="0" borderId="28" xfId="0" applyFont="1" applyBorder="1" applyAlignment="1">
      <alignment horizontal="center" vertical="center"/>
    </xf>
    <xf numFmtId="0" fontId="34" fillId="0" borderId="0" xfId="0" applyFont="1" applyAlignment="1">
      <alignment horizontal="center" vertical="center"/>
    </xf>
    <xf numFmtId="0" fontId="34" fillId="0" borderId="60" xfId="0" applyFont="1" applyBorder="1" applyAlignment="1">
      <alignment horizontal="center" vertical="center"/>
    </xf>
    <xf numFmtId="0" fontId="3" fillId="3" borderId="28" xfId="0" applyFont="1" applyFill="1" applyBorder="1" applyAlignment="1">
      <alignment horizontal="center" vertical="center" textRotation="90" wrapText="1"/>
    </xf>
    <xf numFmtId="0" fontId="3" fillId="3" borderId="17" xfId="0" applyFont="1" applyFill="1" applyBorder="1" applyAlignment="1">
      <alignment horizontal="center" vertical="center" textRotation="90" wrapText="1"/>
    </xf>
    <xf numFmtId="0" fontId="3" fillId="3" borderId="23" xfId="0" applyFont="1" applyFill="1" applyBorder="1" applyAlignment="1">
      <alignment horizontal="center" vertical="center" textRotation="90" wrapText="1"/>
    </xf>
  </cellXfs>
  <cellStyles count="14">
    <cellStyle name="Moneda 2" xfId="6"/>
    <cellStyle name="Moneda 2 2" xfId="11"/>
    <cellStyle name="Moneda 3" xfId="7"/>
    <cellStyle name="Moneda 3 2" xfId="12"/>
    <cellStyle name="Moneda 4" xfId="5"/>
    <cellStyle name="Moneda 4 2" xfId="10"/>
    <cellStyle name="Moneda 5" xfId="8"/>
    <cellStyle name="Moneda 5 2" xfId="13"/>
    <cellStyle name="Moneda 6" xfId="9"/>
    <cellStyle name="Normal" xfId="0" builtinId="0"/>
    <cellStyle name="Normal 2" xfId="3"/>
    <cellStyle name="Normal 4 2" xfId="1"/>
    <cellStyle name="Normal_Matriz de entrenamiento Final La Calera 20102" xfId="4"/>
    <cellStyle name="Porcentaje" xfId="2" builtinId="5"/>
  </cellStyles>
  <dxfs count="217">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8" tint="0.79998168889431442"/>
        </patternFill>
      </fill>
    </dxf>
    <dxf>
      <fill>
        <patternFill>
          <bgColor theme="8" tint="0.79998168889431442"/>
        </patternFill>
      </fill>
    </dxf>
    <dxf>
      <font>
        <color theme="1"/>
      </font>
      <fill>
        <patternFill>
          <bgColor theme="5" tint="0.79998168889431442"/>
        </patternFill>
      </fill>
    </dxf>
    <dxf>
      <fill>
        <patternFill>
          <bgColor theme="8" tint="0.79998168889431442"/>
        </patternFill>
      </fill>
    </dxf>
    <dxf>
      <fill>
        <patternFill>
          <bgColor theme="7" tint="0.39994506668294322"/>
        </patternFill>
      </fill>
    </dxf>
    <dxf>
      <fill>
        <patternFill>
          <bgColor theme="9" tint="0.59996337778862885"/>
        </patternFill>
      </fill>
    </dxf>
    <dxf>
      <fill>
        <patternFill>
          <bgColor theme="9" tint="0.59996337778862885"/>
        </patternFill>
      </fill>
    </dxf>
    <dxf>
      <font>
        <color theme="1"/>
      </font>
      <fill>
        <patternFill>
          <bgColor theme="5" tint="0.79998168889431442"/>
        </patternFill>
      </fill>
    </dxf>
    <dxf>
      <fill>
        <patternFill>
          <bgColor theme="8" tint="0.79998168889431442"/>
        </patternFill>
      </fill>
    </dxf>
    <dxf>
      <fill>
        <patternFill>
          <bgColor theme="7" tint="0.39994506668294322"/>
        </patternFill>
      </fill>
    </dxf>
    <dxf>
      <fill>
        <patternFill>
          <bgColor theme="9" tint="0.59996337778862885"/>
        </patternFill>
      </fill>
    </dxf>
    <dxf>
      <fill>
        <patternFill>
          <bgColor theme="8" tint="0.79998168889431442"/>
        </patternFill>
      </fill>
    </dxf>
    <dxf>
      <fill>
        <patternFill>
          <bgColor theme="8" tint="0.7999816888943144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8" tint="0.79998168889431442"/>
        </patternFill>
      </fill>
    </dxf>
    <dxf>
      <fill>
        <patternFill>
          <bgColor theme="9" tint="0.59996337778862885"/>
        </patternFill>
      </fill>
    </dxf>
    <dxf>
      <fill>
        <patternFill>
          <bgColor theme="8" tint="0.79998168889431442"/>
        </patternFill>
      </fill>
    </dxf>
    <dxf>
      <fill>
        <patternFill>
          <bgColor theme="8" tint="0.79998168889431442"/>
        </patternFill>
      </fill>
    </dxf>
    <dxf>
      <fill>
        <patternFill>
          <bgColor theme="9" tint="0.59996337778862885"/>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9" tint="0.59996337778862885"/>
        </patternFill>
      </fill>
    </dxf>
    <dxf>
      <fill>
        <patternFill>
          <bgColor theme="8" tint="0.79998168889431442"/>
        </patternFill>
      </fill>
    </dxf>
    <dxf>
      <fill>
        <patternFill>
          <bgColor theme="9" tint="0.59996337778862885"/>
        </patternFill>
      </fill>
    </dxf>
    <dxf>
      <fill>
        <patternFill>
          <bgColor theme="9" tint="0.59996337778862885"/>
        </patternFill>
      </fill>
    </dxf>
    <dxf>
      <fill>
        <patternFill>
          <bgColor theme="8" tint="0.79998168889431442"/>
        </patternFill>
      </fill>
    </dxf>
    <dxf>
      <fill>
        <patternFill>
          <bgColor theme="9" tint="0.59996337778862885"/>
        </patternFill>
      </fill>
    </dxf>
    <dxf>
      <fill>
        <patternFill>
          <bgColor theme="9" tint="0.59996337778862885"/>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1"/>
      </font>
      <fill>
        <patternFill>
          <bgColor theme="5" tint="0.79998168889431442"/>
        </patternFill>
      </fill>
    </dxf>
    <dxf>
      <fill>
        <patternFill>
          <bgColor theme="8" tint="0.79998168889431442"/>
        </patternFill>
      </fill>
    </dxf>
    <dxf>
      <fill>
        <patternFill>
          <bgColor theme="7" tint="0.39994506668294322"/>
        </patternFill>
      </fill>
    </dxf>
    <dxf>
      <fill>
        <patternFill>
          <bgColor theme="9" tint="0.59996337778862885"/>
        </patternFill>
      </fill>
    </dxf>
    <dxf>
      <fill>
        <patternFill>
          <bgColor theme="9" tint="0.59996337778862885"/>
        </patternFill>
      </fill>
    </dxf>
    <dxf>
      <fill>
        <patternFill>
          <bgColor theme="8" tint="0.79998168889431442"/>
        </patternFill>
      </fill>
    </dxf>
    <dxf>
      <fill>
        <patternFill>
          <bgColor theme="8" tint="0.79998168889431442"/>
        </patternFill>
      </fill>
    </dxf>
    <dxf>
      <font>
        <color theme="1"/>
      </font>
      <fill>
        <patternFill>
          <bgColor theme="5" tint="0.79998168889431442"/>
        </patternFill>
      </fill>
    </dxf>
    <dxf>
      <fill>
        <patternFill>
          <bgColor theme="8" tint="0.79998168889431442"/>
        </patternFill>
      </fill>
    </dxf>
    <dxf>
      <fill>
        <patternFill>
          <bgColor theme="7" tint="0.39994506668294322"/>
        </patternFill>
      </fill>
    </dxf>
    <dxf>
      <fill>
        <patternFill>
          <bgColor theme="9" tint="0.59996337778862885"/>
        </patternFill>
      </fill>
    </dxf>
    <dxf>
      <fill>
        <patternFill>
          <bgColor theme="9" tint="0.59996337778862885"/>
        </patternFill>
      </fill>
    </dxf>
    <dxf>
      <font>
        <color theme="1"/>
      </font>
      <fill>
        <patternFill>
          <bgColor theme="5" tint="0.79998168889431442"/>
        </patternFill>
      </fill>
    </dxf>
    <dxf>
      <fill>
        <patternFill>
          <bgColor theme="8" tint="0.79998168889431442"/>
        </patternFill>
      </fill>
    </dxf>
    <dxf>
      <fill>
        <patternFill>
          <bgColor theme="7" tint="0.39994506668294322"/>
        </patternFill>
      </fill>
    </dxf>
    <dxf>
      <fill>
        <patternFill>
          <bgColor theme="9" tint="0.59996337778862885"/>
        </patternFill>
      </fill>
    </dxf>
    <dxf>
      <fill>
        <patternFill>
          <bgColor theme="8" tint="0.79998168889431442"/>
        </patternFill>
      </fill>
    </dxf>
    <dxf>
      <fill>
        <patternFill>
          <bgColor theme="8" tint="0.79998168889431442"/>
        </patternFill>
      </fill>
    </dxf>
    <dxf>
      <font>
        <color theme="1"/>
      </font>
      <fill>
        <patternFill>
          <bgColor theme="5" tint="0.79998168889431442"/>
        </patternFill>
      </fill>
    </dxf>
    <dxf>
      <fill>
        <patternFill>
          <bgColor theme="8" tint="0.79998168889431442"/>
        </patternFill>
      </fill>
    </dxf>
    <dxf>
      <fill>
        <patternFill>
          <bgColor theme="7" tint="0.3999450666829432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8" tint="0.79998168889431442"/>
        </patternFill>
      </fill>
    </dxf>
    <dxf>
      <fill>
        <patternFill>
          <bgColor theme="9" tint="0.59996337778862885"/>
        </patternFill>
      </fill>
    </dxf>
    <dxf>
      <fill>
        <patternFill>
          <bgColor theme="8" tint="0.79998168889431442"/>
        </patternFill>
      </fill>
    </dxf>
    <dxf>
      <fill>
        <patternFill>
          <bgColor theme="9" tint="0.59996337778862885"/>
        </patternFill>
      </fill>
    </dxf>
    <dxf>
      <fill>
        <patternFill>
          <bgColor theme="8" tint="0.79998168889431442"/>
        </patternFill>
      </fill>
    </dxf>
    <dxf>
      <fill>
        <patternFill>
          <bgColor theme="9" tint="0.59996337778862885"/>
        </patternFill>
      </fill>
    </dxf>
    <dxf>
      <fill>
        <patternFill>
          <bgColor theme="8" tint="0.79998168889431442"/>
        </patternFill>
      </fill>
    </dxf>
    <dxf>
      <fill>
        <patternFill>
          <bgColor theme="9" tint="0.59996337778862885"/>
        </patternFill>
      </fill>
    </dxf>
    <dxf>
      <fill>
        <patternFill>
          <bgColor theme="8" tint="0.7999816888943144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9" tint="0.59996337778862885"/>
        </patternFill>
      </fill>
    </dxf>
    <dxf>
      <fill>
        <patternFill>
          <bgColor theme="9" tint="0.59996337778862885"/>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1"/>
      </font>
      <fill>
        <patternFill>
          <bgColor theme="5" tint="0.79998168889431442"/>
        </patternFill>
      </fill>
    </dxf>
    <dxf>
      <fill>
        <patternFill>
          <bgColor theme="8" tint="0.79998168889431442"/>
        </patternFill>
      </fill>
    </dxf>
    <dxf>
      <fill>
        <patternFill>
          <bgColor theme="7" tint="0.39994506668294322"/>
        </patternFill>
      </fill>
    </dxf>
    <dxf>
      <fill>
        <patternFill>
          <bgColor theme="9" tint="0.59996337778862885"/>
        </patternFill>
      </fill>
    </dxf>
    <dxf>
      <fill>
        <patternFill>
          <bgColor theme="9" tint="0.59996337778862885"/>
        </patternFill>
      </fill>
    </dxf>
    <dxf>
      <fill>
        <patternFill>
          <bgColor theme="8" tint="0.79998168889431442"/>
        </patternFill>
      </fill>
    </dxf>
    <dxf>
      <fill>
        <patternFill>
          <bgColor theme="8" tint="0.79998168889431442"/>
        </patternFill>
      </fill>
    </dxf>
    <dxf>
      <fill>
        <patternFill>
          <bgColor theme="9" tint="0.59996337778862885"/>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9" tint="0.59996337778862885"/>
        </patternFill>
      </fill>
    </dxf>
    <dxf>
      <fill>
        <patternFill>
          <bgColor theme="8" tint="0.79998168889431442"/>
        </patternFill>
      </fill>
    </dxf>
    <dxf>
      <fill>
        <patternFill>
          <bgColor theme="9" tint="0.59996337778862885"/>
        </patternFill>
      </fill>
    </dxf>
    <dxf>
      <fill>
        <patternFill>
          <bgColor theme="9" tint="0.59996337778862885"/>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9" tint="0.59996337778862885"/>
        </patternFill>
      </fill>
    </dxf>
    <dxf>
      <fill>
        <patternFill>
          <bgColor theme="9" tint="0.59996337778862885"/>
        </patternFill>
      </fill>
    </dxf>
    <dxf>
      <fill>
        <patternFill>
          <bgColor theme="8" tint="0.7999816888943144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1"/>
      </font>
      <fill>
        <patternFill>
          <bgColor theme="5" tint="0.79998168889431442"/>
        </patternFill>
      </fill>
    </dxf>
    <dxf>
      <fill>
        <patternFill>
          <bgColor theme="8" tint="0.79998168889431442"/>
        </patternFill>
      </fill>
    </dxf>
    <dxf>
      <fill>
        <patternFill>
          <bgColor theme="7" tint="0.39994506668294322"/>
        </patternFill>
      </fill>
    </dxf>
    <dxf>
      <fill>
        <patternFill>
          <bgColor theme="9" tint="0.59996337778862885"/>
        </patternFill>
      </fill>
    </dxf>
    <dxf>
      <fill>
        <patternFill>
          <bgColor theme="9" tint="0.59996337778862885"/>
        </patternFill>
      </fill>
    </dxf>
    <dxf>
      <fill>
        <patternFill>
          <bgColor theme="8" tint="0.79998168889431442"/>
        </patternFill>
      </fill>
    </dxf>
    <dxf>
      <fill>
        <patternFill>
          <bgColor theme="8" tint="0.79998168889431442"/>
        </patternFill>
      </fill>
    </dxf>
    <dxf>
      <font>
        <color theme="1"/>
      </font>
      <fill>
        <patternFill>
          <bgColor theme="5" tint="0.79998168889431442"/>
        </patternFill>
      </fill>
    </dxf>
    <dxf>
      <fill>
        <patternFill>
          <bgColor theme="8" tint="0.79998168889431442"/>
        </patternFill>
      </fill>
    </dxf>
    <dxf>
      <fill>
        <patternFill>
          <bgColor theme="7" tint="0.39994506668294322"/>
        </patternFill>
      </fill>
    </dxf>
    <dxf>
      <fill>
        <patternFill>
          <bgColor theme="9" tint="0.59996337778862885"/>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9" tint="0.59996337778862885"/>
        </patternFill>
      </fill>
    </dxf>
    <dxf>
      <font>
        <color theme="1"/>
      </font>
      <fill>
        <patternFill>
          <bgColor theme="5" tint="0.79998168889431442"/>
        </patternFill>
      </fill>
    </dxf>
    <dxf>
      <fill>
        <patternFill>
          <bgColor theme="8" tint="0.79998168889431442"/>
        </patternFill>
      </fill>
    </dxf>
    <dxf>
      <fill>
        <patternFill>
          <bgColor theme="7" tint="0.39994506668294322"/>
        </patternFill>
      </fill>
    </dxf>
    <dxf>
      <fill>
        <patternFill>
          <bgColor theme="9" tint="0.59996337778862885"/>
        </patternFill>
      </fill>
    </dxf>
    <dxf>
      <fill>
        <patternFill>
          <bgColor theme="9" tint="0.59996337778862885"/>
        </patternFill>
      </fill>
    </dxf>
  </dxfs>
  <tableStyles count="0" defaultTableStyle="TableStyleMedium2" defaultPivotStyle="PivotStyleLight16"/>
  <colors>
    <mruColors>
      <color rgb="FF14D026"/>
      <color rgb="FFFF00FF"/>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10/relationships/person" Target="persons/person.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106135</xdr:colOff>
      <xdr:row>0</xdr:row>
      <xdr:rowOff>65840</xdr:rowOff>
    </xdr:from>
    <xdr:to>
      <xdr:col>1</xdr:col>
      <xdr:colOff>1021895</xdr:colOff>
      <xdr:row>0</xdr:row>
      <xdr:rowOff>977275</xdr:rowOff>
    </xdr:to>
    <xdr:pic>
      <xdr:nvPicPr>
        <xdr:cNvPr id="2" name="9 Imagen" descr="LOGO SED.jpg">
          <a:extLst>
            <a:ext uri="{FF2B5EF4-FFF2-40B4-BE49-F238E27FC236}">
              <a16:creationId xmlns:a16="http://schemas.microsoft.com/office/drawing/2014/main" id="{71A4AA21-865C-432F-A2FA-72B769532D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4823" y="65840"/>
          <a:ext cx="915760" cy="911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85725</xdr:rowOff>
    </xdr:from>
    <xdr:to>
      <xdr:col>1</xdr:col>
      <xdr:colOff>176422</xdr:colOff>
      <xdr:row>0</xdr:row>
      <xdr:rowOff>1133475</xdr:rowOff>
    </xdr:to>
    <xdr:pic>
      <xdr:nvPicPr>
        <xdr:cNvPr id="2" name="9 Imagen" descr="LOGO SED.jpg">
          <a:extLst>
            <a:ext uri="{FF2B5EF4-FFF2-40B4-BE49-F238E27FC236}">
              <a16:creationId xmlns:a16="http://schemas.microsoft.com/office/drawing/2014/main" id="{E3D7E41B-3131-4119-B790-7D776A6F8E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85725"/>
          <a:ext cx="1052722"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tabColor rgb="FFFFC000"/>
  </sheetPr>
  <dimension ref="A1:AF146"/>
  <sheetViews>
    <sheetView topLeftCell="A48" zoomScaleNormal="100" workbookViewId="0">
      <selection activeCell="E57" sqref="E57:E58"/>
    </sheetView>
  </sheetViews>
  <sheetFormatPr baseColWidth="10" defaultColWidth="11.42578125" defaultRowHeight="12.75" x14ac:dyDescent="0.2"/>
  <cols>
    <col min="1" max="1" width="23" style="8" customWidth="1"/>
    <col min="2" max="2" width="32.85546875" style="2" customWidth="1"/>
    <col min="3" max="3" width="18.85546875" style="2" customWidth="1"/>
    <col min="4" max="6" width="54.85546875" style="3" customWidth="1"/>
    <col min="7" max="11" width="4" style="8" customWidth="1"/>
    <col min="12" max="12" width="4.85546875" style="4" customWidth="1"/>
    <col min="13" max="24" width="5.85546875" style="5" customWidth="1"/>
    <col min="25" max="25" width="12.5703125" style="8" customWidth="1"/>
    <col min="26" max="26" width="32.42578125" style="14" customWidth="1"/>
    <col min="27" max="27" width="34" style="14" customWidth="1"/>
    <col min="28" max="28" width="26.140625" style="8" customWidth="1"/>
    <col min="29" max="29" width="18.5703125" style="11" customWidth="1"/>
    <col min="30" max="30" width="25.140625" style="8" customWidth="1"/>
    <col min="31" max="31" width="64.5703125" style="8" customWidth="1"/>
    <col min="32" max="32" width="19.5703125" style="8" customWidth="1"/>
    <col min="33" max="16384" width="11.42578125" style="8"/>
  </cols>
  <sheetData>
    <row r="1" spans="1:32" ht="80.25" customHeight="1" thickBot="1" x14ac:dyDescent="0.3">
      <c r="A1" s="13"/>
      <c r="B1" s="12"/>
      <c r="C1" s="463" t="s">
        <v>0</v>
      </c>
      <c r="D1" s="464"/>
      <c r="E1" s="464"/>
      <c r="F1" s="464"/>
      <c r="G1" s="464"/>
      <c r="H1" s="464"/>
      <c r="I1" s="464"/>
      <c r="J1" s="464"/>
      <c r="K1" s="464"/>
      <c r="L1" s="464"/>
      <c r="M1" s="464"/>
      <c r="N1" s="464"/>
      <c r="O1" s="464"/>
      <c r="P1" s="464"/>
      <c r="Q1" s="464"/>
      <c r="R1" s="464"/>
      <c r="S1" s="464"/>
      <c r="T1" s="464"/>
      <c r="U1" s="464"/>
      <c r="V1" s="464"/>
      <c r="W1" s="464"/>
      <c r="X1" s="464"/>
      <c r="Y1" s="464"/>
      <c r="Z1" s="464"/>
      <c r="AA1" s="464"/>
      <c r="AB1" s="464"/>
      <c r="AC1" s="464"/>
      <c r="AD1" s="464"/>
      <c r="AE1" s="464"/>
    </row>
    <row r="2" spans="1:32" ht="15" customHeight="1" x14ac:dyDescent="0.2">
      <c r="A2" s="468" t="s">
        <v>1</v>
      </c>
      <c r="B2" s="455" t="s">
        <v>2</v>
      </c>
      <c r="C2" s="471" t="s">
        <v>3</v>
      </c>
      <c r="D2" s="232" t="s">
        <v>4</v>
      </c>
      <c r="E2" s="232" t="s">
        <v>5</v>
      </c>
      <c r="F2" s="232" t="s">
        <v>6</v>
      </c>
      <c r="G2" s="474" t="s">
        <v>7</v>
      </c>
      <c r="H2" s="475"/>
      <c r="I2" s="475"/>
      <c r="J2" s="475"/>
      <c r="K2" s="475"/>
      <c r="L2" s="478" t="s">
        <v>8</v>
      </c>
      <c r="M2" s="481" t="s">
        <v>9</v>
      </c>
      <c r="N2" s="482"/>
      <c r="O2" s="482"/>
      <c r="P2" s="482"/>
      <c r="Q2" s="482"/>
      <c r="R2" s="482"/>
      <c r="S2" s="482"/>
      <c r="T2" s="482"/>
      <c r="U2" s="482"/>
      <c r="V2" s="482"/>
      <c r="W2" s="482"/>
      <c r="X2" s="483"/>
      <c r="Y2" s="232" t="s">
        <v>10</v>
      </c>
      <c r="Z2" s="446" t="s">
        <v>11</v>
      </c>
      <c r="AA2" s="449" t="s">
        <v>12</v>
      </c>
      <c r="AB2" s="458" t="s">
        <v>13</v>
      </c>
      <c r="AC2" s="452" t="s">
        <v>14</v>
      </c>
      <c r="AD2" s="465" t="s">
        <v>15</v>
      </c>
      <c r="AE2" s="488" t="s">
        <v>16</v>
      </c>
    </row>
    <row r="3" spans="1:32" ht="21" customHeight="1" x14ac:dyDescent="0.2">
      <c r="A3" s="469"/>
      <c r="B3" s="456"/>
      <c r="C3" s="472"/>
      <c r="D3" s="233"/>
      <c r="E3" s="233"/>
      <c r="F3" s="233"/>
      <c r="G3" s="476"/>
      <c r="H3" s="477"/>
      <c r="I3" s="477"/>
      <c r="J3" s="477"/>
      <c r="K3" s="477"/>
      <c r="L3" s="479"/>
      <c r="M3" s="486" t="s">
        <v>17</v>
      </c>
      <c r="N3" s="461" t="s">
        <v>18</v>
      </c>
      <c r="O3" s="461" t="s">
        <v>19</v>
      </c>
      <c r="P3" s="461" t="s">
        <v>20</v>
      </c>
      <c r="Q3" s="461" t="s">
        <v>21</v>
      </c>
      <c r="R3" s="461" t="s">
        <v>22</v>
      </c>
      <c r="S3" s="461" t="s">
        <v>23</v>
      </c>
      <c r="T3" s="461" t="s">
        <v>24</v>
      </c>
      <c r="U3" s="461" t="s">
        <v>25</v>
      </c>
      <c r="V3" s="461" t="s">
        <v>26</v>
      </c>
      <c r="W3" s="461" t="s">
        <v>27</v>
      </c>
      <c r="X3" s="484" t="s">
        <v>28</v>
      </c>
      <c r="Y3" s="233"/>
      <c r="Z3" s="447"/>
      <c r="AA3" s="450"/>
      <c r="AB3" s="459"/>
      <c r="AC3" s="453"/>
      <c r="AD3" s="466"/>
      <c r="AE3" s="489"/>
    </row>
    <row r="4" spans="1:32" s="1" customFormat="1" ht="102.75" customHeight="1" thickBot="1" x14ac:dyDescent="0.25">
      <c r="A4" s="470"/>
      <c r="B4" s="457"/>
      <c r="C4" s="473"/>
      <c r="D4" s="234"/>
      <c r="E4" s="234"/>
      <c r="F4" s="234"/>
      <c r="G4" s="6" t="s">
        <v>29</v>
      </c>
      <c r="H4" s="7" t="s">
        <v>30</v>
      </c>
      <c r="I4" s="7" t="s">
        <v>31</v>
      </c>
      <c r="J4" s="7" t="s">
        <v>32</v>
      </c>
      <c r="K4" s="7" t="s">
        <v>33</v>
      </c>
      <c r="L4" s="480"/>
      <c r="M4" s="487"/>
      <c r="N4" s="462"/>
      <c r="O4" s="462"/>
      <c r="P4" s="462"/>
      <c r="Q4" s="462"/>
      <c r="R4" s="462"/>
      <c r="S4" s="462"/>
      <c r="T4" s="462"/>
      <c r="U4" s="462"/>
      <c r="V4" s="462"/>
      <c r="W4" s="462"/>
      <c r="X4" s="485"/>
      <c r="Y4" s="234"/>
      <c r="Z4" s="448"/>
      <c r="AA4" s="451"/>
      <c r="AB4" s="460"/>
      <c r="AC4" s="454"/>
      <c r="AD4" s="467"/>
      <c r="AE4" s="490"/>
    </row>
    <row r="5" spans="1:32" s="15" customFormat="1" ht="70.5" customHeight="1" x14ac:dyDescent="0.2">
      <c r="A5" s="434" t="s">
        <v>34</v>
      </c>
      <c r="B5" s="442" t="s">
        <v>35</v>
      </c>
      <c r="C5" s="444" t="s">
        <v>36</v>
      </c>
      <c r="D5" s="491" t="s">
        <v>37</v>
      </c>
      <c r="E5" s="176" t="s">
        <v>38</v>
      </c>
      <c r="F5" s="176" t="s">
        <v>39</v>
      </c>
      <c r="G5" s="34" t="s">
        <v>40</v>
      </c>
      <c r="H5" s="26"/>
      <c r="I5" s="26" t="s">
        <v>40</v>
      </c>
      <c r="J5" s="26" t="s">
        <v>40</v>
      </c>
      <c r="K5" s="35"/>
      <c r="L5" s="36" t="s">
        <v>41</v>
      </c>
      <c r="M5" s="37" t="s">
        <v>41</v>
      </c>
      <c r="N5" s="29" t="s">
        <v>41</v>
      </c>
      <c r="O5" s="26" t="s">
        <v>41</v>
      </c>
      <c r="P5" s="26" t="s">
        <v>41</v>
      </c>
      <c r="Q5" s="26" t="s">
        <v>41</v>
      </c>
      <c r="R5" s="26" t="s">
        <v>41</v>
      </c>
      <c r="S5" s="26" t="s">
        <v>41</v>
      </c>
      <c r="T5" s="26" t="s">
        <v>41</v>
      </c>
      <c r="U5" s="26" t="s">
        <v>41</v>
      </c>
      <c r="V5" s="26" t="s">
        <v>41</v>
      </c>
      <c r="W5" s="26" t="s">
        <v>41</v>
      </c>
      <c r="X5" s="29" t="s">
        <v>41</v>
      </c>
      <c r="Y5" s="178" t="s">
        <v>42</v>
      </c>
      <c r="Z5" s="199" t="s">
        <v>43</v>
      </c>
      <c r="AA5" s="171" t="s">
        <v>44</v>
      </c>
      <c r="AB5" s="183" t="s">
        <v>45</v>
      </c>
      <c r="AC5" s="197" t="s">
        <v>46</v>
      </c>
      <c r="AD5" s="244" t="s">
        <v>47</v>
      </c>
      <c r="AE5" s="237"/>
      <c r="AF5" s="429"/>
    </row>
    <row r="6" spans="1:32" s="15" customFormat="1" ht="70.5" customHeight="1" thickBot="1" x14ac:dyDescent="0.25">
      <c r="A6" s="435"/>
      <c r="B6" s="443"/>
      <c r="C6" s="445"/>
      <c r="D6" s="492"/>
      <c r="E6" s="177"/>
      <c r="F6" s="177"/>
      <c r="G6" s="38"/>
      <c r="H6" s="39"/>
      <c r="I6" s="39"/>
      <c r="J6" s="39"/>
      <c r="K6" s="40"/>
      <c r="L6" s="32" t="s">
        <v>48</v>
      </c>
      <c r="M6" s="33"/>
      <c r="N6" s="33"/>
      <c r="O6" s="33"/>
      <c r="P6" s="33"/>
      <c r="Q6" s="33"/>
      <c r="R6" s="33"/>
      <c r="S6" s="33"/>
      <c r="T6" s="33"/>
      <c r="U6" s="33"/>
      <c r="V6" s="33"/>
      <c r="W6" s="33"/>
      <c r="X6" s="33"/>
      <c r="Y6" s="179"/>
      <c r="Z6" s="200"/>
      <c r="AA6" s="172"/>
      <c r="AB6" s="184"/>
      <c r="AC6" s="198"/>
      <c r="AD6" s="245"/>
      <c r="AE6" s="238"/>
      <c r="AF6" s="429"/>
    </row>
    <row r="7" spans="1:32" s="15" customFormat="1" ht="129.75" customHeight="1" x14ac:dyDescent="0.2">
      <c r="A7" s="434" t="s">
        <v>49</v>
      </c>
      <c r="B7" s="436" t="s">
        <v>50</v>
      </c>
      <c r="C7" s="438" t="s">
        <v>36</v>
      </c>
      <c r="D7" s="440" t="s">
        <v>51</v>
      </c>
      <c r="E7" s="173" t="s">
        <v>52</v>
      </c>
      <c r="F7" s="173" t="s">
        <v>53</v>
      </c>
      <c r="G7" s="34" t="s">
        <v>40</v>
      </c>
      <c r="H7" s="26"/>
      <c r="I7" s="26"/>
      <c r="J7" s="26"/>
      <c r="K7" s="35"/>
      <c r="L7" s="36" t="s">
        <v>41</v>
      </c>
      <c r="M7" s="37"/>
      <c r="N7" s="29"/>
      <c r="O7" s="26"/>
      <c r="P7" s="26"/>
      <c r="Q7" s="26"/>
      <c r="R7" s="26"/>
      <c r="S7" s="26"/>
      <c r="T7" s="26"/>
      <c r="U7" s="26"/>
      <c r="V7" s="26"/>
      <c r="W7" s="26"/>
      <c r="X7" s="29"/>
      <c r="Y7" s="178" t="s">
        <v>42</v>
      </c>
      <c r="Z7" s="199" t="s">
        <v>54</v>
      </c>
      <c r="AA7" s="171" t="s">
        <v>55</v>
      </c>
      <c r="AB7" s="183" t="s">
        <v>56</v>
      </c>
      <c r="AC7" s="197" t="s">
        <v>46</v>
      </c>
      <c r="AD7" s="169" t="s">
        <v>47</v>
      </c>
      <c r="AE7" s="494" t="s">
        <v>57</v>
      </c>
    </row>
    <row r="8" spans="1:32" s="15" customFormat="1" ht="129.75" customHeight="1" thickBot="1" x14ac:dyDescent="0.25">
      <c r="A8" s="435"/>
      <c r="B8" s="437"/>
      <c r="C8" s="439"/>
      <c r="D8" s="441"/>
      <c r="E8" s="172"/>
      <c r="F8" s="172"/>
      <c r="G8" s="38"/>
      <c r="H8" s="39"/>
      <c r="I8" s="39"/>
      <c r="J8" s="39"/>
      <c r="K8" s="40"/>
      <c r="L8" s="32" t="s">
        <v>48</v>
      </c>
      <c r="M8" s="33"/>
      <c r="N8" s="33"/>
      <c r="O8" s="33"/>
      <c r="P8" s="33"/>
      <c r="Q8" s="33"/>
      <c r="R8" s="33"/>
      <c r="S8" s="33"/>
      <c r="T8" s="33"/>
      <c r="U8" s="33"/>
      <c r="V8" s="33"/>
      <c r="W8" s="33"/>
      <c r="X8" s="33"/>
      <c r="Y8" s="179"/>
      <c r="Z8" s="200"/>
      <c r="AA8" s="172"/>
      <c r="AB8" s="184"/>
      <c r="AC8" s="198"/>
      <c r="AD8" s="170"/>
      <c r="AE8" s="495"/>
    </row>
    <row r="9" spans="1:32" s="15" customFormat="1" ht="27.75" customHeight="1" x14ac:dyDescent="0.2">
      <c r="A9" s="434" t="s">
        <v>49</v>
      </c>
      <c r="B9" s="436" t="s">
        <v>50</v>
      </c>
      <c r="C9" s="438" t="s">
        <v>58</v>
      </c>
      <c r="D9" s="440" t="s">
        <v>59</v>
      </c>
      <c r="E9" s="173">
        <v>2</v>
      </c>
      <c r="F9" s="173"/>
      <c r="G9" s="34" t="s">
        <v>40</v>
      </c>
      <c r="H9" s="26"/>
      <c r="I9" s="26"/>
      <c r="J9" s="26"/>
      <c r="K9" s="35"/>
      <c r="L9" s="36" t="s">
        <v>41</v>
      </c>
      <c r="M9" s="37"/>
      <c r="N9" s="29"/>
      <c r="O9" s="26"/>
      <c r="P9" s="26"/>
      <c r="Q9" s="26"/>
      <c r="R9" s="26"/>
      <c r="S9" s="26"/>
      <c r="T9" s="26"/>
      <c r="U9" s="26"/>
      <c r="V9" s="26"/>
      <c r="W9" s="26"/>
      <c r="X9" s="29"/>
      <c r="Y9" s="178" t="s">
        <v>42</v>
      </c>
      <c r="Z9" s="199" t="s">
        <v>60</v>
      </c>
      <c r="AA9" s="171" t="s">
        <v>61</v>
      </c>
      <c r="AB9" s="183" t="s">
        <v>62</v>
      </c>
      <c r="AC9" s="197" t="s">
        <v>46</v>
      </c>
      <c r="AD9" s="169" t="s">
        <v>47</v>
      </c>
      <c r="AE9" s="494" t="s">
        <v>57</v>
      </c>
    </row>
    <row r="10" spans="1:32" s="15" customFormat="1" ht="27.75" customHeight="1" thickBot="1" x14ac:dyDescent="0.25">
      <c r="A10" s="435"/>
      <c r="B10" s="437"/>
      <c r="C10" s="439"/>
      <c r="D10" s="493"/>
      <c r="E10" s="235"/>
      <c r="F10" s="235"/>
      <c r="G10" s="38"/>
      <c r="H10" s="39"/>
      <c r="I10" s="39"/>
      <c r="J10" s="39"/>
      <c r="K10" s="40"/>
      <c r="L10" s="32" t="s">
        <v>48</v>
      </c>
      <c r="M10" s="33"/>
      <c r="N10" s="33"/>
      <c r="O10" s="33"/>
      <c r="P10" s="33"/>
      <c r="Q10" s="33"/>
      <c r="R10" s="33"/>
      <c r="S10" s="33"/>
      <c r="T10" s="33"/>
      <c r="U10" s="33"/>
      <c r="V10" s="33"/>
      <c r="W10" s="33"/>
      <c r="X10" s="33"/>
      <c r="Y10" s="179"/>
      <c r="Z10" s="200"/>
      <c r="AA10" s="172"/>
      <c r="AB10" s="184"/>
      <c r="AC10" s="198"/>
      <c r="AD10" s="170"/>
      <c r="AE10" s="495"/>
    </row>
    <row r="11" spans="1:32" s="15" customFormat="1" ht="29.25" customHeight="1" x14ac:dyDescent="0.2">
      <c r="A11" s="434" t="s">
        <v>49</v>
      </c>
      <c r="B11" s="436" t="s">
        <v>50</v>
      </c>
      <c r="C11" s="438" t="s">
        <v>36</v>
      </c>
      <c r="D11" s="440" t="s">
        <v>63</v>
      </c>
      <c r="E11" s="173">
        <v>2</v>
      </c>
      <c r="F11" s="173"/>
      <c r="G11" s="34" t="s">
        <v>40</v>
      </c>
      <c r="H11" s="26"/>
      <c r="I11" s="26"/>
      <c r="J11" s="26"/>
      <c r="K11" s="35"/>
      <c r="L11" s="36" t="s">
        <v>41</v>
      </c>
      <c r="M11" s="37"/>
      <c r="N11" s="29"/>
      <c r="O11" s="26"/>
      <c r="P11" s="26"/>
      <c r="Q11" s="26"/>
      <c r="R11" s="26"/>
      <c r="S11" s="26"/>
      <c r="T11" s="26"/>
      <c r="U11" s="26"/>
      <c r="V11" s="26"/>
      <c r="W11" s="26"/>
      <c r="X11" s="29"/>
      <c r="Y11" s="178" t="s">
        <v>42</v>
      </c>
      <c r="Z11" s="199" t="s">
        <v>43</v>
      </c>
      <c r="AA11" s="171" t="s">
        <v>64</v>
      </c>
      <c r="AB11" s="183" t="s">
        <v>56</v>
      </c>
      <c r="AC11" s="197" t="s">
        <v>46</v>
      </c>
      <c r="AD11" s="169" t="s">
        <v>47</v>
      </c>
      <c r="AE11" s="494" t="s">
        <v>57</v>
      </c>
    </row>
    <row r="12" spans="1:32" s="15" customFormat="1" ht="29.25" customHeight="1" thickBot="1" x14ac:dyDescent="0.25">
      <c r="A12" s="435"/>
      <c r="B12" s="437"/>
      <c r="C12" s="439"/>
      <c r="D12" s="441"/>
      <c r="E12" s="172"/>
      <c r="F12" s="172"/>
      <c r="G12" s="38"/>
      <c r="H12" s="39"/>
      <c r="I12" s="39"/>
      <c r="J12" s="39"/>
      <c r="K12" s="40"/>
      <c r="L12" s="32" t="s">
        <v>48</v>
      </c>
      <c r="M12" s="33"/>
      <c r="N12" s="33"/>
      <c r="O12" s="33"/>
      <c r="P12" s="33"/>
      <c r="Q12" s="33"/>
      <c r="R12" s="33"/>
      <c r="S12" s="33"/>
      <c r="T12" s="33"/>
      <c r="U12" s="33"/>
      <c r="V12" s="33"/>
      <c r="W12" s="33"/>
      <c r="X12" s="33"/>
      <c r="Y12" s="179"/>
      <c r="Z12" s="200"/>
      <c r="AA12" s="172"/>
      <c r="AB12" s="184"/>
      <c r="AC12" s="198"/>
      <c r="AD12" s="170"/>
      <c r="AE12" s="495"/>
    </row>
    <row r="13" spans="1:32" s="15" customFormat="1" ht="33" customHeight="1" x14ac:dyDescent="0.2">
      <c r="A13" s="434" t="s">
        <v>49</v>
      </c>
      <c r="B13" s="436" t="s">
        <v>50</v>
      </c>
      <c r="C13" s="438" t="s">
        <v>36</v>
      </c>
      <c r="D13" s="440" t="s">
        <v>65</v>
      </c>
      <c r="E13" s="173">
        <v>2</v>
      </c>
      <c r="F13" s="173"/>
      <c r="G13" s="34" t="s">
        <v>40</v>
      </c>
      <c r="H13" s="26"/>
      <c r="I13" s="26"/>
      <c r="J13" s="26"/>
      <c r="K13" s="35"/>
      <c r="L13" s="36" t="s">
        <v>41</v>
      </c>
      <c r="M13" s="37"/>
      <c r="N13" s="29"/>
      <c r="O13" s="26"/>
      <c r="P13" s="26"/>
      <c r="Q13" s="26"/>
      <c r="R13" s="26"/>
      <c r="S13" s="26"/>
      <c r="T13" s="26"/>
      <c r="U13" s="26"/>
      <c r="V13" s="26"/>
      <c r="W13" s="26"/>
      <c r="X13" s="29"/>
      <c r="Y13" s="178" t="s">
        <v>42</v>
      </c>
      <c r="Z13" s="199" t="s">
        <v>43</v>
      </c>
      <c r="AA13" s="171" t="s">
        <v>66</v>
      </c>
      <c r="AB13" s="183" t="s">
        <v>67</v>
      </c>
      <c r="AC13" s="197" t="s">
        <v>46</v>
      </c>
      <c r="AD13" s="169" t="s">
        <v>47</v>
      </c>
      <c r="AE13" s="494" t="s">
        <v>57</v>
      </c>
    </row>
    <row r="14" spans="1:32" s="15" customFormat="1" ht="33" customHeight="1" thickBot="1" x14ac:dyDescent="0.25">
      <c r="A14" s="435"/>
      <c r="B14" s="437"/>
      <c r="C14" s="439"/>
      <c r="D14" s="493"/>
      <c r="E14" s="235"/>
      <c r="F14" s="235"/>
      <c r="G14" s="38"/>
      <c r="H14" s="39"/>
      <c r="I14" s="39"/>
      <c r="J14" s="39"/>
      <c r="K14" s="40"/>
      <c r="L14" s="32" t="s">
        <v>48</v>
      </c>
      <c r="M14" s="33"/>
      <c r="N14" s="33"/>
      <c r="O14" s="33"/>
      <c r="P14" s="33"/>
      <c r="Q14" s="33"/>
      <c r="R14" s="33"/>
      <c r="S14" s="33"/>
      <c r="T14" s="33"/>
      <c r="U14" s="33"/>
      <c r="V14" s="33"/>
      <c r="W14" s="33"/>
      <c r="X14" s="33"/>
      <c r="Y14" s="179"/>
      <c r="Z14" s="200"/>
      <c r="AA14" s="172"/>
      <c r="AB14" s="184"/>
      <c r="AC14" s="198"/>
      <c r="AD14" s="170"/>
      <c r="AE14" s="495"/>
    </row>
    <row r="15" spans="1:32" s="15" customFormat="1" ht="29.25" customHeight="1" x14ac:dyDescent="0.2">
      <c r="A15" s="434" t="s">
        <v>49</v>
      </c>
      <c r="B15" s="436" t="s">
        <v>50</v>
      </c>
      <c r="C15" s="438" t="s">
        <v>36</v>
      </c>
      <c r="D15" s="440" t="s">
        <v>68</v>
      </c>
      <c r="E15" s="173">
        <v>2</v>
      </c>
      <c r="F15" s="173"/>
      <c r="G15" s="34" t="s">
        <v>40</v>
      </c>
      <c r="H15" s="26"/>
      <c r="I15" s="26"/>
      <c r="J15" s="26"/>
      <c r="K15" s="35"/>
      <c r="L15" s="36" t="s">
        <v>41</v>
      </c>
      <c r="M15" s="37"/>
      <c r="N15" s="29"/>
      <c r="O15" s="26"/>
      <c r="P15" s="26"/>
      <c r="Q15" s="26"/>
      <c r="R15" s="26"/>
      <c r="S15" s="26"/>
      <c r="T15" s="26"/>
      <c r="U15" s="26"/>
      <c r="V15" s="26"/>
      <c r="W15" s="26"/>
      <c r="X15" s="29"/>
      <c r="Y15" s="178" t="s">
        <v>42</v>
      </c>
      <c r="Z15" s="199" t="s">
        <v>43</v>
      </c>
      <c r="AA15" s="171" t="s">
        <v>69</v>
      </c>
      <c r="AB15" s="171" t="s">
        <v>70</v>
      </c>
      <c r="AC15" s="197" t="s">
        <v>46</v>
      </c>
      <c r="AD15" s="169" t="s">
        <v>47</v>
      </c>
      <c r="AE15" s="494" t="s">
        <v>57</v>
      </c>
    </row>
    <row r="16" spans="1:32" s="15" customFormat="1" ht="29.25" customHeight="1" thickBot="1" x14ac:dyDescent="0.25">
      <c r="A16" s="435"/>
      <c r="B16" s="437"/>
      <c r="C16" s="439"/>
      <c r="D16" s="493"/>
      <c r="E16" s="235"/>
      <c r="F16" s="235"/>
      <c r="G16" s="38"/>
      <c r="H16" s="39"/>
      <c r="I16" s="39"/>
      <c r="J16" s="39"/>
      <c r="K16" s="40"/>
      <c r="L16" s="32" t="s">
        <v>48</v>
      </c>
      <c r="M16" s="33"/>
      <c r="N16" s="33"/>
      <c r="O16" s="33"/>
      <c r="P16" s="33"/>
      <c r="Q16" s="33"/>
      <c r="R16" s="33"/>
      <c r="S16" s="33"/>
      <c r="T16" s="33"/>
      <c r="U16" s="33"/>
      <c r="V16" s="33"/>
      <c r="W16" s="33"/>
      <c r="X16" s="33"/>
      <c r="Y16" s="179"/>
      <c r="Z16" s="200"/>
      <c r="AA16" s="172"/>
      <c r="AB16" s="172"/>
      <c r="AC16" s="198"/>
      <c r="AD16" s="170"/>
      <c r="AE16" s="495"/>
    </row>
    <row r="17" spans="1:31" s="15" customFormat="1" ht="65.25" customHeight="1" x14ac:dyDescent="0.2">
      <c r="A17" s="414" t="s">
        <v>71</v>
      </c>
      <c r="B17" s="416" t="s">
        <v>72</v>
      </c>
      <c r="C17" s="418" t="s">
        <v>73</v>
      </c>
      <c r="D17" s="430" t="s">
        <v>74</v>
      </c>
      <c r="E17" s="171" t="s">
        <v>75</v>
      </c>
      <c r="F17" s="174" t="s">
        <v>76</v>
      </c>
      <c r="G17" s="34"/>
      <c r="H17" s="26" t="s">
        <v>40</v>
      </c>
      <c r="I17" s="26"/>
      <c r="J17" s="26"/>
      <c r="K17" s="35"/>
      <c r="L17" s="36" t="s">
        <v>41</v>
      </c>
      <c r="M17" s="37"/>
      <c r="N17" s="29" t="s">
        <v>41</v>
      </c>
      <c r="O17" s="26" t="s">
        <v>41</v>
      </c>
      <c r="P17" s="26" t="s">
        <v>41</v>
      </c>
      <c r="Q17" s="26" t="s">
        <v>41</v>
      </c>
      <c r="R17" s="26" t="s">
        <v>41</v>
      </c>
      <c r="S17" s="26" t="s">
        <v>41</v>
      </c>
      <c r="T17" s="26" t="s">
        <v>41</v>
      </c>
      <c r="U17" s="26" t="s">
        <v>41</v>
      </c>
      <c r="V17" s="26" t="s">
        <v>41</v>
      </c>
      <c r="W17" s="26" t="s">
        <v>41</v>
      </c>
      <c r="X17" s="29"/>
      <c r="Y17" s="178" t="s">
        <v>42</v>
      </c>
      <c r="Z17" s="199" t="s">
        <v>77</v>
      </c>
      <c r="AA17" s="171" t="s">
        <v>78</v>
      </c>
      <c r="AB17" s="183" t="s">
        <v>79</v>
      </c>
      <c r="AC17" s="197"/>
      <c r="AD17" s="169"/>
      <c r="AE17" s="293"/>
    </row>
    <row r="18" spans="1:31" s="15" customFormat="1" ht="65.25" customHeight="1" thickBot="1" x14ac:dyDescent="0.25">
      <c r="A18" s="415"/>
      <c r="B18" s="417"/>
      <c r="C18" s="419"/>
      <c r="D18" s="431"/>
      <c r="E18" s="172"/>
      <c r="F18" s="175"/>
      <c r="G18" s="38"/>
      <c r="H18" s="39" t="s">
        <v>40</v>
      </c>
      <c r="I18" s="39"/>
      <c r="J18" s="39"/>
      <c r="K18" s="40"/>
      <c r="L18" s="32" t="s">
        <v>48</v>
      </c>
      <c r="M18" s="33"/>
      <c r="N18" s="33"/>
      <c r="O18" s="33"/>
      <c r="P18" s="33"/>
      <c r="Q18" s="33"/>
      <c r="R18" s="33"/>
      <c r="S18" s="33"/>
      <c r="T18" s="33"/>
      <c r="U18" s="33"/>
      <c r="V18" s="33"/>
      <c r="W18" s="33"/>
      <c r="X18" s="33"/>
      <c r="Y18" s="179"/>
      <c r="Z18" s="200"/>
      <c r="AA18" s="172"/>
      <c r="AB18" s="184"/>
      <c r="AC18" s="198"/>
      <c r="AD18" s="170"/>
      <c r="AE18" s="294"/>
    </row>
    <row r="19" spans="1:31" s="15" customFormat="1" ht="74.25" customHeight="1" x14ac:dyDescent="0.2">
      <c r="A19" s="414" t="s">
        <v>80</v>
      </c>
      <c r="B19" s="416" t="s">
        <v>81</v>
      </c>
      <c r="C19" s="418" t="s">
        <v>73</v>
      </c>
      <c r="D19" s="430" t="s">
        <v>82</v>
      </c>
      <c r="E19" s="171" t="s">
        <v>83</v>
      </c>
      <c r="F19" s="176" t="s">
        <v>84</v>
      </c>
      <c r="G19" s="34"/>
      <c r="H19" s="26" t="s">
        <v>40</v>
      </c>
      <c r="I19" s="26"/>
      <c r="J19" s="26"/>
      <c r="K19" s="35"/>
      <c r="L19" s="36" t="s">
        <v>41</v>
      </c>
      <c r="M19" s="37"/>
      <c r="N19" s="29"/>
      <c r="O19" s="26" t="s">
        <v>41</v>
      </c>
      <c r="P19" s="26"/>
      <c r="Q19" s="26"/>
      <c r="R19" s="26" t="s">
        <v>41</v>
      </c>
      <c r="S19" s="26"/>
      <c r="T19" s="26"/>
      <c r="U19" s="26" t="s">
        <v>41</v>
      </c>
      <c r="V19" s="26"/>
      <c r="W19" s="26"/>
      <c r="X19" s="29" t="s">
        <v>41</v>
      </c>
      <c r="Y19" s="178" t="s">
        <v>42</v>
      </c>
      <c r="Z19" s="405" t="s">
        <v>85</v>
      </c>
      <c r="AA19" s="171" t="s">
        <v>86</v>
      </c>
      <c r="AB19" s="183" t="s">
        <v>87</v>
      </c>
      <c r="AC19" s="197"/>
      <c r="AD19" s="169"/>
      <c r="AE19" s="237"/>
    </row>
    <row r="20" spans="1:31" s="15" customFormat="1" ht="74.25" customHeight="1" thickBot="1" x14ac:dyDescent="0.25">
      <c r="A20" s="415"/>
      <c r="B20" s="417"/>
      <c r="C20" s="419"/>
      <c r="D20" s="431"/>
      <c r="E20" s="172"/>
      <c r="F20" s="177"/>
      <c r="G20" s="38"/>
      <c r="H20" s="39" t="s">
        <v>40</v>
      </c>
      <c r="I20" s="39"/>
      <c r="J20" s="39"/>
      <c r="K20" s="40"/>
      <c r="L20" s="32" t="s">
        <v>48</v>
      </c>
      <c r="M20" s="33"/>
      <c r="N20" s="33"/>
      <c r="O20" s="33"/>
      <c r="P20" s="33"/>
      <c r="Q20" s="33"/>
      <c r="R20" s="33"/>
      <c r="S20" s="33"/>
      <c r="T20" s="33"/>
      <c r="U20" s="33"/>
      <c r="V20" s="33"/>
      <c r="W20" s="33"/>
      <c r="X20" s="33"/>
      <c r="Y20" s="179"/>
      <c r="Z20" s="406"/>
      <c r="AA20" s="172"/>
      <c r="AB20" s="184"/>
      <c r="AC20" s="198"/>
      <c r="AD20" s="170"/>
      <c r="AE20" s="238"/>
    </row>
    <row r="21" spans="1:31" s="15" customFormat="1" ht="42" customHeight="1" x14ac:dyDescent="0.2">
      <c r="A21" s="414" t="s">
        <v>80</v>
      </c>
      <c r="B21" s="416" t="s">
        <v>81</v>
      </c>
      <c r="C21" s="418" t="s">
        <v>73</v>
      </c>
      <c r="D21" s="430" t="s">
        <v>88</v>
      </c>
      <c r="E21" s="171" t="s">
        <v>89</v>
      </c>
      <c r="F21" s="176" t="s">
        <v>84</v>
      </c>
      <c r="G21" s="34"/>
      <c r="H21" s="26" t="s">
        <v>40</v>
      </c>
      <c r="I21" s="26"/>
      <c r="J21" s="26"/>
      <c r="K21" s="35"/>
      <c r="L21" s="36" t="s">
        <v>41</v>
      </c>
      <c r="M21" s="37"/>
      <c r="N21" s="29"/>
      <c r="O21" s="26" t="s">
        <v>41</v>
      </c>
      <c r="P21" s="26"/>
      <c r="Q21" s="26"/>
      <c r="R21" s="26" t="s">
        <v>41</v>
      </c>
      <c r="S21" s="26"/>
      <c r="T21" s="26"/>
      <c r="U21" s="26" t="s">
        <v>41</v>
      </c>
      <c r="V21" s="26"/>
      <c r="W21" s="26"/>
      <c r="X21" s="29" t="s">
        <v>41</v>
      </c>
      <c r="Y21" s="178" t="s">
        <v>42</v>
      </c>
      <c r="Z21" s="199" t="s">
        <v>90</v>
      </c>
      <c r="AA21" s="171" t="s">
        <v>91</v>
      </c>
      <c r="AB21" s="183"/>
      <c r="AC21" s="197"/>
      <c r="AD21" s="169"/>
      <c r="AE21" s="237"/>
    </row>
    <row r="22" spans="1:31" s="15" customFormat="1" ht="42" customHeight="1" thickBot="1" x14ac:dyDescent="0.25">
      <c r="A22" s="415"/>
      <c r="B22" s="417"/>
      <c r="C22" s="419"/>
      <c r="D22" s="431"/>
      <c r="E22" s="172"/>
      <c r="F22" s="177"/>
      <c r="G22" s="38"/>
      <c r="H22" s="39" t="s">
        <v>40</v>
      </c>
      <c r="I22" s="39"/>
      <c r="J22" s="39"/>
      <c r="K22" s="40"/>
      <c r="L22" s="32" t="s">
        <v>48</v>
      </c>
      <c r="M22" s="33"/>
      <c r="N22" s="33"/>
      <c r="O22" s="33"/>
      <c r="P22" s="33"/>
      <c r="Q22" s="33"/>
      <c r="R22" s="33"/>
      <c r="S22" s="33"/>
      <c r="T22" s="33"/>
      <c r="U22" s="33"/>
      <c r="V22" s="33"/>
      <c r="W22" s="33"/>
      <c r="X22" s="33"/>
      <c r="Y22" s="179"/>
      <c r="Z22" s="200"/>
      <c r="AA22" s="172"/>
      <c r="AB22" s="184"/>
      <c r="AC22" s="198"/>
      <c r="AD22" s="170"/>
      <c r="AE22" s="238"/>
    </row>
    <row r="23" spans="1:31" s="15" customFormat="1" ht="75.75" customHeight="1" x14ac:dyDescent="0.2">
      <c r="A23" s="432" t="s">
        <v>92</v>
      </c>
      <c r="B23" s="422" t="s">
        <v>93</v>
      </c>
      <c r="C23" s="418" t="s">
        <v>73</v>
      </c>
      <c r="D23" s="430" t="s">
        <v>94</v>
      </c>
      <c r="E23" s="171" t="s">
        <v>95</v>
      </c>
      <c r="F23" s="173" t="s">
        <v>96</v>
      </c>
      <c r="G23" s="34"/>
      <c r="H23" s="26" t="s">
        <v>40</v>
      </c>
      <c r="I23" s="26"/>
      <c r="J23" s="26"/>
      <c r="K23" s="35"/>
      <c r="L23" s="36" t="s">
        <v>41</v>
      </c>
      <c r="M23" s="26" t="s">
        <v>41</v>
      </c>
      <c r="N23" s="26" t="s">
        <v>41</v>
      </c>
      <c r="O23" s="26" t="s">
        <v>41</v>
      </c>
      <c r="P23" s="26" t="s">
        <v>41</v>
      </c>
      <c r="Q23" s="26" t="s">
        <v>41</v>
      </c>
      <c r="R23" s="26" t="s">
        <v>41</v>
      </c>
      <c r="S23" s="26" t="s">
        <v>41</v>
      </c>
      <c r="T23" s="26" t="s">
        <v>41</v>
      </c>
      <c r="U23" s="26" t="s">
        <v>41</v>
      </c>
      <c r="V23" s="26" t="s">
        <v>41</v>
      </c>
      <c r="W23" s="26" t="s">
        <v>41</v>
      </c>
      <c r="X23" s="29"/>
      <c r="Y23" s="178" t="s">
        <v>42</v>
      </c>
      <c r="Z23" s="199" t="s">
        <v>97</v>
      </c>
      <c r="AA23" s="171" t="s">
        <v>98</v>
      </c>
      <c r="AB23" s="183"/>
      <c r="AC23" s="197"/>
      <c r="AD23" s="169"/>
      <c r="AE23" s="237"/>
    </row>
    <row r="24" spans="1:31" s="15" customFormat="1" ht="75.75" customHeight="1" thickBot="1" x14ac:dyDescent="0.25">
      <c r="A24" s="433"/>
      <c r="B24" s="423"/>
      <c r="C24" s="419"/>
      <c r="D24" s="431"/>
      <c r="E24" s="172"/>
      <c r="F24" s="172"/>
      <c r="G24" s="38"/>
      <c r="H24" s="39" t="s">
        <v>40</v>
      </c>
      <c r="I24" s="39"/>
      <c r="J24" s="39"/>
      <c r="K24" s="40"/>
      <c r="L24" s="32" t="s">
        <v>48</v>
      </c>
      <c r="M24" s="33"/>
      <c r="N24" s="33"/>
      <c r="O24" s="33"/>
      <c r="P24" s="33"/>
      <c r="Q24" s="33"/>
      <c r="R24" s="33"/>
      <c r="S24" s="33"/>
      <c r="T24" s="33"/>
      <c r="U24" s="33"/>
      <c r="V24" s="33"/>
      <c r="W24" s="33"/>
      <c r="X24" s="33"/>
      <c r="Y24" s="179"/>
      <c r="Z24" s="200"/>
      <c r="AA24" s="172"/>
      <c r="AB24" s="184"/>
      <c r="AC24" s="198"/>
      <c r="AD24" s="170"/>
      <c r="AE24" s="238"/>
    </row>
    <row r="25" spans="1:31" ht="84.75" customHeight="1" x14ac:dyDescent="0.2">
      <c r="A25" s="414" t="s">
        <v>92</v>
      </c>
      <c r="B25" s="422" t="s">
        <v>99</v>
      </c>
      <c r="C25" s="418" t="s">
        <v>73</v>
      </c>
      <c r="D25" s="430" t="s">
        <v>100</v>
      </c>
      <c r="E25" s="174" t="s">
        <v>101</v>
      </c>
      <c r="F25" s="171" t="s">
        <v>102</v>
      </c>
      <c r="G25" s="34"/>
      <c r="H25" s="26" t="s">
        <v>40</v>
      </c>
      <c r="I25" s="26"/>
      <c r="J25" s="26"/>
      <c r="K25" s="35"/>
      <c r="L25" s="36" t="s">
        <v>41</v>
      </c>
      <c r="M25" s="37" t="s">
        <v>41</v>
      </c>
      <c r="N25" s="29" t="s">
        <v>41</v>
      </c>
      <c r="O25" s="26" t="s">
        <v>41</v>
      </c>
      <c r="P25" s="26" t="s">
        <v>41</v>
      </c>
      <c r="Q25" s="26" t="s">
        <v>41</v>
      </c>
      <c r="R25" s="26" t="s">
        <v>41</v>
      </c>
      <c r="S25" s="26" t="s">
        <v>41</v>
      </c>
      <c r="T25" s="26" t="s">
        <v>41</v>
      </c>
      <c r="U25" s="26" t="s">
        <v>41</v>
      </c>
      <c r="V25" s="26" t="s">
        <v>41</v>
      </c>
      <c r="W25" s="26" t="s">
        <v>41</v>
      </c>
      <c r="X25" s="29" t="s">
        <v>41</v>
      </c>
      <c r="Y25" s="178" t="s">
        <v>42</v>
      </c>
      <c r="Z25" s="199" t="s">
        <v>103</v>
      </c>
      <c r="AA25" s="171" t="s">
        <v>104</v>
      </c>
      <c r="AB25" s="183"/>
      <c r="AC25" s="197"/>
      <c r="AD25" s="169"/>
      <c r="AE25" s="237"/>
    </row>
    <row r="26" spans="1:31" ht="84.75" customHeight="1" thickBot="1" x14ac:dyDescent="0.25">
      <c r="A26" s="415"/>
      <c r="B26" s="423"/>
      <c r="C26" s="419"/>
      <c r="D26" s="431"/>
      <c r="E26" s="175"/>
      <c r="F26" s="172"/>
      <c r="G26" s="38"/>
      <c r="H26" s="39" t="s">
        <v>40</v>
      </c>
      <c r="I26" s="39"/>
      <c r="J26" s="39"/>
      <c r="K26" s="40"/>
      <c r="L26" s="32" t="s">
        <v>48</v>
      </c>
      <c r="M26" s="33"/>
      <c r="N26" s="33"/>
      <c r="O26" s="33"/>
      <c r="P26" s="33"/>
      <c r="Q26" s="33"/>
      <c r="R26" s="33"/>
      <c r="S26" s="33"/>
      <c r="T26" s="33"/>
      <c r="U26" s="33"/>
      <c r="V26" s="33"/>
      <c r="W26" s="33"/>
      <c r="X26" s="33"/>
      <c r="Y26" s="179"/>
      <c r="Z26" s="200"/>
      <c r="AA26" s="172"/>
      <c r="AB26" s="184"/>
      <c r="AC26" s="198"/>
      <c r="AD26" s="170"/>
      <c r="AE26" s="238"/>
    </row>
    <row r="27" spans="1:31" s="1" customFormat="1" ht="44.25" customHeight="1" x14ac:dyDescent="0.2">
      <c r="A27" s="414" t="s">
        <v>92</v>
      </c>
      <c r="B27" s="422" t="s">
        <v>93</v>
      </c>
      <c r="C27" s="426" t="s">
        <v>36</v>
      </c>
      <c r="D27" s="427" t="s">
        <v>105</v>
      </c>
      <c r="E27" s="171">
        <v>6</v>
      </c>
      <c r="F27" s="173"/>
      <c r="G27" s="34"/>
      <c r="H27" s="26" t="s">
        <v>40</v>
      </c>
      <c r="I27" s="26"/>
      <c r="J27" s="26"/>
      <c r="K27" s="35"/>
      <c r="L27" s="36" t="s">
        <v>41</v>
      </c>
      <c r="M27" s="37"/>
      <c r="N27" s="29"/>
      <c r="O27" s="26" t="s">
        <v>41</v>
      </c>
      <c r="P27" s="26" t="s">
        <v>41</v>
      </c>
      <c r="Q27" s="26" t="s">
        <v>41</v>
      </c>
      <c r="R27" s="26" t="s">
        <v>41</v>
      </c>
      <c r="S27" s="26" t="s">
        <v>41</v>
      </c>
      <c r="T27" s="26" t="s">
        <v>41</v>
      </c>
      <c r="U27" s="26" t="s">
        <v>41</v>
      </c>
      <c r="V27" s="26" t="s">
        <v>41</v>
      </c>
      <c r="W27" s="26" t="s">
        <v>41</v>
      </c>
      <c r="X27" s="29"/>
      <c r="Y27" s="178" t="s">
        <v>42</v>
      </c>
      <c r="Z27" s="199" t="s">
        <v>103</v>
      </c>
      <c r="AA27" s="171" t="s">
        <v>106</v>
      </c>
      <c r="AB27" s="183" t="s">
        <v>107</v>
      </c>
      <c r="AC27" s="197"/>
      <c r="AD27" s="169"/>
      <c r="AE27" s="237"/>
    </row>
    <row r="28" spans="1:31" ht="44.25" customHeight="1" thickBot="1" x14ac:dyDescent="0.25">
      <c r="A28" s="415"/>
      <c r="B28" s="423"/>
      <c r="C28" s="419"/>
      <c r="D28" s="428"/>
      <c r="E28" s="172"/>
      <c r="F28" s="172"/>
      <c r="G28" s="38"/>
      <c r="H28" s="39" t="s">
        <v>40</v>
      </c>
      <c r="I28" s="39"/>
      <c r="J28" s="39"/>
      <c r="K28" s="40"/>
      <c r="L28" s="32" t="s">
        <v>48</v>
      </c>
      <c r="M28" s="33"/>
      <c r="N28" s="33"/>
      <c r="O28" s="33"/>
      <c r="P28" s="33"/>
      <c r="Q28" s="33"/>
      <c r="R28" s="33"/>
      <c r="S28" s="33"/>
      <c r="T28" s="33"/>
      <c r="U28" s="33"/>
      <c r="V28" s="33"/>
      <c r="W28" s="33"/>
      <c r="X28" s="33"/>
      <c r="Y28" s="179"/>
      <c r="Z28" s="200"/>
      <c r="AA28" s="172"/>
      <c r="AB28" s="184"/>
      <c r="AC28" s="198"/>
      <c r="AD28" s="170"/>
      <c r="AE28" s="238"/>
    </row>
    <row r="29" spans="1:31" ht="105" customHeight="1" x14ac:dyDescent="0.2">
      <c r="A29" s="414" t="s">
        <v>108</v>
      </c>
      <c r="B29" s="416" t="s">
        <v>109</v>
      </c>
      <c r="C29" s="426" t="s">
        <v>110</v>
      </c>
      <c r="D29" s="427" t="s">
        <v>111</v>
      </c>
      <c r="E29" s="174" t="s">
        <v>112</v>
      </c>
      <c r="F29" s="174" t="s">
        <v>113</v>
      </c>
      <c r="G29" s="34"/>
      <c r="H29" s="26" t="s">
        <v>40</v>
      </c>
      <c r="I29" s="26"/>
      <c r="J29" s="26"/>
      <c r="K29" s="35"/>
      <c r="L29" s="36" t="s">
        <v>41</v>
      </c>
      <c r="M29" s="37"/>
      <c r="N29" s="29"/>
      <c r="O29" s="26" t="s">
        <v>41</v>
      </c>
      <c r="P29" s="26"/>
      <c r="Q29" s="26"/>
      <c r="R29" s="26" t="s">
        <v>41</v>
      </c>
      <c r="S29" s="26"/>
      <c r="T29" s="26"/>
      <c r="U29" s="26" t="s">
        <v>41</v>
      </c>
      <c r="V29" s="26"/>
      <c r="W29" s="26"/>
      <c r="X29" s="29" t="s">
        <v>41</v>
      </c>
      <c r="Y29" s="178" t="s">
        <v>42</v>
      </c>
      <c r="Z29" s="199" t="s">
        <v>114</v>
      </c>
      <c r="AA29" s="171"/>
      <c r="AB29" s="183"/>
      <c r="AC29" s="197"/>
      <c r="AD29" s="169"/>
      <c r="AE29" s="237"/>
    </row>
    <row r="30" spans="1:31" ht="105" customHeight="1" thickBot="1" x14ac:dyDescent="0.25">
      <c r="A30" s="415"/>
      <c r="B30" s="417"/>
      <c r="C30" s="419"/>
      <c r="D30" s="428"/>
      <c r="E30" s="175"/>
      <c r="F30" s="175"/>
      <c r="G30" s="38"/>
      <c r="H30" s="39" t="s">
        <v>40</v>
      </c>
      <c r="I30" s="39"/>
      <c r="J30" s="39"/>
      <c r="K30" s="40"/>
      <c r="L30" s="32" t="s">
        <v>48</v>
      </c>
      <c r="M30" s="33"/>
      <c r="N30" s="33"/>
      <c r="O30" s="33"/>
      <c r="P30" s="33"/>
      <c r="Q30" s="33"/>
      <c r="R30" s="33"/>
      <c r="S30" s="33"/>
      <c r="T30" s="33"/>
      <c r="U30" s="33"/>
      <c r="V30" s="33"/>
      <c r="W30" s="33"/>
      <c r="X30" s="33"/>
      <c r="Y30" s="179"/>
      <c r="Z30" s="200"/>
      <c r="AA30" s="172"/>
      <c r="AB30" s="184"/>
      <c r="AC30" s="198"/>
      <c r="AD30" s="170"/>
      <c r="AE30" s="238"/>
    </row>
    <row r="31" spans="1:31" ht="22.5" customHeight="1" x14ac:dyDescent="0.2">
      <c r="A31" s="414" t="s">
        <v>92</v>
      </c>
      <c r="B31" s="416" t="s">
        <v>99</v>
      </c>
      <c r="C31" s="418" t="s">
        <v>73</v>
      </c>
      <c r="D31" s="420" t="s">
        <v>115</v>
      </c>
      <c r="E31" s="228">
        <v>7</v>
      </c>
      <c r="F31" s="228"/>
      <c r="G31" s="41"/>
      <c r="H31" s="42" t="s">
        <v>116</v>
      </c>
      <c r="I31" s="42"/>
      <c r="J31" s="42"/>
      <c r="K31" s="43"/>
      <c r="L31" s="36" t="s">
        <v>41</v>
      </c>
      <c r="M31" s="26" t="s">
        <v>41</v>
      </c>
      <c r="N31" s="26" t="s">
        <v>41</v>
      </c>
      <c r="O31" s="26" t="s">
        <v>41</v>
      </c>
      <c r="P31" s="26" t="s">
        <v>41</v>
      </c>
      <c r="Q31" s="26" t="s">
        <v>41</v>
      </c>
      <c r="R31" s="26" t="s">
        <v>41</v>
      </c>
      <c r="S31" s="26" t="s">
        <v>41</v>
      </c>
      <c r="T31" s="26" t="s">
        <v>41</v>
      </c>
      <c r="U31" s="29" t="s">
        <v>41</v>
      </c>
      <c r="V31" s="26" t="s">
        <v>41</v>
      </c>
      <c r="W31" s="29" t="s">
        <v>41</v>
      </c>
      <c r="X31" s="20"/>
      <c r="Y31" s="178" t="s">
        <v>42</v>
      </c>
      <c r="Z31" s="199" t="s">
        <v>103</v>
      </c>
      <c r="AA31" s="228" t="s">
        <v>117</v>
      </c>
      <c r="AB31" s="183"/>
      <c r="AC31" s="197"/>
      <c r="AD31" s="169"/>
      <c r="AE31" s="237"/>
    </row>
    <row r="32" spans="1:31" ht="22.5" customHeight="1" thickBot="1" x14ac:dyDescent="0.25">
      <c r="A32" s="415"/>
      <c r="B32" s="417"/>
      <c r="C32" s="419"/>
      <c r="D32" s="421"/>
      <c r="E32" s="229"/>
      <c r="F32" s="229"/>
      <c r="G32" s="38"/>
      <c r="H32" s="39" t="s">
        <v>116</v>
      </c>
      <c r="I32" s="39"/>
      <c r="J32" s="39"/>
      <c r="K32" s="31"/>
      <c r="L32" s="32" t="s">
        <v>48</v>
      </c>
      <c r="M32" s="18"/>
      <c r="N32" s="33"/>
      <c r="O32" s="33"/>
      <c r="P32" s="33"/>
      <c r="Q32" s="33"/>
      <c r="R32" s="33"/>
      <c r="S32" s="33"/>
      <c r="T32" s="33"/>
      <c r="U32" s="33"/>
      <c r="V32" s="33"/>
      <c r="W32" s="33"/>
      <c r="X32" s="21"/>
      <c r="Y32" s="179"/>
      <c r="Z32" s="200"/>
      <c r="AA32" s="229"/>
      <c r="AB32" s="184"/>
      <c r="AC32" s="198"/>
      <c r="AD32" s="170"/>
      <c r="AE32" s="238"/>
    </row>
    <row r="33" spans="1:31" ht="22.5" customHeight="1" x14ac:dyDescent="0.2">
      <c r="A33" s="414" t="s">
        <v>92</v>
      </c>
      <c r="B33" s="416" t="s">
        <v>99</v>
      </c>
      <c r="C33" s="418" t="s">
        <v>73</v>
      </c>
      <c r="D33" s="420" t="s">
        <v>118</v>
      </c>
      <c r="E33" s="228">
        <v>7</v>
      </c>
      <c r="F33" s="228"/>
      <c r="G33" s="41"/>
      <c r="H33" s="42" t="s">
        <v>116</v>
      </c>
      <c r="I33" s="42"/>
      <c r="J33" s="42"/>
      <c r="K33" s="43"/>
      <c r="L33" s="36" t="s">
        <v>41</v>
      </c>
      <c r="M33" s="16"/>
      <c r="N33" s="29" t="s">
        <v>41</v>
      </c>
      <c r="O33" s="26" t="s">
        <v>41</v>
      </c>
      <c r="P33" s="26" t="s">
        <v>41</v>
      </c>
      <c r="Q33" s="26" t="s">
        <v>41</v>
      </c>
      <c r="R33" s="29" t="s">
        <v>41</v>
      </c>
      <c r="S33" s="26" t="s">
        <v>41</v>
      </c>
      <c r="T33" s="26" t="s">
        <v>41</v>
      </c>
      <c r="U33" s="29" t="s">
        <v>41</v>
      </c>
      <c r="V33" s="29" t="s">
        <v>41</v>
      </c>
      <c r="W33" s="29" t="s">
        <v>41</v>
      </c>
      <c r="X33" s="20" t="s">
        <v>41</v>
      </c>
      <c r="Y33" s="178" t="s">
        <v>42</v>
      </c>
      <c r="Z33" s="180" t="s">
        <v>119</v>
      </c>
      <c r="AA33" s="228" t="s">
        <v>120</v>
      </c>
      <c r="AB33" s="183"/>
      <c r="AC33" s="197"/>
      <c r="AD33" s="169"/>
      <c r="AE33" s="237"/>
    </row>
    <row r="34" spans="1:31" ht="22.5" customHeight="1" thickBot="1" x14ac:dyDescent="0.25">
      <c r="A34" s="415"/>
      <c r="B34" s="417"/>
      <c r="C34" s="419"/>
      <c r="D34" s="421"/>
      <c r="E34" s="229"/>
      <c r="F34" s="229"/>
      <c r="G34" s="38"/>
      <c r="H34" s="39" t="s">
        <v>116</v>
      </c>
      <c r="I34" s="39"/>
      <c r="J34" s="39"/>
      <c r="K34" s="31"/>
      <c r="L34" s="32" t="s">
        <v>48</v>
      </c>
      <c r="M34" s="18"/>
      <c r="N34" s="33"/>
      <c r="O34" s="33"/>
      <c r="P34" s="33"/>
      <c r="Q34" s="33"/>
      <c r="R34" s="33"/>
      <c r="S34" s="33"/>
      <c r="T34" s="33"/>
      <c r="U34" s="33"/>
      <c r="V34" s="33"/>
      <c r="W34" s="33"/>
      <c r="X34" s="21"/>
      <c r="Y34" s="179"/>
      <c r="Z34" s="181"/>
      <c r="AA34" s="229"/>
      <c r="AB34" s="184"/>
      <c r="AC34" s="198"/>
      <c r="AD34" s="170"/>
      <c r="AE34" s="238"/>
    </row>
    <row r="35" spans="1:31" ht="61.5" customHeight="1" x14ac:dyDescent="0.2">
      <c r="A35" s="414" t="s">
        <v>92</v>
      </c>
      <c r="B35" s="416" t="s">
        <v>121</v>
      </c>
      <c r="C35" s="418" t="s">
        <v>73</v>
      </c>
      <c r="D35" s="424" t="s">
        <v>122</v>
      </c>
      <c r="E35" s="230" t="s">
        <v>123</v>
      </c>
      <c r="F35" s="230" t="s">
        <v>124</v>
      </c>
      <c r="G35" s="41"/>
      <c r="H35" s="42" t="s">
        <v>116</v>
      </c>
      <c r="I35" s="42"/>
      <c r="J35" s="42"/>
      <c r="K35" s="43"/>
      <c r="L35" s="36" t="s">
        <v>41</v>
      </c>
      <c r="M35" s="16"/>
      <c r="N35" s="29"/>
      <c r="O35" s="26"/>
      <c r="P35" s="26"/>
      <c r="Q35" s="26"/>
      <c r="R35" s="29" t="s">
        <v>41</v>
      </c>
      <c r="S35" s="26"/>
      <c r="T35" s="26"/>
      <c r="U35" s="29"/>
      <c r="V35" s="29"/>
      <c r="W35" s="29" t="s">
        <v>41</v>
      </c>
      <c r="X35" s="20"/>
      <c r="Y35" s="178" t="s">
        <v>42</v>
      </c>
      <c r="Z35" s="180" t="s">
        <v>119</v>
      </c>
      <c r="AA35" s="228" t="s">
        <v>125</v>
      </c>
      <c r="AB35" s="183"/>
      <c r="AC35" s="197"/>
      <c r="AD35" s="169"/>
      <c r="AE35" s="237"/>
    </row>
    <row r="36" spans="1:31" ht="61.5" customHeight="1" thickBot="1" x14ac:dyDescent="0.25">
      <c r="A36" s="415"/>
      <c r="B36" s="417"/>
      <c r="C36" s="419"/>
      <c r="D36" s="425"/>
      <c r="E36" s="231"/>
      <c r="F36" s="231"/>
      <c r="G36" s="38"/>
      <c r="H36" s="39" t="s">
        <v>116</v>
      </c>
      <c r="I36" s="39"/>
      <c r="J36" s="39"/>
      <c r="K36" s="31"/>
      <c r="L36" s="32" t="s">
        <v>48</v>
      </c>
      <c r="M36" s="18"/>
      <c r="N36" s="33"/>
      <c r="O36" s="33"/>
      <c r="P36" s="33"/>
      <c r="Q36" s="33"/>
      <c r="R36" s="33"/>
      <c r="S36" s="33"/>
      <c r="T36" s="33"/>
      <c r="U36" s="33"/>
      <c r="V36" s="33"/>
      <c r="W36" s="33"/>
      <c r="X36" s="21"/>
      <c r="Y36" s="179"/>
      <c r="Z36" s="181"/>
      <c r="AA36" s="229"/>
      <c r="AB36" s="184"/>
      <c r="AC36" s="198"/>
      <c r="AD36" s="170"/>
      <c r="AE36" s="238"/>
    </row>
    <row r="37" spans="1:31" ht="61.5" customHeight="1" x14ac:dyDescent="0.2">
      <c r="A37" s="414" t="s">
        <v>92</v>
      </c>
      <c r="B37" s="422" t="s">
        <v>99</v>
      </c>
      <c r="C37" s="418" t="s">
        <v>73</v>
      </c>
      <c r="D37" s="424" t="s">
        <v>126</v>
      </c>
      <c r="E37" s="230" t="s">
        <v>127</v>
      </c>
      <c r="F37" s="174" t="s">
        <v>128</v>
      </c>
      <c r="G37" s="41"/>
      <c r="H37" s="42" t="s">
        <v>116</v>
      </c>
      <c r="I37" s="42"/>
      <c r="J37" s="42"/>
      <c r="K37" s="43"/>
      <c r="L37" s="36" t="s">
        <v>41</v>
      </c>
      <c r="M37" s="16"/>
      <c r="N37" s="29" t="s">
        <v>41</v>
      </c>
      <c r="O37" s="26" t="s">
        <v>41</v>
      </c>
      <c r="P37" s="26" t="s">
        <v>41</v>
      </c>
      <c r="Q37" s="26" t="s">
        <v>41</v>
      </c>
      <c r="R37" s="29" t="s">
        <v>41</v>
      </c>
      <c r="S37" s="26" t="s">
        <v>41</v>
      </c>
      <c r="T37" s="26" t="s">
        <v>41</v>
      </c>
      <c r="U37" s="29" t="s">
        <v>41</v>
      </c>
      <c r="V37" s="29" t="s">
        <v>41</v>
      </c>
      <c r="W37" s="29" t="s">
        <v>41</v>
      </c>
      <c r="X37" s="20"/>
      <c r="Y37" s="178" t="s">
        <v>42</v>
      </c>
      <c r="Z37" s="405" t="s">
        <v>129</v>
      </c>
      <c r="AA37" s="228" t="s">
        <v>130</v>
      </c>
      <c r="AB37" s="183"/>
      <c r="AC37" s="197"/>
      <c r="AD37" s="169"/>
      <c r="AE37" s="237"/>
    </row>
    <row r="38" spans="1:31" ht="61.5" customHeight="1" thickBot="1" x14ac:dyDescent="0.25">
      <c r="A38" s="415"/>
      <c r="B38" s="423"/>
      <c r="C38" s="419"/>
      <c r="D38" s="425"/>
      <c r="E38" s="231"/>
      <c r="F38" s="175"/>
      <c r="G38" s="38"/>
      <c r="H38" s="39" t="s">
        <v>116</v>
      </c>
      <c r="I38" s="39"/>
      <c r="J38" s="39"/>
      <c r="K38" s="31"/>
      <c r="L38" s="32" t="s">
        <v>48</v>
      </c>
      <c r="M38" s="18"/>
      <c r="N38" s="33"/>
      <c r="O38" s="33"/>
      <c r="P38" s="33"/>
      <c r="Q38" s="33"/>
      <c r="R38" s="33"/>
      <c r="S38" s="33"/>
      <c r="T38" s="33"/>
      <c r="U38" s="33"/>
      <c r="V38" s="33"/>
      <c r="W38" s="33"/>
      <c r="X38" s="21"/>
      <c r="Y38" s="179"/>
      <c r="Z38" s="406"/>
      <c r="AA38" s="229"/>
      <c r="AB38" s="184"/>
      <c r="AC38" s="198"/>
      <c r="AD38" s="170"/>
      <c r="AE38" s="238"/>
    </row>
    <row r="39" spans="1:31" ht="22.5" customHeight="1" x14ac:dyDescent="0.2">
      <c r="A39" s="414" t="s">
        <v>92</v>
      </c>
      <c r="B39" s="416" t="s">
        <v>99</v>
      </c>
      <c r="C39" s="418" t="s">
        <v>73</v>
      </c>
      <c r="D39" s="420" t="s">
        <v>131</v>
      </c>
      <c r="E39" s="228">
        <v>10</v>
      </c>
      <c r="F39" s="228"/>
      <c r="G39" s="41"/>
      <c r="H39" s="42" t="s">
        <v>116</v>
      </c>
      <c r="I39" s="42"/>
      <c r="J39" s="42"/>
      <c r="K39" s="43"/>
      <c r="L39" s="36" t="s">
        <v>41</v>
      </c>
      <c r="M39" s="16"/>
      <c r="N39" s="29" t="s">
        <v>41</v>
      </c>
      <c r="O39" s="26" t="s">
        <v>41</v>
      </c>
      <c r="P39" s="26" t="s">
        <v>41</v>
      </c>
      <c r="Q39" s="26" t="s">
        <v>41</v>
      </c>
      <c r="R39" s="29" t="s">
        <v>41</v>
      </c>
      <c r="S39" s="26" t="s">
        <v>41</v>
      </c>
      <c r="T39" s="26" t="s">
        <v>41</v>
      </c>
      <c r="U39" s="29" t="s">
        <v>41</v>
      </c>
      <c r="V39" s="29" t="s">
        <v>41</v>
      </c>
      <c r="W39" s="29" t="s">
        <v>41</v>
      </c>
      <c r="X39" s="20"/>
      <c r="Y39" s="178" t="s">
        <v>42</v>
      </c>
      <c r="Z39" s="405" t="s">
        <v>129</v>
      </c>
      <c r="AA39" s="228" t="s">
        <v>130</v>
      </c>
      <c r="AB39" s="183"/>
      <c r="AC39" s="197"/>
      <c r="AD39" s="169"/>
      <c r="AE39" s="237"/>
    </row>
    <row r="40" spans="1:31" ht="22.5" customHeight="1" thickBot="1" x14ac:dyDescent="0.25">
      <c r="A40" s="415"/>
      <c r="B40" s="417"/>
      <c r="C40" s="419"/>
      <c r="D40" s="421"/>
      <c r="E40" s="229"/>
      <c r="F40" s="229"/>
      <c r="G40" s="38"/>
      <c r="H40" s="39" t="s">
        <v>116</v>
      </c>
      <c r="I40" s="39"/>
      <c r="J40" s="39"/>
      <c r="K40" s="31"/>
      <c r="L40" s="32" t="s">
        <v>48</v>
      </c>
      <c r="M40" s="18"/>
      <c r="N40" s="44"/>
      <c r="O40" s="44"/>
      <c r="P40" s="44"/>
      <c r="Q40" s="44"/>
      <c r="R40" s="44"/>
      <c r="S40" s="44"/>
      <c r="T40" s="44"/>
      <c r="U40" s="44"/>
      <c r="V40" s="44"/>
      <c r="W40" s="44"/>
      <c r="X40" s="21"/>
      <c r="Y40" s="179"/>
      <c r="Z40" s="406"/>
      <c r="AA40" s="229"/>
      <c r="AB40" s="184"/>
      <c r="AC40" s="198"/>
      <c r="AD40" s="170"/>
      <c r="AE40" s="238"/>
    </row>
    <row r="41" spans="1:31" ht="22.5" customHeight="1" x14ac:dyDescent="0.2">
      <c r="A41" s="414" t="s">
        <v>92</v>
      </c>
      <c r="B41" s="416" t="s">
        <v>99</v>
      </c>
      <c r="C41" s="418" t="s">
        <v>73</v>
      </c>
      <c r="D41" s="420" t="s">
        <v>132</v>
      </c>
      <c r="E41" s="228">
        <v>6</v>
      </c>
      <c r="F41" s="228"/>
      <c r="G41" s="41"/>
      <c r="H41" s="42" t="s">
        <v>116</v>
      </c>
      <c r="I41" s="42"/>
      <c r="J41" s="42"/>
      <c r="K41" s="43"/>
      <c r="L41" s="36" t="s">
        <v>41</v>
      </c>
      <c r="M41" s="45"/>
      <c r="N41" s="46"/>
      <c r="O41" s="46"/>
      <c r="P41" s="47" t="s">
        <v>41</v>
      </c>
      <c r="Q41" s="46"/>
      <c r="R41" s="46"/>
      <c r="S41" s="46"/>
      <c r="T41" s="46"/>
      <c r="U41" s="46" t="s">
        <v>41</v>
      </c>
      <c r="V41" s="46"/>
      <c r="W41" s="46"/>
      <c r="X41" s="48"/>
      <c r="Y41" s="178" t="s">
        <v>42</v>
      </c>
      <c r="Z41" s="405" t="s">
        <v>129</v>
      </c>
      <c r="AA41" s="228" t="s">
        <v>130</v>
      </c>
      <c r="AB41" s="183"/>
      <c r="AC41" s="197"/>
      <c r="AD41" s="169"/>
      <c r="AE41" s="237"/>
    </row>
    <row r="42" spans="1:31" ht="22.5" customHeight="1" thickBot="1" x14ac:dyDescent="0.25">
      <c r="A42" s="415"/>
      <c r="B42" s="417"/>
      <c r="C42" s="419"/>
      <c r="D42" s="421"/>
      <c r="E42" s="229"/>
      <c r="F42" s="229"/>
      <c r="G42" s="38"/>
      <c r="H42" s="39" t="s">
        <v>116</v>
      </c>
      <c r="I42" s="39"/>
      <c r="J42" s="39"/>
      <c r="K42" s="49"/>
      <c r="L42" s="32" t="s">
        <v>48</v>
      </c>
      <c r="M42" s="18"/>
      <c r="N42" s="17"/>
      <c r="O42" s="17"/>
      <c r="P42" s="17"/>
      <c r="Q42" s="17"/>
      <c r="R42" s="17"/>
      <c r="S42" s="17"/>
      <c r="T42" s="17"/>
      <c r="U42" s="17"/>
      <c r="V42" s="17"/>
      <c r="W42" s="17"/>
      <c r="X42" s="21"/>
      <c r="Y42" s="179"/>
      <c r="Z42" s="406"/>
      <c r="AA42" s="229"/>
      <c r="AB42" s="184"/>
      <c r="AC42" s="198"/>
      <c r="AD42" s="170"/>
      <c r="AE42" s="238"/>
    </row>
    <row r="43" spans="1:31" ht="30" customHeight="1" x14ac:dyDescent="0.2">
      <c r="A43" s="397" t="s">
        <v>108</v>
      </c>
      <c r="B43" s="399" t="s">
        <v>133</v>
      </c>
      <c r="C43" s="401"/>
      <c r="D43" s="412" t="s">
        <v>134</v>
      </c>
      <c r="E43" s="230">
        <v>11</v>
      </c>
      <c r="F43" s="220"/>
      <c r="G43" s="34" t="s">
        <v>40</v>
      </c>
      <c r="H43" s="26" t="s">
        <v>40</v>
      </c>
      <c r="I43" s="26" t="s">
        <v>40</v>
      </c>
      <c r="J43" s="26"/>
      <c r="K43" s="35"/>
      <c r="L43" s="36" t="s">
        <v>41</v>
      </c>
      <c r="M43" s="37" t="s">
        <v>41</v>
      </c>
      <c r="N43" s="29" t="s">
        <v>41</v>
      </c>
      <c r="O43" s="26" t="s">
        <v>41</v>
      </c>
      <c r="P43" s="26"/>
      <c r="Q43" s="26"/>
      <c r="R43" s="26"/>
      <c r="S43" s="26"/>
      <c r="T43" s="26"/>
      <c r="U43" s="26"/>
      <c r="V43" s="26"/>
      <c r="W43" s="26"/>
      <c r="X43" s="29"/>
      <c r="Y43" s="178" t="s">
        <v>42</v>
      </c>
      <c r="Z43" s="199" t="s">
        <v>135</v>
      </c>
      <c r="AA43" s="171" t="s">
        <v>136</v>
      </c>
      <c r="AB43" s="183"/>
      <c r="AC43" s="197"/>
      <c r="AD43" s="169"/>
      <c r="AE43" s="293"/>
    </row>
    <row r="44" spans="1:31" ht="30" customHeight="1" thickBot="1" x14ac:dyDescent="0.25">
      <c r="A44" s="398"/>
      <c r="B44" s="400"/>
      <c r="C44" s="407"/>
      <c r="D44" s="413"/>
      <c r="E44" s="231"/>
      <c r="F44" s="175"/>
      <c r="G44" s="38"/>
      <c r="H44" s="39"/>
      <c r="I44" s="39"/>
      <c r="J44" s="39"/>
      <c r="K44" s="40"/>
      <c r="L44" s="32" t="s">
        <v>48</v>
      </c>
      <c r="M44" s="33"/>
      <c r="N44" s="33"/>
      <c r="O44" s="33"/>
      <c r="P44" s="33"/>
      <c r="Q44" s="33"/>
      <c r="R44" s="33"/>
      <c r="S44" s="33"/>
      <c r="T44" s="33"/>
      <c r="U44" s="33"/>
      <c r="V44" s="33"/>
      <c r="W44" s="33"/>
      <c r="X44" s="33"/>
      <c r="Y44" s="179"/>
      <c r="Z44" s="200"/>
      <c r="AA44" s="172"/>
      <c r="AB44" s="184"/>
      <c r="AC44" s="198"/>
      <c r="AD44" s="170"/>
      <c r="AE44" s="294"/>
    </row>
    <row r="45" spans="1:31" ht="132" customHeight="1" x14ac:dyDescent="0.2">
      <c r="A45" s="397" t="s">
        <v>108</v>
      </c>
      <c r="B45" s="399" t="s">
        <v>137</v>
      </c>
      <c r="C45" s="401"/>
      <c r="D45" s="408" t="s">
        <v>138</v>
      </c>
      <c r="E45" s="171" t="s">
        <v>139</v>
      </c>
      <c r="F45" s="174" t="s">
        <v>140</v>
      </c>
      <c r="G45" s="34" t="s">
        <v>40</v>
      </c>
      <c r="H45" s="26"/>
      <c r="I45" s="26" t="s">
        <v>40</v>
      </c>
      <c r="J45" s="26"/>
      <c r="K45" s="35"/>
      <c r="L45" s="36" t="s">
        <v>41</v>
      </c>
      <c r="M45" s="37"/>
      <c r="N45" s="29" t="s">
        <v>41</v>
      </c>
      <c r="O45" s="26"/>
      <c r="P45" s="26" t="s">
        <v>41</v>
      </c>
      <c r="Q45" s="26"/>
      <c r="R45" s="26" t="s">
        <v>41</v>
      </c>
      <c r="S45" s="26"/>
      <c r="T45" s="26" t="s">
        <v>41</v>
      </c>
      <c r="U45" s="26"/>
      <c r="V45" s="26" t="s">
        <v>41</v>
      </c>
      <c r="W45" s="26"/>
      <c r="X45" s="29" t="s">
        <v>41</v>
      </c>
      <c r="Y45" s="178" t="s">
        <v>42</v>
      </c>
      <c r="Z45" s="199" t="s">
        <v>135</v>
      </c>
      <c r="AA45" s="171" t="s">
        <v>141</v>
      </c>
      <c r="AB45" s="183" t="s">
        <v>56</v>
      </c>
      <c r="AC45" s="197"/>
      <c r="AD45" s="169"/>
      <c r="AE45" s="237"/>
    </row>
    <row r="46" spans="1:31" ht="132" customHeight="1" thickBot="1" x14ac:dyDescent="0.25">
      <c r="A46" s="398"/>
      <c r="B46" s="400"/>
      <c r="C46" s="407"/>
      <c r="D46" s="409"/>
      <c r="E46" s="172"/>
      <c r="F46" s="175"/>
      <c r="G46" s="38"/>
      <c r="H46" s="39"/>
      <c r="I46" s="39"/>
      <c r="J46" s="39"/>
      <c r="K46" s="40"/>
      <c r="L46" s="32" t="s">
        <v>48</v>
      </c>
      <c r="M46" s="33"/>
      <c r="N46" s="33"/>
      <c r="O46" s="33"/>
      <c r="P46" s="33"/>
      <c r="Q46" s="33"/>
      <c r="R46" s="33"/>
      <c r="S46" s="33"/>
      <c r="T46" s="33"/>
      <c r="U46" s="33"/>
      <c r="V46" s="33"/>
      <c r="W46" s="33"/>
      <c r="X46" s="33"/>
      <c r="Y46" s="179"/>
      <c r="Z46" s="200"/>
      <c r="AA46" s="172"/>
      <c r="AB46" s="184"/>
      <c r="AC46" s="198"/>
      <c r="AD46" s="170"/>
      <c r="AE46" s="238"/>
    </row>
    <row r="47" spans="1:31" ht="57" customHeight="1" x14ac:dyDescent="0.2">
      <c r="A47" s="397" t="s">
        <v>108</v>
      </c>
      <c r="B47" s="399" t="s">
        <v>142</v>
      </c>
      <c r="C47" s="401"/>
      <c r="D47" s="408" t="s">
        <v>143</v>
      </c>
      <c r="E47" s="171" t="s">
        <v>144</v>
      </c>
      <c r="F47" s="174" t="s">
        <v>145</v>
      </c>
      <c r="G47" s="34" t="s">
        <v>40</v>
      </c>
      <c r="H47" s="26"/>
      <c r="I47" s="26" t="s">
        <v>40</v>
      </c>
      <c r="J47" s="26"/>
      <c r="K47" s="35"/>
      <c r="L47" s="36" t="s">
        <v>41</v>
      </c>
      <c r="M47" s="37"/>
      <c r="N47" s="29"/>
      <c r="O47" s="26"/>
      <c r="P47" s="26"/>
      <c r="Q47" s="26"/>
      <c r="R47" s="26"/>
      <c r="S47" s="26"/>
      <c r="T47" s="26"/>
      <c r="U47" s="26"/>
      <c r="V47" s="26"/>
      <c r="W47" s="26" t="s">
        <v>41</v>
      </c>
      <c r="X47" s="29"/>
      <c r="Y47" s="178" t="s">
        <v>42</v>
      </c>
      <c r="Z47" s="199" t="s">
        <v>135</v>
      </c>
      <c r="AA47" s="171" t="s">
        <v>146</v>
      </c>
      <c r="AB47" s="183" t="s">
        <v>56</v>
      </c>
      <c r="AC47" s="197"/>
      <c r="AD47" s="169"/>
      <c r="AE47" s="237"/>
    </row>
    <row r="48" spans="1:31" ht="57" customHeight="1" thickBot="1" x14ac:dyDescent="0.25">
      <c r="A48" s="398"/>
      <c r="B48" s="400"/>
      <c r="C48" s="407"/>
      <c r="D48" s="409"/>
      <c r="E48" s="172"/>
      <c r="F48" s="175"/>
      <c r="G48" s="38"/>
      <c r="H48" s="39"/>
      <c r="I48" s="39"/>
      <c r="J48" s="39"/>
      <c r="K48" s="40"/>
      <c r="L48" s="32" t="s">
        <v>48</v>
      </c>
      <c r="M48" s="33"/>
      <c r="N48" s="33"/>
      <c r="O48" s="33"/>
      <c r="P48" s="33"/>
      <c r="Q48" s="33"/>
      <c r="R48" s="33"/>
      <c r="S48" s="33"/>
      <c r="T48" s="33"/>
      <c r="U48" s="33"/>
      <c r="V48" s="33"/>
      <c r="W48" s="33"/>
      <c r="X48" s="33"/>
      <c r="Y48" s="179"/>
      <c r="Z48" s="200"/>
      <c r="AA48" s="172"/>
      <c r="AB48" s="184"/>
      <c r="AC48" s="198"/>
      <c r="AD48" s="170"/>
      <c r="AE48" s="238"/>
    </row>
    <row r="49" spans="1:31" ht="23.25" customHeight="1" x14ac:dyDescent="0.2">
      <c r="A49" s="397" t="s">
        <v>108</v>
      </c>
      <c r="B49" s="399"/>
      <c r="C49" s="401"/>
      <c r="D49" s="412" t="s">
        <v>147</v>
      </c>
      <c r="E49" s="171">
        <v>12</v>
      </c>
      <c r="F49" s="174"/>
      <c r="G49" s="34" t="s">
        <v>116</v>
      </c>
      <c r="H49" s="26" t="s">
        <v>116</v>
      </c>
      <c r="I49" s="26" t="s">
        <v>116</v>
      </c>
      <c r="J49" s="26" t="s">
        <v>116</v>
      </c>
      <c r="K49" s="35"/>
      <c r="L49" s="36" t="s">
        <v>41</v>
      </c>
      <c r="M49" s="37" t="s">
        <v>41</v>
      </c>
      <c r="N49" s="29"/>
      <c r="O49" s="26"/>
      <c r="P49" s="26"/>
      <c r="Q49" s="26" t="s">
        <v>41</v>
      </c>
      <c r="R49" s="26"/>
      <c r="S49" s="26" t="s">
        <v>41</v>
      </c>
      <c r="T49" s="26"/>
      <c r="U49" s="26"/>
      <c r="V49" s="26"/>
      <c r="W49" s="26"/>
      <c r="X49" s="29"/>
      <c r="Y49" s="178" t="s">
        <v>42</v>
      </c>
      <c r="Z49" s="199" t="s">
        <v>135</v>
      </c>
      <c r="AA49" s="171" t="s">
        <v>148</v>
      </c>
      <c r="AB49" s="183"/>
      <c r="AC49" s="197"/>
      <c r="AD49" s="169"/>
      <c r="AE49" s="237"/>
    </row>
    <row r="50" spans="1:31" ht="23.25" customHeight="1" thickBot="1" x14ac:dyDescent="0.25">
      <c r="A50" s="398"/>
      <c r="B50" s="400"/>
      <c r="C50" s="407"/>
      <c r="D50" s="413"/>
      <c r="E50" s="172"/>
      <c r="F50" s="175"/>
      <c r="G50" s="38"/>
      <c r="H50" s="39"/>
      <c r="I50" s="39"/>
      <c r="J50" s="39"/>
      <c r="K50" s="40"/>
      <c r="L50" s="32" t="s">
        <v>48</v>
      </c>
      <c r="M50" s="33"/>
      <c r="N50" s="33"/>
      <c r="O50" s="33"/>
      <c r="P50" s="33"/>
      <c r="Q50" s="33"/>
      <c r="R50" s="33"/>
      <c r="S50" s="33"/>
      <c r="T50" s="33"/>
      <c r="U50" s="33"/>
      <c r="V50" s="33"/>
      <c r="W50" s="33"/>
      <c r="X50" s="33"/>
      <c r="Y50" s="179"/>
      <c r="Z50" s="200"/>
      <c r="AA50" s="172"/>
      <c r="AB50" s="184"/>
      <c r="AC50" s="198"/>
      <c r="AD50" s="170"/>
      <c r="AE50" s="238"/>
    </row>
    <row r="51" spans="1:31" ht="51.75" customHeight="1" x14ac:dyDescent="0.2">
      <c r="A51" s="397" t="s">
        <v>108</v>
      </c>
      <c r="B51" s="399" t="s">
        <v>149</v>
      </c>
      <c r="C51" s="410"/>
      <c r="D51" s="408" t="s">
        <v>150</v>
      </c>
      <c r="E51" s="171" t="s">
        <v>151</v>
      </c>
      <c r="F51" s="174" t="s">
        <v>152</v>
      </c>
      <c r="G51" s="34" t="s">
        <v>116</v>
      </c>
      <c r="H51" s="26"/>
      <c r="I51" s="26" t="s">
        <v>116</v>
      </c>
      <c r="J51" s="26"/>
      <c r="K51" s="35"/>
      <c r="L51" s="36" t="s">
        <v>41</v>
      </c>
      <c r="M51" s="37"/>
      <c r="N51" s="29"/>
      <c r="O51" s="26"/>
      <c r="P51" s="26"/>
      <c r="Q51" s="26"/>
      <c r="R51" s="26" t="s">
        <v>41</v>
      </c>
      <c r="S51" s="26"/>
      <c r="T51" s="26"/>
      <c r="U51" s="26"/>
      <c r="V51" s="26"/>
      <c r="W51" s="26"/>
      <c r="X51" s="29"/>
      <c r="Y51" s="178" t="s">
        <v>42</v>
      </c>
      <c r="Z51" s="199" t="s">
        <v>135</v>
      </c>
      <c r="AA51" s="171" t="s">
        <v>153</v>
      </c>
      <c r="AB51" s="183" t="s">
        <v>56</v>
      </c>
      <c r="AC51" s="197"/>
      <c r="AD51" s="169"/>
      <c r="AE51" s="237"/>
    </row>
    <row r="52" spans="1:31" ht="51.75" customHeight="1" thickBot="1" x14ac:dyDescent="0.25">
      <c r="A52" s="398"/>
      <c r="B52" s="400"/>
      <c r="C52" s="411"/>
      <c r="D52" s="409"/>
      <c r="E52" s="172"/>
      <c r="F52" s="175"/>
      <c r="G52" s="38"/>
      <c r="H52" s="39"/>
      <c r="I52" s="39"/>
      <c r="J52" s="39"/>
      <c r="K52" s="40"/>
      <c r="L52" s="32" t="s">
        <v>48</v>
      </c>
      <c r="M52" s="33"/>
      <c r="N52" s="33"/>
      <c r="O52" s="33"/>
      <c r="P52" s="33"/>
      <c r="Q52" s="33"/>
      <c r="R52" s="33"/>
      <c r="S52" s="33"/>
      <c r="T52" s="33"/>
      <c r="U52" s="33"/>
      <c r="V52" s="33"/>
      <c r="W52" s="33"/>
      <c r="X52" s="33"/>
      <c r="Y52" s="179"/>
      <c r="Z52" s="200"/>
      <c r="AA52" s="172"/>
      <c r="AB52" s="184"/>
      <c r="AC52" s="198"/>
      <c r="AD52" s="170"/>
      <c r="AE52" s="238"/>
    </row>
    <row r="53" spans="1:31" ht="98.25" customHeight="1" x14ac:dyDescent="0.2">
      <c r="A53" s="397" t="s">
        <v>108</v>
      </c>
      <c r="B53" s="399" t="s">
        <v>154</v>
      </c>
      <c r="C53" s="401"/>
      <c r="D53" s="408" t="s">
        <v>155</v>
      </c>
      <c r="E53" s="171" t="s">
        <v>156</v>
      </c>
      <c r="F53" s="174" t="s">
        <v>157</v>
      </c>
      <c r="G53" s="34" t="s">
        <v>40</v>
      </c>
      <c r="H53" s="26" t="s">
        <v>40</v>
      </c>
      <c r="I53" s="26" t="s">
        <v>40</v>
      </c>
      <c r="J53" s="26" t="s">
        <v>40</v>
      </c>
      <c r="K53" s="35"/>
      <c r="L53" s="36" t="s">
        <v>41</v>
      </c>
      <c r="M53" s="37"/>
      <c r="N53" s="29"/>
      <c r="O53" s="26"/>
      <c r="P53" s="26"/>
      <c r="Q53" s="26"/>
      <c r="R53" s="26"/>
      <c r="S53" s="26"/>
      <c r="T53" s="26"/>
      <c r="U53" s="26" t="s">
        <v>41</v>
      </c>
      <c r="V53" s="26"/>
      <c r="W53" s="26"/>
      <c r="X53" s="29"/>
      <c r="Y53" s="178" t="s">
        <v>42</v>
      </c>
      <c r="Z53" s="199" t="s">
        <v>135</v>
      </c>
      <c r="AA53" s="171" t="s">
        <v>158</v>
      </c>
      <c r="AB53" s="183"/>
      <c r="AC53" s="197"/>
      <c r="AD53" s="169"/>
      <c r="AE53" s="237"/>
    </row>
    <row r="54" spans="1:31" ht="98.25" customHeight="1" thickBot="1" x14ac:dyDescent="0.25">
      <c r="A54" s="398"/>
      <c r="B54" s="400"/>
      <c r="C54" s="407"/>
      <c r="D54" s="409"/>
      <c r="E54" s="172"/>
      <c r="F54" s="175"/>
      <c r="G54" s="38"/>
      <c r="H54" s="39"/>
      <c r="I54" s="39"/>
      <c r="J54" s="39"/>
      <c r="K54" s="40"/>
      <c r="L54" s="32" t="s">
        <v>48</v>
      </c>
      <c r="M54" s="33"/>
      <c r="N54" s="33"/>
      <c r="O54" s="33"/>
      <c r="P54" s="33"/>
      <c r="Q54" s="33"/>
      <c r="R54" s="33"/>
      <c r="S54" s="33"/>
      <c r="T54" s="33"/>
      <c r="U54" s="33"/>
      <c r="V54" s="33"/>
      <c r="W54" s="33"/>
      <c r="X54" s="33"/>
      <c r="Y54" s="179"/>
      <c r="Z54" s="200"/>
      <c r="AA54" s="172"/>
      <c r="AB54" s="184"/>
      <c r="AC54" s="198"/>
      <c r="AD54" s="170"/>
      <c r="AE54" s="238"/>
    </row>
    <row r="55" spans="1:31" ht="23.25" customHeight="1" x14ac:dyDescent="0.2">
      <c r="A55" s="397" t="s">
        <v>108</v>
      </c>
      <c r="B55" s="399" t="s">
        <v>159</v>
      </c>
      <c r="C55" s="410"/>
      <c r="D55" s="412" t="s">
        <v>160</v>
      </c>
      <c r="E55" s="171">
        <v>17</v>
      </c>
      <c r="F55" s="174"/>
      <c r="G55" s="34" t="s">
        <v>40</v>
      </c>
      <c r="H55" s="26"/>
      <c r="I55" s="26" t="s">
        <v>40</v>
      </c>
      <c r="J55" s="26"/>
      <c r="K55" s="35"/>
      <c r="L55" s="36" t="s">
        <v>41</v>
      </c>
      <c r="M55" s="37"/>
      <c r="N55" s="29"/>
      <c r="O55" s="26"/>
      <c r="P55" s="26"/>
      <c r="Q55" s="26"/>
      <c r="R55" s="26"/>
      <c r="S55" s="26"/>
      <c r="T55" s="26"/>
      <c r="U55" s="26"/>
      <c r="V55" s="26"/>
      <c r="W55" s="26" t="s">
        <v>41</v>
      </c>
      <c r="X55" s="29"/>
      <c r="Y55" s="178" t="s">
        <v>42</v>
      </c>
      <c r="Z55" s="199" t="s">
        <v>135</v>
      </c>
      <c r="AA55" s="171" t="s">
        <v>161</v>
      </c>
      <c r="AB55" s="183" t="s">
        <v>162</v>
      </c>
      <c r="AC55" s="197"/>
      <c r="AD55" s="169"/>
      <c r="AE55" s="237"/>
    </row>
    <row r="56" spans="1:31" ht="23.25" customHeight="1" thickBot="1" x14ac:dyDescent="0.25">
      <c r="A56" s="398"/>
      <c r="B56" s="400"/>
      <c r="C56" s="411"/>
      <c r="D56" s="413"/>
      <c r="E56" s="172"/>
      <c r="F56" s="175"/>
      <c r="G56" s="38"/>
      <c r="H56" s="39"/>
      <c r="I56" s="39"/>
      <c r="J56" s="39"/>
      <c r="K56" s="40"/>
      <c r="L56" s="32" t="s">
        <v>48</v>
      </c>
      <c r="M56" s="33"/>
      <c r="N56" s="33"/>
      <c r="O56" s="33"/>
      <c r="P56" s="33"/>
      <c r="Q56" s="33"/>
      <c r="R56" s="33"/>
      <c r="S56" s="33"/>
      <c r="T56" s="33"/>
      <c r="U56" s="33"/>
      <c r="V56" s="33"/>
      <c r="W56" s="33"/>
      <c r="X56" s="33"/>
      <c r="Y56" s="179"/>
      <c r="Z56" s="200"/>
      <c r="AA56" s="172"/>
      <c r="AB56" s="184"/>
      <c r="AC56" s="198"/>
      <c r="AD56" s="170"/>
      <c r="AE56" s="238"/>
    </row>
    <row r="57" spans="1:31" ht="99.75" customHeight="1" x14ac:dyDescent="0.2">
      <c r="A57" s="397" t="s">
        <v>108</v>
      </c>
      <c r="B57" s="399" t="s">
        <v>163</v>
      </c>
      <c r="C57" s="401"/>
      <c r="D57" s="408" t="s">
        <v>164</v>
      </c>
      <c r="E57" s="171" t="s">
        <v>165</v>
      </c>
      <c r="F57" s="174" t="s">
        <v>166</v>
      </c>
      <c r="G57" s="34" t="s">
        <v>40</v>
      </c>
      <c r="H57" s="26"/>
      <c r="I57" s="26" t="s">
        <v>40</v>
      </c>
      <c r="J57" s="26"/>
      <c r="K57" s="35"/>
      <c r="L57" s="36" t="s">
        <v>41</v>
      </c>
      <c r="M57" s="37"/>
      <c r="N57" s="29"/>
      <c r="O57" s="26"/>
      <c r="P57" s="26" t="s">
        <v>41</v>
      </c>
      <c r="Q57" s="26"/>
      <c r="R57" s="26"/>
      <c r="S57" s="26"/>
      <c r="T57" s="26"/>
      <c r="U57" s="26"/>
      <c r="V57" s="26" t="s">
        <v>41</v>
      </c>
      <c r="W57" s="26"/>
      <c r="X57" s="29"/>
      <c r="Y57" s="178" t="s">
        <v>42</v>
      </c>
      <c r="Z57" s="199" t="s">
        <v>135</v>
      </c>
      <c r="AA57" s="171" t="s">
        <v>167</v>
      </c>
      <c r="AB57" s="183" t="s">
        <v>168</v>
      </c>
      <c r="AC57" s="197"/>
      <c r="AD57" s="169"/>
      <c r="AE57" s="237"/>
    </row>
    <row r="58" spans="1:31" ht="99.75" customHeight="1" thickBot="1" x14ac:dyDescent="0.25">
      <c r="A58" s="398"/>
      <c r="B58" s="400"/>
      <c r="C58" s="407"/>
      <c r="D58" s="409"/>
      <c r="E58" s="172"/>
      <c r="F58" s="175"/>
      <c r="G58" s="38"/>
      <c r="H58" s="39"/>
      <c r="I58" s="39"/>
      <c r="J58" s="39"/>
      <c r="K58" s="40"/>
      <c r="L58" s="32" t="s">
        <v>48</v>
      </c>
      <c r="M58" s="33"/>
      <c r="N58" s="33"/>
      <c r="O58" s="33"/>
      <c r="P58" s="33"/>
      <c r="Q58" s="33"/>
      <c r="R58" s="33"/>
      <c r="S58" s="33"/>
      <c r="T58" s="33"/>
      <c r="U58" s="33"/>
      <c r="V58" s="33"/>
      <c r="W58" s="33"/>
      <c r="X58" s="33"/>
      <c r="Y58" s="179"/>
      <c r="Z58" s="200"/>
      <c r="AA58" s="172"/>
      <c r="AB58" s="184"/>
      <c r="AC58" s="198"/>
      <c r="AD58" s="170"/>
      <c r="AE58" s="238"/>
    </row>
    <row r="59" spans="1:31" ht="48" customHeight="1" x14ac:dyDescent="0.2">
      <c r="A59" s="397" t="s">
        <v>108</v>
      </c>
      <c r="B59" s="399" t="s">
        <v>169</v>
      </c>
      <c r="C59" s="401"/>
      <c r="D59" s="408" t="s">
        <v>170</v>
      </c>
      <c r="E59" s="171" t="s">
        <v>171</v>
      </c>
      <c r="F59" s="174" t="s">
        <v>172</v>
      </c>
      <c r="G59" s="34" t="s">
        <v>40</v>
      </c>
      <c r="H59" s="26" t="s">
        <v>40</v>
      </c>
      <c r="I59" s="26" t="s">
        <v>40</v>
      </c>
      <c r="J59" s="26" t="s">
        <v>40</v>
      </c>
      <c r="K59" s="35"/>
      <c r="L59" s="36" t="s">
        <v>41</v>
      </c>
      <c r="M59" s="37"/>
      <c r="N59" s="29"/>
      <c r="O59" s="26"/>
      <c r="P59" s="26"/>
      <c r="Q59" s="26" t="s">
        <v>41</v>
      </c>
      <c r="R59" s="26"/>
      <c r="S59" s="26"/>
      <c r="T59" s="26" t="s">
        <v>41</v>
      </c>
      <c r="U59" s="26"/>
      <c r="V59" s="26"/>
      <c r="W59" s="26"/>
      <c r="X59" s="29"/>
      <c r="Y59" s="178" t="s">
        <v>42</v>
      </c>
      <c r="Z59" s="199" t="s">
        <v>135</v>
      </c>
      <c r="AA59" s="171" t="s">
        <v>173</v>
      </c>
      <c r="AB59" s="183"/>
      <c r="AC59" s="197"/>
      <c r="AD59" s="169"/>
      <c r="AE59" s="237" t="s">
        <v>174</v>
      </c>
    </row>
    <row r="60" spans="1:31" ht="48" customHeight="1" thickBot="1" x14ac:dyDescent="0.25">
      <c r="A60" s="398"/>
      <c r="B60" s="400"/>
      <c r="C60" s="407"/>
      <c r="D60" s="409"/>
      <c r="E60" s="172"/>
      <c r="F60" s="175"/>
      <c r="G60" s="38"/>
      <c r="H60" s="39"/>
      <c r="I60" s="39"/>
      <c r="J60" s="39"/>
      <c r="K60" s="40"/>
      <c r="L60" s="32" t="s">
        <v>48</v>
      </c>
      <c r="M60" s="33"/>
      <c r="N60" s="33"/>
      <c r="O60" s="33"/>
      <c r="P60" s="33"/>
      <c r="Q60" s="33"/>
      <c r="R60" s="33"/>
      <c r="S60" s="33"/>
      <c r="T60" s="33"/>
      <c r="U60" s="33"/>
      <c r="V60" s="33"/>
      <c r="W60" s="33"/>
      <c r="X60" s="33"/>
      <c r="Y60" s="179"/>
      <c r="Z60" s="200"/>
      <c r="AA60" s="172"/>
      <c r="AB60" s="184"/>
      <c r="AC60" s="198"/>
      <c r="AD60" s="170"/>
      <c r="AE60" s="238"/>
    </row>
    <row r="61" spans="1:31" ht="47.25" customHeight="1" x14ac:dyDescent="0.2">
      <c r="A61" s="397" t="s">
        <v>108</v>
      </c>
      <c r="B61" s="399" t="s">
        <v>169</v>
      </c>
      <c r="C61" s="401"/>
      <c r="D61" s="403" t="s">
        <v>175</v>
      </c>
      <c r="E61" s="228" t="s">
        <v>176</v>
      </c>
      <c r="F61" s="174" t="s">
        <v>177</v>
      </c>
      <c r="G61" s="41" t="s">
        <v>40</v>
      </c>
      <c r="H61" s="42" t="s">
        <v>40</v>
      </c>
      <c r="I61" s="42" t="s">
        <v>40</v>
      </c>
      <c r="J61" s="42" t="s">
        <v>40</v>
      </c>
      <c r="K61" s="43"/>
      <c r="L61" s="36" t="s">
        <v>41</v>
      </c>
      <c r="M61" s="16"/>
      <c r="N61" s="29"/>
      <c r="O61" s="26"/>
      <c r="P61" s="26"/>
      <c r="Q61" s="26"/>
      <c r="R61" s="29"/>
      <c r="S61" s="26" t="s">
        <v>41</v>
      </c>
      <c r="T61" s="26"/>
      <c r="U61" s="29"/>
      <c r="V61" s="29"/>
      <c r="W61" s="29"/>
      <c r="X61" s="20" t="s">
        <v>41</v>
      </c>
      <c r="Y61" s="178" t="s">
        <v>42</v>
      </c>
      <c r="Z61" s="405" t="s">
        <v>135</v>
      </c>
      <c r="AA61" s="228" t="s">
        <v>178</v>
      </c>
      <c r="AB61" s="183"/>
      <c r="AC61" s="197"/>
      <c r="AD61" s="169"/>
      <c r="AE61" s="237"/>
    </row>
    <row r="62" spans="1:31" ht="47.25" customHeight="1" thickBot="1" x14ac:dyDescent="0.25">
      <c r="A62" s="398"/>
      <c r="B62" s="400"/>
      <c r="C62" s="402"/>
      <c r="D62" s="404"/>
      <c r="E62" s="229"/>
      <c r="F62" s="175"/>
      <c r="G62" s="38"/>
      <c r="H62" s="39"/>
      <c r="I62" s="39"/>
      <c r="J62" s="39"/>
      <c r="K62" s="31"/>
      <c r="L62" s="32" t="s">
        <v>48</v>
      </c>
      <c r="M62" s="18"/>
      <c r="N62" s="33"/>
      <c r="O62" s="33"/>
      <c r="P62" s="33"/>
      <c r="Q62" s="33"/>
      <c r="R62" s="33"/>
      <c r="S62" s="33"/>
      <c r="T62" s="33"/>
      <c r="U62" s="33"/>
      <c r="V62" s="33"/>
      <c r="W62" s="33"/>
      <c r="X62" s="21"/>
      <c r="Y62" s="179"/>
      <c r="Z62" s="406"/>
      <c r="AA62" s="229"/>
      <c r="AB62" s="184"/>
      <c r="AC62" s="198"/>
      <c r="AD62" s="170"/>
      <c r="AE62" s="238"/>
    </row>
    <row r="63" spans="1:31" ht="98.25" customHeight="1" x14ac:dyDescent="0.2">
      <c r="A63" s="388" t="s">
        <v>80</v>
      </c>
      <c r="B63" s="393" t="s">
        <v>179</v>
      </c>
      <c r="C63" s="394" t="s">
        <v>180</v>
      </c>
      <c r="D63" s="395" t="s">
        <v>181</v>
      </c>
      <c r="E63" s="392" t="s">
        <v>182</v>
      </c>
      <c r="F63" s="225" t="s">
        <v>183</v>
      </c>
      <c r="G63" s="50"/>
      <c r="H63" s="51"/>
      <c r="I63" s="51" t="s">
        <v>40</v>
      </c>
      <c r="J63" s="51"/>
      <c r="K63" s="27"/>
      <c r="L63" s="28" t="s">
        <v>41</v>
      </c>
      <c r="M63" s="52"/>
      <c r="N63" s="53"/>
      <c r="O63" s="51" t="s">
        <v>41</v>
      </c>
      <c r="P63" s="51" t="s">
        <v>41</v>
      </c>
      <c r="Q63" s="51"/>
      <c r="R63" s="51"/>
      <c r="S63" s="51"/>
      <c r="T63" s="51"/>
      <c r="U63" s="51"/>
      <c r="V63" s="51"/>
      <c r="W63" s="51"/>
      <c r="X63" s="53"/>
      <c r="Y63" s="178" t="s">
        <v>42</v>
      </c>
      <c r="Z63" s="305" t="s">
        <v>184</v>
      </c>
      <c r="AA63" s="171"/>
      <c r="AB63" s="183"/>
      <c r="AC63" s="197"/>
      <c r="AD63" s="169"/>
      <c r="AE63" s="293"/>
    </row>
    <row r="64" spans="1:31" ht="98.25" customHeight="1" thickBot="1" x14ac:dyDescent="0.25">
      <c r="A64" s="389"/>
      <c r="B64" s="391"/>
      <c r="C64" s="332"/>
      <c r="D64" s="396"/>
      <c r="E64" s="217"/>
      <c r="F64" s="177"/>
      <c r="G64" s="38"/>
      <c r="H64" s="39"/>
      <c r="I64" s="39"/>
      <c r="J64" s="39"/>
      <c r="K64" s="40"/>
      <c r="L64" s="32" t="s">
        <v>48</v>
      </c>
      <c r="M64" s="33"/>
      <c r="N64" s="33"/>
      <c r="O64" s="33"/>
      <c r="P64" s="33"/>
      <c r="Q64" s="33"/>
      <c r="R64" s="33"/>
      <c r="S64" s="33"/>
      <c r="T64" s="33"/>
      <c r="U64" s="33"/>
      <c r="V64" s="33"/>
      <c r="W64" s="33"/>
      <c r="X64" s="33"/>
      <c r="Y64" s="179"/>
      <c r="Z64" s="306"/>
      <c r="AA64" s="172"/>
      <c r="AB64" s="184"/>
      <c r="AC64" s="198"/>
      <c r="AD64" s="170"/>
      <c r="AE64" s="294"/>
    </row>
    <row r="65" spans="1:31" ht="38.25" customHeight="1" x14ac:dyDescent="0.2">
      <c r="A65" s="388" t="s">
        <v>80</v>
      </c>
      <c r="B65" s="390" t="s">
        <v>179</v>
      </c>
      <c r="C65" s="331" t="s">
        <v>185</v>
      </c>
      <c r="D65" s="386" t="s">
        <v>186</v>
      </c>
      <c r="E65" s="226">
        <v>20</v>
      </c>
      <c r="F65" s="226"/>
      <c r="G65" s="34"/>
      <c r="H65" s="26"/>
      <c r="I65" s="26" t="s">
        <v>40</v>
      </c>
      <c r="J65" s="26"/>
      <c r="K65" s="35"/>
      <c r="L65" s="36" t="s">
        <v>41</v>
      </c>
      <c r="M65" s="37"/>
      <c r="N65" s="29" t="s">
        <v>41</v>
      </c>
      <c r="O65" s="26"/>
      <c r="P65" s="26"/>
      <c r="Q65" s="26"/>
      <c r="R65" s="26"/>
      <c r="S65" s="26"/>
      <c r="T65" s="26"/>
      <c r="U65" s="26"/>
      <c r="V65" s="26"/>
      <c r="W65" s="26"/>
      <c r="X65" s="29"/>
      <c r="Y65" s="178" t="s">
        <v>42</v>
      </c>
      <c r="Z65" s="305" t="s">
        <v>184</v>
      </c>
      <c r="AA65" s="171"/>
      <c r="AB65" s="183"/>
      <c r="AC65" s="197"/>
      <c r="AD65" s="169"/>
      <c r="AE65" s="237"/>
    </row>
    <row r="66" spans="1:31" ht="38.25" customHeight="1" thickBot="1" x14ac:dyDescent="0.25">
      <c r="A66" s="389"/>
      <c r="B66" s="391"/>
      <c r="C66" s="332"/>
      <c r="D66" s="387"/>
      <c r="E66" s="227"/>
      <c r="F66" s="227"/>
      <c r="G66" s="38"/>
      <c r="H66" s="39"/>
      <c r="I66" s="39"/>
      <c r="J66" s="39"/>
      <c r="K66" s="40"/>
      <c r="L66" s="32" t="s">
        <v>48</v>
      </c>
      <c r="M66" s="33"/>
      <c r="N66" s="33"/>
      <c r="O66" s="33"/>
      <c r="P66" s="33"/>
      <c r="Q66" s="33"/>
      <c r="R66" s="33"/>
      <c r="S66" s="33"/>
      <c r="T66" s="33"/>
      <c r="U66" s="33"/>
      <c r="V66" s="33"/>
      <c r="W66" s="33"/>
      <c r="X66" s="33"/>
      <c r="Y66" s="179"/>
      <c r="Z66" s="306"/>
      <c r="AA66" s="172"/>
      <c r="AB66" s="184"/>
      <c r="AC66" s="198"/>
      <c r="AD66" s="170"/>
      <c r="AE66" s="238"/>
    </row>
    <row r="67" spans="1:31" ht="51.75" customHeight="1" x14ac:dyDescent="0.2">
      <c r="A67" s="380" t="s">
        <v>80</v>
      </c>
      <c r="B67" s="382" t="s">
        <v>179</v>
      </c>
      <c r="C67" s="384" t="s">
        <v>185</v>
      </c>
      <c r="D67" s="386" t="s">
        <v>187</v>
      </c>
      <c r="E67" s="226">
        <v>20</v>
      </c>
      <c r="F67" s="226"/>
      <c r="G67" s="34"/>
      <c r="H67" s="26"/>
      <c r="I67" s="26" t="s">
        <v>40</v>
      </c>
      <c r="J67" s="26"/>
      <c r="K67" s="35"/>
      <c r="L67" s="36" t="s">
        <v>41</v>
      </c>
      <c r="M67" s="37"/>
      <c r="N67" s="29"/>
      <c r="O67" s="26"/>
      <c r="P67" s="26"/>
      <c r="Q67" s="26"/>
      <c r="R67" s="26" t="s">
        <v>41</v>
      </c>
      <c r="S67" s="26"/>
      <c r="T67" s="26"/>
      <c r="U67" s="26"/>
      <c r="V67" s="26"/>
      <c r="W67" s="26"/>
      <c r="X67" s="29"/>
      <c r="Y67" s="178" t="s">
        <v>42</v>
      </c>
      <c r="Z67" s="305" t="s">
        <v>184</v>
      </c>
      <c r="AA67" s="171"/>
      <c r="AB67" s="183"/>
      <c r="AC67" s="197"/>
      <c r="AD67" s="169"/>
      <c r="AE67" s="237"/>
    </row>
    <row r="68" spans="1:31" ht="51.75" customHeight="1" thickBot="1" x14ac:dyDescent="0.25">
      <c r="A68" s="381"/>
      <c r="B68" s="383"/>
      <c r="C68" s="385"/>
      <c r="D68" s="387"/>
      <c r="E68" s="227"/>
      <c r="F68" s="227"/>
      <c r="G68" s="38"/>
      <c r="H68" s="39"/>
      <c r="I68" s="39"/>
      <c r="J68" s="39"/>
      <c r="K68" s="40"/>
      <c r="L68" s="32" t="s">
        <v>48</v>
      </c>
      <c r="M68" s="33"/>
      <c r="N68" s="33"/>
      <c r="O68" s="33"/>
      <c r="P68" s="33"/>
      <c r="Q68" s="33"/>
      <c r="R68" s="33"/>
      <c r="S68" s="33"/>
      <c r="T68" s="33"/>
      <c r="U68" s="33"/>
      <c r="V68" s="33"/>
      <c r="W68" s="33"/>
      <c r="X68" s="33"/>
      <c r="Y68" s="179"/>
      <c r="Z68" s="306"/>
      <c r="AA68" s="172"/>
      <c r="AB68" s="184"/>
      <c r="AC68" s="198"/>
      <c r="AD68" s="170"/>
      <c r="AE68" s="238"/>
    </row>
    <row r="69" spans="1:31" ht="71.25" customHeight="1" x14ac:dyDescent="0.2">
      <c r="A69" s="340" t="s">
        <v>80</v>
      </c>
      <c r="B69" s="373" t="s">
        <v>188</v>
      </c>
      <c r="C69" s="375" t="s">
        <v>189</v>
      </c>
      <c r="D69" s="377" t="s">
        <v>190</v>
      </c>
      <c r="E69" s="379">
        <v>21</v>
      </c>
      <c r="F69" s="216"/>
      <c r="G69" s="34"/>
      <c r="H69" s="26"/>
      <c r="I69" s="26" t="s">
        <v>40</v>
      </c>
      <c r="J69" s="26"/>
      <c r="K69" s="35" t="s">
        <v>40</v>
      </c>
      <c r="L69" s="36" t="s">
        <v>41</v>
      </c>
      <c r="M69" s="37"/>
      <c r="N69" s="29"/>
      <c r="O69" s="26" t="s">
        <v>41</v>
      </c>
      <c r="P69" s="26"/>
      <c r="Q69" s="26"/>
      <c r="R69" s="26" t="s">
        <v>41</v>
      </c>
      <c r="S69" s="26"/>
      <c r="T69" s="26"/>
      <c r="U69" s="26" t="s">
        <v>41</v>
      </c>
      <c r="V69" s="26"/>
      <c r="W69" s="26"/>
      <c r="X69" s="29" t="s">
        <v>41</v>
      </c>
      <c r="Y69" s="178" t="s">
        <v>42</v>
      </c>
      <c r="Z69" s="305" t="s">
        <v>184</v>
      </c>
      <c r="AA69" s="171"/>
      <c r="AB69" s="183"/>
      <c r="AC69" s="197"/>
      <c r="AD69" s="169"/>
      <c r="AE69" s="237"/>
    </row>
    <row r="70" spans="1:31" ht="71.25" customHeight="1" thickBot="1" x14ac:dyDescent="0.25">
      <c r="A70" s="372"/>
      <c r="B70" s="374"/>
      <c r="C70" s="376"/>
      <c r="D70" s="378"/>
      <c r="E70" s="365"/>
      <c r="F70" s="217"/>
      <c r="G70" s="38"/>
      <c r="H70" s="39"/>
      <c r="I70" s="39"/>
      <c r="J70" s="39"/>
      <c r="K70" s="40"/>
      <c r="L70" s="32" t="s">
        <v>48</v>
      </c>
      <c r="M70" s="33"/>
      <c r="N70" s="33"/>
      <c r="O70" s="33"/>
      <c r="P70" s="33"/>
      <c r="Q70" s="33"/>
      <c r="R70" s="33"/>
      <c r="S70" s="33"/>
      <c r="T70" s="33"/>
      <c r="U70" s="33"/>
      <c r="V70" s="33"/>
      <c r="W70" s="33"/>
      <c r="X70" s="33"/>
      <c r="Y70" s="179"/>
      <c r="Z70" s="306"/>
      <c r="AA70" s="172"/>
      <c r="AB70" s="184"/>
      <c r="AC70" s="198"/>
      <c r="AD70" s="170"/>
      <c r="AE70" s="238"/>
    </row>
    <row r="71" spans="1:31" ht="78.75" customHeight="1" x14ac:dyDescent="0.2">
      <c r="A71" s="340" t="s">
        <v>92</v>
      </c>
      <c r="B71" s="366" t="s">
        <v>191</v>
      </c>
      <c r="C71" s="368" t="s">
        <v>189</v>
      </c>
      <c r="D71" s="370" t="s">
        <v>192</v>
      </c>
      <c r="E71" s="364" t="s">
        <v>193</v>
      </c>
      <c r="F71" s="216" t="s">
        <v>194</v>
      </c>
      <c r="G71" s="54" t="s">
        <v>40</v>
      </c>
      <c r="H71" s="26" t="s">
        <v>40</v>
      </c>
      <c r="I71" s="26" t="s">
        <v>40</v>
      </c>
      <c r="J71" s="26" t="s">
        <v>40</v>
      </c>
      <c r="K71" s="35"/>
      <c r="L71" s="36" t="s">
        <v>41</v>
      </c>
      <c r="M71" s="37"/>
      <c r="N71" s="29"/>
      <c r="O71" s="26"/>
      <c r="P71" s="26"/>
      <c r="Q71" s="26"/>
      <c r="R71" s="26" t="s">
        <v>41</v>
      </c>
      <c r="S71" s="26"/>
      <c r="T71" s="26"/>
      <c r="U71" s="26"/>
      <c r="V71" s="26"/>
      <c r="W71" s="26"/>
      <c r="X71" s="29" t="s">
        <v>41</v>
      </c>
      <c r="Y71" s="178" t="s">
        <v>42</v>
      </c>
      <c r="Z71" s="305" t="s">
        <v>184</v>
      </c>
      <c r="AA71" s="171"/>
      <c r="AB71" s="183"/>
      <c r="AC71" s="197"/>
      <c r="AD71" s="169"/>
      <c r="AE71" s="237"/>
    </row>
    <row r="72" spans="1:31" ht="78.75" customHeight="1" thickBot="1" x14ac:dyDescent="0.25">
      <c r="A72" s="341"/>
      <c r="B72" s="367"/>
      <c r="C72" s="369"/>
      <c r="D72" s="371"/>
      <c r="E72" s="365"/>
      <c r="F72" s="217"/>
      <c r="G72" s="55"/>
      <c r="H72" s="39"/>
      <c r="I72" s="39"/>
      <c r="J72" s="39"/>
      <c r="K72" s="40"/>
      <c r="L72" s="32" t="s">
        <v>48</v>
      </c>
      <c r="M72" s="33"/>
      <c r="N72" s="33"/>
      <c r="O72" s="33"/>
      <c r="P72" s="33"/>
      <c r="Q72" s="33"/>
      <c r="R72" s="33"/>
      <c r="S72" s="33"/>
      <c r="T72" s="33"/>
      <c r="U72" s="33"/>
      <c r="V72" s="33"/>
      <c r="W72" s="33"/>
      <c r="X72" s="33"/>
      <c r="Y72" s="179"/>
      <c r="Z72" s="306"/>
      <c r="AA72" s="172"/>
      <c r="AB72" s="184"/>
      <c r="AC72" s="198"/>
      <c r="AD72" s="170"/>
      <c r="AE72" s="238"/>
    </row>
    <row r="73" spans="1:31" ht="107.25" customHeight="1" x14ac:dyDescent="0.2">
      <c r="A73" s="340" t="s">
        <v>92</v>
      </c>
      <c r="B73" s="350" t="s">
        <v>191</v>
      </c>
      <c r="C73" s="352" t="s">
        <v>189</v>
      </c>
      <c r="D73" s="362" t="s">
        <v>195</v>
      </c>
      <c r="E73" s="295" t="s">
        <v>196</v>
      </c>
      <c r="F73" s="216" t="s">
        <v>197</v>
      </c>
      <c r="G73" s="34" t="s">
        <v>40</v>
      </c>
      <c r="H73" s="26" t="s">
        <v>40</v>
      </c>
      <c r="I73" s="26" t="s">
        <v>40</v>
      </c>
      <c r="J73" s="26" t="s">
        <v>40</v>
      </c>
      <c r="K73" s="35"/>
      <c r="L73" s="36" t="s">
        <v>41</v>
      </c>
      <c r="M73" s="37"/>
      <c r="N73" s="29"/>
      <c r="O73" s="26"/>
      <c r="P73" s="26" t="s">
        <v>41</v>
      </c>
      <c r="Q73" s="26"/>
      <c r="R73" s="26"/>
      <c r="S73" s="26"/>
      <c r="T73" s="26" t="s">
        <v>41</v>
      </c>
      <c r="U73" s="26"/>
      <c r="V73" s="26"/>
      <c r="W73" s="26"/>
      <c r="X73" s="29" t="s">
        <v>41</v>
      </c>
      <c r="Y73" s="178" t="s">
        <v>42</v>
      </c>
      <c r="Z73" s="305" t="s">
        <v>184</v>
      </c>
      <c r="AA73" s="171"/>
      <c r="AB73" s="183"/>
      <c r="AC73" s="197"/>
      <c r="AD73" s="169"/>
      <c r="AE73" s="237"/>
    </row>
    <row r="74" spans="1:31" ht="107.25" customHeight="1" thickBot="1" x14ac:dyDescent="0.25">
      <c r="A74" s="341"/>
      <c r="B74" s="351"/>
      <c r="C74" s="353"/>
      <c r="D74" s="363"/>
      <c r="E74" s="296"/>
      <c r="F74" s="217"/>
      <c r="G74" s="38"/>
      <c r="H74" s="39"/>
      <c r="I74" s="39"/>
      <c r="J74" s="39"/>
      <c r="K74" s="40"/>
      <c r="L74" s="32" t="s">
        <v>48</v>
      </c>
      <c r="M74" s="33"/>
      <c r="N74" s="33"/>
      <c r="O74" s="33"/>
      <c r="P74" s="33"/>
      <c r="Q74" s="33"/>
      <c r="R74" s="33"/>
      <c r="S74" s="33"/>
      <c r="T74" s="33"/>
      <c r="U74" s="33"/>
      <c r="V74" s="33"/>
      <c r="W74" s="33"/>
      <c r="X74" s="33"/>
      <c r="Y74" s="179"/>
      <c r="Z74" s="306"/>
      <c r="AA74" s="172"/>
      <c r="AB74" s="184"/>
      <c r="AC74" s="198"/>
      <c r="AD74" s="170"/>
      <c r="AE74" s="238"/>
    </row>
    <row r="75" spans="1:31" ht="86.25" customHeight="1" x14ac:dyDescent="0.2">
      <c r="A75" s="340" t="s">
        <v>108</v>
      </c>
      <c r="B75" s="350" t="s">
        <v>198</v>
      </c>
      <c r="C75" s="352" t="s">
        <v>199</v>
      </c>
      <c r="D75" s="360" t="s">
        <v>200</v>
      </c>
      <c r="E75" s="295" t="s">
        <v>201</v>
      </c>
      <c r="F75" s="216" t="s">
        <v>202</v>
      </c>
      <c r="G75" s="34" t="s">
        <v>40</v>
      </c>
      <c r="H75" s="26" t="s">
        <v>40</v>
      </c>
      <c r="I75" s="26" t="s">
        <v>40</v>
      </c>
      <c r="J75" s="26" t="s">
        <v>40</v>
      </c>
      <c r="K75" s="35"/>
      <c r="L75" s="36" t="s">
        <v>41</v>
      </c>
      <c r="M75" s="37"/>
      <c r="N75" s="29"/>
      <c r="O75" s="26"/>
      <c r="P75" s="26"/>
      <c r="Q75" s="26"/>
      <c r="R75" s="26"/>
      <c r="S75" s="26"/>
      <c r="T75" s="26"/>
      <c r="U75" s="26"/>
      <c r="V75" s="26"/>
      <c r="W75" s="26"/>
      <c r="X75" s="29" t="s">
        <v>41</v>
      </c>
      <c r="Y75" s="178" t="s">
        <v>42</v>
      </c>
      <c r="Z75" s="305" t="s">
        <v>184</v>
      </c>
      <c r="AA75" s="171" t="s">
        <v>203</v>
      </c>
      <c r="AB75" s="183" t="s">
        <v>56</v>
      </c>
      <c r="AC75" s="197" t="s">
        <v>204</v>
      </c>
      <c r="AD75" s="169" t="s">
        <v>205</v>
      </c>
      <c r="AE75" s="237"/>
    </row>
    <row r="76" spans="1:31" ht="86.25" customHeight="1" thickBot="1" x14ac:dyDescent="0.25">
      <c r="A76" s="341"/>
      <c r="B76" s="351"/>
      <c r="C76" s="353"/>
      <c r="D76" s="361"/>
      <c r="E76" s="296"/>
      <c r="F76" s="217"/>
      <c r="G76" s="38"/>
      <c r="H76" s="39"/>
      <c r="I76" s="39"/>
      <c r="J76" s="39"/>
      <c r="K76" s="40"/>
      <c r="L76" s="32" t="s">
        <v>48</v>
      </c>
      <c r="M76" s="33"/>
      <c r="N76" s="33"/>
      <c r="O76" s="33"/>
      <c r="P76" s="33"/>
      <c r="Q76" s="33"/>
      <c r="R76" s="33"/>
      <c r="S76" s="33"/>
      <c r="T76" s="33"/>
      <c r="U76" s="33"/>
      <c r="V76" s="33"/>
      <c r="W76" s="33"/>
      <c r="X76" s="33"/>
      <c r="Y76" s="179"/>
      <c r="Z76" s="306"/>
      <c r="AA76" s="172"/>
      <c r="AB76" s="184"/>
      <c r="AC76" s="198"/>
      <c r="AD76" s="170"/>
      <c r="AE76" s="238"/>
    </row>
    <row r="77" spans="1:31" ht="95.25" customHeight="1" x14ac:dyDescent="0.2">
      <c r="A77" s="340" t="s">
        <v>108</v>
      </c>
      <c r="B77" s="350" t="s">
        <v>206</v>
      </c>
      <c r="C77" s="352" t="s">
        <v>207</v>
      </c>
      <c r="D77" s="323" t="s">
        <v>208</v>
      </c>
      <c r="E77" s="359" t="s">
        <v>209</v>
      </c>
      <c r="F77" s="218" t="s">
        <v>210</v>
      </c>
      <c r="G77" s="56" t="s">
        <v>40</v>
      </c>
      <c r="H77" s="57"/>
      <c r="I77" s="57" t="s">
        <v>40</v>
      </c>
      <c r="J77" s="57" t="s">
        <v>40</v>
      </c>
      <c r="K77" s="58"/>
      <c r="L77" s="36" t="s">
        <v>41</v>
      </c>
      <c r="M77" s="37" t="s">
        <v>41</v>
      </c>
      <c r="N77" s="59"/>
      <c r="O77" s="57"/>
      <c r="P77" s="57"/>
      <c r="Q77" s="57"/>
      <c r="R77" s="57"/>
      <c r="S77" s="57"/>
      <c r="T77" s="57"/>
      <c r="U77" s="57"/>
      <c r="V77" s="57"/>
      <c r="W77" s="57"/>
      <c r="X77" s="59"/>
      <c r="Y77" s="355" t="s">
        <v>42</v>
      </c>
      <c r="Z77" s="305" t="s">
        <v>184</v>
      </c>
      <c r="AA77" s="187" t="s">
        <v>211</v>
      </c>
      <c r="AB77" s="183" t="s">
        <v>212</v>
      </c>
      <c r="AC77" s="348" t="s">
        <v>46</v>
      </c>
      <c r="AD77" s="250" t="s">
        <v>47</v>
      </c>
      <c r="AE77" s="357"/>
    </row>
    <row r="78" spans="1:31" ht="95.25" customHeight="1" thickBot="1" x14ac:dyDescent="0.25">
      <c r="A78" s="341"/>
      <c r="B78" s="351"/>
      <c r="C78" s="353"/>
      <c r="D78" s="354"/>
      <c r="E78" s="358"/>
      <c r="F78" s="219"/>
      <c r="G78" s="60"/>
      <c r="H78" s="61"/>
      <c r="I78" s="61"/>
      <c r="J78" s="61"/>
      <c r="K78" s="62"/>
      <c r="L78" s="32" t="s">
        <v>48</v>
      </c>
      <c r="M78" s="63"/>
      <c r="N78" s="63"/>
      <c r="O78" s="63"/>
      <c r="P78" s="63"/>
      <c r="Q78" s="63"/>
      <c r="R78" s="63"/>
      <c r="S78" s="63"/>
      <c r="T78" s="63"/>
      <c r="U78" s="63"/>
      <c r="V78" s="63"/>
      <c r="W78" s="63"/>
      <c r="X78" s="63"/>
      <c r="Y78" s="356"/>
      <c r="Z78" s="306"/>
      <c r="AA78" s="346"/>
      <c r="AB78" s="347"/>
      <c r="AC78" s="349"/>
      <c r="AD78" s="330"/>
      <c r="AE78" s="358"/>
    </row>
    <row r="79" spans="1:31" ht="121.5" customHeight="1" x14ac:dyDescent="0.2">
      <c r="A79" s="338" t="s">
        <v>108</v>
      </c>
      <c r="B79" s="340" t="s">
        <v>206</v>
      </c>
      <c r="C79" s="342" t="s">
        <v>213</v>
      </c>
      <c r="D79" s="344" t="s">
        <v>214</v>
      </c>
      <c r="E79" s="174" t="s">
        <v>215</v>
      </c>
      <c r="F79" s="216" t="s">
        <v>216</v>
      </c>
      <c r="G79" s="34" t="s">
        <v>40</v>
      </c>
      <c r="H79" s="26" t="s">
        <v>40</v>
      </c>
      <c r="I79" s="26" t="s">
        <v>40</v>
      </c>
      <c r="J79" s="26" t="s">
        <v>40</v>
      </c>
      <c r="K79" s="35"/>
      <c r="L79" s="36" t="s">
        <v>41</v>
      </c>
      <c r="M79" s="37"/>
      <c r="N79" s="29" t="s">
        <v>41</v>
      </c>
      <c r="O79" s="26"/>
      <c r="P79" s="26" t="s">
        <v>41</v>
      </c>
      <c r="Q79" s="26"/>
      <c r="R79" s="26" t="s">
        <v>41</v>
      </c>
      <c r="S79" s="26"/>
      <c r="T79" s="26" t="s">
        <v>41</v>
      </c>
      <c r="U79" s="26"/>
      <c r="V79" s="26" t="s">
        <v>41</v>
      </c>
      <c r="W79" s="26"/>
      <c r="X79" s="29" t="s">
        <v>41</v>
      </c>
      <c r="Y79" s="178" t="s">
        <v>42</v>
      </c>
      <c r="Z79" s="305" t="s">
        <v>184</v>
      </c>
      <c r="AA79" s="187" t="s">
        <v>217</v>
      </c>
      <c r="AB79" s="183" t="s">
        <v>212</v>
      </c>
      <c r="AC79" s="348" t="s">
        <v>46</v>
      </c>
      <c r="AD79" s="250" t="s">
        <v>47</v>
      </c>
      <c r="AE79" s="237"/>
    </row>
    <row r="80" spans="1:31" ht="121.5" customHeight="1" thickBot="1" x14ac:dyDescent="0.25">
      <c r="A80" s="339"/>
      <c r="B80" s="341"/>
      <c r="C80" s="343"/>
      <c r="D80" s="345"/>
      <c r="E80" s="172"/>
      <c r="F80" s="217"/>
      <c r="G80" s="38"/>
      <c r="H80" s="39"/>
      <c r="I80" s="39"/>
      <c r="J80" s="39"/>
      <c r="K80" s="40"/>
      <c r="L80" s="32" t="s">
        <v>48</v>
      </c>
      <c r="M80" s="33"/>
      <c r="N80" s="33"/>
      <c r="O80" s="33"/>
      <c r="P80" s="33"/>
      <c r="Q80" s="33"/>
      <c r="R80" s="33"/>
      <c r="S80" s="33"/>
      <c r="T80" s="33"/>
      <c r="U80" s="33"/>
      <c r="V80" s="33"/>
      <c r="W80" s="33"/>
      <c r="X80" s="33"/>
      <c r="Y80" s="179"/>
      <c r="Z80" s="306"/>
      <c r="AA80" s="346"/>
      <c r="AB80" s="347"/>
      <c r="AC80" s="349"/>
      <c r="AD80" s="330"/>
      <c r="AE80" s="238"/>
    </row>
    <row r="81" spans="1:31" ht="79.5" customHeight="1" x14ac:dyDescent="0.2">
      <c r="A81" s="331" t="s">
        <v>108</v>
      </c>
      <c r="B81" s="333" t="s">
        <v>218</v>
      </c>
      <c r="C81" s="331" t="s">
        <v>219</v>
      </c>
      <c r="D81" s="335" t="s">
        <v>220</v>
      </c>
      <c r="E81" s="220" t="s">
        <v>221</v>
      </c>
      <c r="F81" s="220" t="s">
        <v>222</v>
      </c>
      <c r="G81" s="34"/>
      <c r="H81" s="26"/>
      <c r="I81" s="26"/>
      <c r="J81" s="26"/>
      <c r="K81" s="35"/>
      <c r="L81" s="36" t="s">
        <v>41</v>
      </c>
      <c r="M81" s="37"/>
      <c r="N81" s="29" t="s">
        <v>41</v>
      </c>
      <c r="O81" s="26"/>
      <c r="P81" s="26"/>
      <c r="Q81" s="26"/>
      <c r="R81" s="26" t="s">
        <v>41</v>
      </c>
      <c r="S81" s="26"/>
      <c r="T81" s="26"/>
      <c r="U81" s="26"/>
      <c r="V81" s="26" t="s">
        <v>41</v>
      </c>
      <c r="W81" s="26"/>
      <c r="X81" s="29" t="s">
        <v>41</v>
      </c>
      <c r="Y81" s="178" t="s">
        <v>42</v>
      </c>
      <c r="Z81" s="305" t="s">
        <v>184</v>
      </c>
      <c r="AA81" s="171"/>
      <c r="AB81" s="183"/>
      <c r="AC81" s="197"/>
      <c r="AD81" s="169"/>
      <c r="AE81" s="237"/>
    </row>
    <row r="82" spans="1:31" ht="79.5" customHeight="1" thickBot="1" x14ac:dyDescent="0.25">
      <c r="A82" s="332"/>
      <c r="B82" s="334"/>
      <c r="C82" s="332"/>
      <c r="D82" s="336"/>
      <c r="E82" s="172"/>
      <c r="F82" s="172"/>
      <c r="G82" s="38" t="s">
        <v>40</v>
      </c>
      <c r="H82" s="39"/>
      <c r="I82" s="39" t="s">
        <v>40</v>
      </c>
      <c r="J82" s="39" t="s">
        <v>40</v>
      </c>
      <c r="K82" s="40"/>
      <c r="L82" s="32" t="s">
        <v>48</v>
      </c>
      <c r="M82" s="33"/>
      <c r="N82" s="33"/>
      <c r="O82" s="33"/>
      <c r="P82" s="33"/>
      <c r="Q82" s="33"/>
      <c r="R82" s="33"/>
      <c r="S82" s="33"/>
      <c r="T82" s="33"/>
      <c r="U82" s="33"/>
      <c r="V82" s="33"/>
      <c r="W82" s="33"/>
      <c r="X82" s="33"/>
      <c r="Y82" s="337"/>
      <c r="Z82" s="306"/>
      <c r="AA82" s="172"/>
      <c r="AB82" s="184"/>
      <c r="AC82" s="198"/>
      <c r="AD82" s="170"/>
      <c r="AE82" s="238"/>
    </row>
    <row r="83" spans="1:31" ht="57" customHeight="1" x14ac:dyDescent="0.2">
      <c r="A83" s="297" t="s">
        <v>108</v>
      </c>
      <c r="B83" s="324" t="s">
        <v>223</v>
      </c>
      <c r="C83" s="326" t="s">
        <v>213</v>
      </c>
      <c r="D83" s="328" t="s">
        <v>224</v>
      </c>
      <c r="E83" s="220" t="s">
        <v>225</v>
      </c>
      <c r="F83" s="216" t="s">
        <v>226</v>
      </c>
      <c r="G83" s="34" t="s">
        <v>40</v>
      </c>
      <c r="H83" s="26" t="s">
        <v>40</v>
      </c>
      <c r="I83" s="26" t="s">
        <v>40</v>
      </c>
      <c r="J83" s="26" t="s">
        <v>40</v>
      </c>
      <c r="K83" s="35"/>
      <c r="L83" s="36" t="s">
        <v>41</v>
      </c>
      <c r="M83" s="37"/>
      <c r="N83" s="29" t="s">
        <v>41</v>
      </c>
      <c r="O83" s="26"/>
      <c r="P83" s="26" t="s">
        <v>41</v>
      </c>
      <c r="Q83" s="26"/>
      <c r="R83" s="26" t="s">
        <v>41</v>
      </c>
      <c r="S83" s="26"/>
      <c r="T83" s="26" t="s">
        <v>41</v>
      </c>
      <c r="U83" s="26"/>
      <c r="V83" s="26" t="s">
        <v>41</v>
      </c>
      <c r="W83" s="26"/>
      <c r="X83" s="29" t="s">
        <v>41</v>
      </c>
      <c r="Y83" s="178" t="s">
        <v>42</v>
      </c>
      <c r="Z83" s="305" t="s">
        <v>184</v>
      </c>
      <c r="AA83" s="171"/>
      <c r="AB83" s="183"/>
      <c r="AC83" s="197"/>
      <c r="AD83" s="169"/>
      <c r="AE83" s="237"/>
    </row>
    <row r="84" spans="1:31" ht="57" customHeight="1" thickBot="1" x14ac:dyDescent="0.25">
      <c r="A84" s="298"/>
      <c r="B84" s="325"/>
      <c r="C84" s="327"/>
      <c r="D84" s="329"/>
      <c r="E84" s="175"/>
      <c r="F84" s="217"/>
      <c r="G84" s="38"/>
      <c r="H84" s="39"/>
      <c r="I84" s="39"/>
      <c r="J84" s="39"/>
      <c r="K84" s="40"/>
      <c r="L84" s="32" t="s">
        <v>48</v>
      </c>
      <c r="M84" s="33"/>
      <c r="N84" s="33"/>
      <c r="O84" s="33"/>
      <c r="P84" s="33"/>
      <c r="Q84" s="33"/>
      <c r="R84" s="33"/>
      <c r="S84" s="33"/>
      <c r="T84" s="33"/>
      <c r="U84" s="33"/>
      <c r="V84" s="33"/>
      <c r="W84" s="33"/>
      <c r="X84" s="33"/>
      <c r="Y84" s="179"/>
      <c r="Z84" s="306"/>
      <c r="AA84" s="172"/>
      <c r="AB84" s="184"/>
      <c r="AC84" s="198"/>
      <c r="AD84" s="170"/>
      <c r="AE84" s="238"/>
    </row>
    <row r="85" spans="1:31" ht="31.5" customHeight="1" x14ac:dyDescent="0.2">
      <c r="A85" s="321" t="s">
        <v>108</v>
      </c>
      <c r="B85" s="322" t="s">
        <v>227</v>
      </c>
      <c r="C85" s="311" t="s">
        <v>228</v>
      </c>
      <c r="D85" s="323" t="s">
        <v>229</v>
      </c>
      <c r="E85" s="176">
        <v>28</v>
      </c>
      <c r="F85" s="187"/>
      <c r="G85" s="147" t="s">
        <v>40</v>
      </c>
      <c r="H85" s="147" t="s">
        <v>40</v>
      </c>
      <c r="I85" s="147" t="s">
        <v>40</v>
      </c>
      <c r="J85" s="147" t="s">
        <v>40</v>
      </c>
      <c r="K85" s="148" t="s">
        <v>228</v>
      </c>
      <c r="L85" s="149" t="s">
        <v>41</v>
      </c>
      <c r="M85" s="150" t="s">
        <v>228</v>
      </c>
      <c r="N85" s="150" t="s">
        <v>228</v>
      </c>
      <c r="O85" s="149" t="s">
        <v>41</v>
      </c>
      <c r="P85" s="151" t="s">
        <v>228</v>
      </c>
      <c r="Q85" s="147" t="s">
        <v>228</v>
      </c>
      <c r="R85" s="149" t="s">
        <v>41</v>
      </c>
      <c r="S85" s="151" t="s">
        <v>228</v>
      </c>
      <c r="T85" s="147" t="s">
        <v>228</v>
      </c>
      <c r="U85" s="149" t="s">
        <v>41</v>
      </c>
      <c r="V85" s="151" t="s">
        <v>228</v>
      </c>
      <c r="W85" s="147" t="s">
        <v>228</v>
      </c>
      <c r="X85" s="149" t="s">
        <v>41</v>
      </c>
      <c r="Y85" s="242" t="s">
        <v>42</v>
      </c>
      <c r="Z85" s="305" t="s">
        <v>184</v>
      </c>
      <c r="AA85" s="182" t="s">
        <v>230</v>
      </c>
      <c r="AB85" s="183" t="s">
        <v>231</v>
      </c>
      <c r="AC85" s="197" t="s">
        <v>204</v>
      </c>
      <c r="AD85" s="169" t="s">
        <v>205</v>
      </c>
      <c r="AE85" s="22"/>
    </row>
    <row r="86" spans="1:31" ht="31.5" customHeight="1" thickBot="1" x14ac:dyDescent="0.25">
      <c r="A86" s="308"/>
      <c r="B86" s="310"/>
      <c r="C86" s="312"/>
      <c r="D86" s="314"/>
      <c r="E86" s="317"/>
      <c r="F86" s="221"/>
      <c r="G86" s="152" t="s">
        <v>228</v>
      </c>
      <c r="H86" s="152" t="s">
        <v>228</v>
      </c>
      <c r="I86" s="152" t="s">
        <v>228</v>
      </c>
      <c r="J86" s="152" t="s">
        <v>228</v>
      </c>
      <c r="K86" s="153" t="s">
        <v>228</v>
      </c>
      <c r="L86" s="154" t="s">
        <v>48</v>
      </c>
      <c r="M86" s="155" t="s">
        <v>228</v>
      </c>
      <c r="N86" s="156" t="s">
        <v>228</v>
      </c>
      <c r="O86" s="156" t="s">
        <v>228</v>
      </c>
      <c r="P86" s="156" t="s">
        <v>228</v>
      </c>
      <c r="Q86" s="156" t="s">
        <v>228</v>
      </c>
      <c r="R86" s="156" t="s">
        <v>228</v>
      </c>
      <c r="S86" s="156" t="s">
        <v>228</v>
      </c>
      <c r="T86" s="156" t="s">
        <v>228</v>
      </c>
      <c r="U86" s="156" t="s">
        <v>228</v>
      </c>
      <c r="V86" s="156" t="s">
        <v>228</v>
      </c>
      <c r="W86" s="156" t="s">
        <v>228</v>
      </c>
      <c r="X86" s="156" t="s">
        <v>228</v>
      </c>
      <c r="Y86" s="243"/>
      <c r="Z86" s="306"/>
      <c r="AA86" s="182"/>
      <c r="AB86" s="184"/>
      <c r="AC86" s="198"/>
      <c r="AD86" s="170" t="s">
        <v>47</v>
      </c>
      <c r="AE86" s="22"/>
    </row>
    <row r="87" spans="1:31" ht="111" customHeight="1" x14ac:dyDescent="0.2">
      <c r="A87" s="307" t="s">
        <v>108</v>
      </c>
      <c r="B87" s="309" t="s">
        <v>232</v>
      </c>
      <c r="C87" s="299" t="s">
        <v>233</v>
      </c>
      <c r="D87" s="319" t="s">
        <v>234</v>
      </c>
      <c r="E87" s="222" t="s">
        <v>235</v>
      </c>
      <c r="F87" s="222" t="s">
        <v>236</v>
      </c>
      <c r="G87" s="157" t="s">
        <v>40</v>
      </c>
      <c r="H87" s="157" t="s">
        <v>40</v>
      </c>
      <c r="I87" s="157" t="s">
        <v>40</v>
      </c>
      <c r="J87" s="157" t="s">
        <v>40</v>
      </c>
      <c r="K87" s="148" t="s">
        <v>228</v>
      </c>
      <c r="L87" s="158" t="s">
        <v>41</v>
      </c>
      <c r="M87" s="159" t="s">
        <v>41</v>
      </c>
      <c r="N87" s="160" t="s">
        <v>228</v>
      </c>
      <c r="O87" s="157" t="s">
        <v>228</v>
      </c>
      <c r="P87" s="157" t="s">
        <v>228</v>
      </c>
      <c r="Q87" s="157" t="s">
        <v>228</v>
      </c>
      <c r="R87" s="157" t="s">
        <v>228</v>
      </c>
      <c r="S87" s="157" t="s">
        <v>228</v>
      </c>
      <c r="T87" s="157" t="s">
        <v>228</v>
      </c>
      <c r="U87" s="157" t="s">
        <v>228</v>
      </c>
      <c r="V87" s="157" t="s">
        <v>228</v>
      </c>
      <c r="W87" s="157" t="s">
        <v>228</v>
      </c>
      <c r="X87" s="161" t="s">
        <v>228</v>
      </c>
      <c r="Y87" s="242" t="s">
        <v>42</v>
      </c>
      <c r="Z87" s="305" t="s">
        <v>184</v>
      </c>
      <c r="AA87" s="171" t="s">
        <v>237</v>
      </c>
      <c r="AB87" s="183" t="s">
        <v>56</v>
      </c>
      <c r="AC87" s="185" t="s">
        <v>46</v>
      </c>
      <c r="AD87" s="169" t="s">
        <v>47</v>
      </c>
      <c r="AE87" s="22"/>
    </row>
    <row r="88" spans="1:31" ht="111" customHeight="1" thickBot="1" x14ac:dyDescent="0.25">
      <c r="A88" s="308"/>
      <c r="B88" s="310"/>
      <c r="C88" s="318"/>
      <c r="D88" s="320"/>
      <c r="E88" s="223"/>
      <c r="F88" s="223"/>
      <c r="G88" s="152" t="s">
        <v>228</v>
      </c>
      <c r="H88" s="152" t="s">
        <v>228</v>
      </c>
      <c r="I88" s="152" t="s">
        <v>228</v>
      </c>
      <c r="J88" s="152" t="s">
        <v>228</v>
      </c>
      <c r="K88" s="153" t="s">
        <v>228</v>
      </c>
      <c r="L88" s="154" t="s">
        <v>48</v>
      </c>
      <c r="M88" s="155" t="s">
        <v>228</v>
      </c>
      <c r="N88" s="156" t="s">
        <v>228</v>
      </c>
      <c r="O88" s="156" t="s">
        <v>228</v>
      </c>
      <c r="P88" s="156" t="s">
        <v>228</v>
      </c>
      <c r="Q88" s="156" t="s">
        <v>228</v>
      </c>
      <c r="R88" s="156" t="s">
        <v>228</v>
      </c>
      <c r="S88" s="156" t="s">
        <v>228</v>
      </c>
      <c r="T88" s="156" t="s">
        <v>228</v>
      </c>
      <c r="U88" s="156" t="s">
        <v>228</v>
      </c>
      <c r="V88" s="156" t="s">
        <v>228</v>
      </c>
      <c r="W88" s="156" t="s">
        <v>228</v>
      </c>
      <c r="X88" s="156" t="s">
        <v>228</v>
      </c>
      <c r="Y88" s="243"/>
      <c r="Z88" s="306"/>
      <c r="AA88" s="172"/>
      <c r="AB88" s="184"/>
      <c r="AC88" s="186" t="s">
        <v>46</v>
      </c>
      <c r="AD88" s="170" t="s">
        <v>47</v>
      </c>
      <c r="AE88" s="22"/>
    </row>
    <row r="89" spans="1:31" ht="24" customHeight="1" x14ac:dyDescent="0.2">
      <c r="A89" s="307" t="s">
        <v>108</v>
      </c>
      <c r="B89" s="309" t="s">
        <v>232</v>
      </c>
      <c r="C89" s="311" t="s">
        <v>228</v>
      </c>
      <c r="D89" s="313" t="s">
        <v>238</v>
      </c>
      <c r="E89" s="316">
        <v>28</v>
      </c>
      <c r="F89" s="224"/>
      <c r="G89" s="157" t="s">
        <v>40</v>
      </c>
      <c r="H89" s="157" t="s">
        <v>40</v>
      </c>
      <c r="I89" s="157" t="s">
        <v>40</v>
      </c>
      <c r="J89" s="157" t="s">
        <v>40</v>
      </c>
      <c r="K89" s="148" t="s">
        <v>228</v>
      </c>
      <c r="L89" s="158" t="s">
        <v>41</v>
      </c>
      <c r="M89" s="160" t="s">
        <v>228</v>
      </c>
      <c r="N89" s="161" t="s">
        <v>228</v>
      </c>
      <c r="O89" s="157" t="s">
        <v>228</v>
      </c>
      <c r="P89" s="158" t="s">
        <v>41</v>
      </c>
      <c r="Q89" s="162" t="s">
        <v>228</v>
      </c>
      <c r="R89" s="157" t="s">
        <v>228</v>
      </c>
      <c r="S89" s="157" t="s">
        <v>228</v>
      </c>
      <c r="T89" s="157" t="s">
        <v>228</v>
      </c>
      <c r="U89" s="158" t="s">
        <v>41</v>
      </c>
      <c r="V89" s="162" t="s">
        <v>228</v>
      </c>
      <c r="W89" s="157" t="s">
        <v>228</v>
      </c>
      <c r="X89" s="161" t="s">
        <v>228</v>
      </c>
      <c r="Y89" s="242" t="s">
        <v>42</v>
      </c>
      <c r="Z89" s="305" t="s">
        <v>184</v>
      </c>
      <c r="AA89" s="163"/>
      <c r="AB89" s="146" t="s">
        <v>212</v>
      </c>
      <c r="AC89" s="185" t="s">
        <v>46</v>
      </c>
      <c r="AD89" s="164"/>
      <c r="AE89" s="22"/>
    </row>
    <row r="90" spans="1:31" ht="24" customHeight="1" thickBot="1" x14ac:dyDescent="0.25">
      <c r="A90" s="308"/>
      <c r="B90" s="310"/>
      <c r="C90" s="312"/>
      <c r="D90" s="314"/>
      <c r="E90" s="317"/>
      <c r="F90" s="221"/>
      <c r="G90" s="152" t="s">
        <v>228</v>
      </c>
      <c r="H90" s="152" t="s">
        <v>228</v>
      </c>
      <c r="I90" s="152" t="s">
        <v>228</v>
      </c>
      <c r="J90" s="152" t="s">
        <v>228</v>
      </c>
      <c r="K90" s="153" t="s">
        <v>228</v>
      </c>
      <c r="L90" s="154" t="s">
        <v>48</v>
      </c>
      <c r="M90" s="155" t="s">
        <v>228</v>
      </c>
      <c r="N90" s="156" t="s">
        <v>228</v>
      </c>
      <c r="O90" s="156" t="s">
        <v>228</v>
      </c>
      <c r="P90" s="156" t="s">
        <v>228</v>
      </c>
      <c r="Q90" s="156" t="s">
        <v>228</v>
      </c>
      <c r="R90" s="156" t="s">
        <v>228</v>
      </c>
      <c r="S90" s="156" t="s">
        <v>228</v>
      </c>
      <c r="T90" s="156" t="s">
        <v>228</v>
      </c>
      <c r="U90" s="156" t="s">
        <v>228</v>
      </c>
      <c r="V90" s="156" t="s">
        <v>228</v>
      </c>
      <c r="W90" s="156" t="s">
        <v>228</v>
      </c>
      <c r="X90" s="156" t="s">
        <v>228</v>
      </c>
      <c r="Y90" s="243"/>
      <c r="Z90" s="306"/>
      <c r="AA90" s="163"/>
      <c r="AB90" s="146"/>
      <c r="AC90" s="186" t="s">
        <v>46</v>
      </c>
      <c r="AD90" s="164"/>
      <c r="AE90" s="22"/>
    </row>
    <row r="91" spans="1:31" ht="42" customHeight="1" x14ac:dyDescent="0.2">
      <c r="A91" s="307" t="s">
        <v>108</v>
      </c>
      <c r="B91" s="309" t="s">
        <v>227</v>
      </c>
      <c r="C91" s="311" t="s">
        <v>228</v>
      </c>
      <c r="D91" s="313" t="s">
        <v>239</v>
      </c>
      <c r="E91" s="316">
        <v>28</v>
      </c>
      <c r="F91" s="224"/>
      <c r="G91" s="157" t="s">
        <v>40</v>
      </c>
      <c r="H91" s="157" t="s">
        <v>40</v>
      </c>
      <c r="I91" s="157" t="s">
        <v>40</v>
      </c>
      <c r="J91" s="157" t="s">
        <v>40</v>
      </c>
      <c r="K91" s="148" t="s">
        <v>228</v>
      </c>
      <c r="L91" s="158" t="s">
        <v>41</v>
      </c>
      <c r="M91" s="161" t="s">
        <v>228</v>
      </c>
      <c r="N91" s="161" t="s">
        <v>228</v>
      </c>
      <c r="O91" s="157" t="s">
        <v>228</v>
      </c>
      <c r="P91" s="158" t="s">
        <v>41</v>
      </c>
      <c r="Q91" s="162" t="s">
        <v>228</v>
      </c>
      <c r="R91" s="157" t="s">
        <v>228</v>
      </c>
      <c r="S91" s="158" t="s">
        <v>41</v>
      </c>
      <c r="T91" s="162" t="s">
        <v>228</v>
      </c>
      <c r="U91" s="157" t="s">
        <v>228</v>
      </c>
      <c r="V91" s="158" t="s">
        <v>41</v>
      </c>
      <c r="W91" s="162" t="s">
        <v>228</v>
      </c>
      <c r="X91" s="158" t="s">
        <v>41</v>
      </c>
      <c r="Y91" s="242" t="s">
        <v>42</v>
      </c>
      <c r="Z91" s="305" t="s">
        <v>184</v>
      </c>
      <c r="AA91" s="163"/>
      <c r="AB91" s="146"/>
      <c r="AC91" s="185" t="s">
        <v>46</v>
      </c>
      <c r="AD91" s="164"/>
      <c r="AE91" s="22"/>
    </row>
    <row r="92" spans="1:31" ht="42" customHeight="1" thickBot="1" x14ac:dyDescent="0.25">
      <c r="A92" s="308"/>
      <c r="B92" s="310"/>
      <c r="C92" s="315"/>
      <c r="D92" s="314"/>
      <c r="E92" s="317"/>
      <c r="F92" s="221"/>
      <c r="G92" s="152" t="s">
        <v>228</v>
      </c>
      <c r="H92" s="152" t="s">
        <v>228</v>
      </c>
      <c r="I92" s="152" t="s">
        <v>228</v>
      </c>
      <c r="J92" s="152" t="s">
        <v>228</v>
      </c>
      <c r="K92" s="153" t="s">
        <v>228</v>
      </c>
      <c r="L92" s="154" t="s">
        <v>48</v>
      </c>
      <c r="M92" s="155" t="s">
        <v>228</v>
      </c>
      <c r="N92" s="156" t="s">
        <v>228</v>
      </c>
      <c r="O92" s="156" t="s">
        <v>228</v>
      </c>
      <c r="P92" s="156" t="s">
        <v>228</v>
      </c>
      <c r="Q92" s="156" t="s">
        <v>228</v>
      </c>
      <c r="R92" s="156" t="s">
        <v>228</v>
      </c>
      <c r="S92" s="156" t="s">
        <v>228</v>
      </c>
      <c r="T92" s="156" t="s">
        <v>228</v>
      </c>
      <c r="U92" s="156" t="s">
        <v>228</v>
      </c>
      <c r="V92" s="156" t="s">
        <v>228</v>
      </c>
      <c r="W92" s="156" t="s">
        <v>228</v>
      </c>
      <c r="X92" s="156" t="s">
        <v>228</v>
      </c>
      <c r="Y92" s="243"/>
      <c r="Z92" s="306"/>
      <c r="AA92" s="163"/>
      <c r="AB92" s="146"/>
      <c r="AC92" s="186" t="s">
        <v>46</v>
      </c>
      <c r="AD92" s="164"/>
      <c r="AE92" s="22"/>
    </row>
    <row r="93" spans="1:31" ht="76.5" customHeight="1" x14ac:dyDescent="0.2">
      <c r="A93" s="297" t="s">
        <v>108</v>
      </c>
      <c r="B93" s="299" t="s">
        <v>240</v>
      </c>
      <c r="C93" s="301" t="s">
        <v>36</v>
      </c>
      <c r="D93" s="303" t="s">
        <v>241</v>
      </c>
      <c r="E93" s="295" t="s">
        <v>242</v>
      </c>
      <c r="F93" s="214" t="s">
        <v>243</v>
      </c>
      <c r="G93" s="41" t="s">
        <v>40</v>
      </c>
      <c r="H93" s="42" t="s">
        <v>40</v>
      </c>
      <c r="I93" s="42"/>
      <c r="J93" s="42"/>
      <c r="K93" s="43"/>
      <c r="L93" s="36" t="s">
        <v>41</v>
      </c>
      <c r="M93" s="16"/>
      <c r="N93" s="29" t="s">
        <v>41</v>
      </c>
      <c r="O93" s="26"/>
      <c r="P93" s="26" t="s">
        <v>41</v>
      </c>
      <c r="Q93" s="26"/>
      <c r="R93" s="26" t="s">
        <v>41</v>
      </c>
      <c r="S93" s="26"/>
      <c r="T93" s="26" t="s">
        <v>41</v>
      </c>
      <c r="U93" s="26"/>
      <c r="V93" s="26" t="s">
        <v>41</v>
      </c>
      <c r="W93" s="26"/>
      <c r="X93" s="29" t="s">
        <v>41</v>
      </c>
      <c r="Y93" s="178" t="s">
        <v>42</v>
      </c>
      <c r="Z93" s="305" t="s">
        <v>184</v>
      </c>
      <c r="AA93" s="228"/>
      <c r="AB93" s="183"/>
      <c r="AC93" s="197"/>
      <c r="AD93" s="169"/>
      <c r="AE93" s="237"/>
    </row>
    <row r="94" spans="1:31" ht="76.5" customHeight="1" thickBot="1" x14ac:dyDescent="0.25">
      <c r="A94" s="298"/>
      <c r="B94" s="300"/>
      <c r="C94" s="302"/>
      <c r="D94" s="304"/>
      <c r="E94" s="296"/>
      <c r="F94" s="215"/>
      <c r="G94" s="38"/>
      <c r="H94" s="39"/>
      <c r="I94" s="39"/>
      <c r="J94" s="39"/>
      <c r="K94" s="31"/>
      <c r="L94" s="32" t="s">
        <v>48</v>
      </c>
      <c r="M94" s="18"/>
      <c r="N94" s="33"/>
      <c r="O94" s="33"/>
      <c r="P94" s="33"/>
      <c r="Q94" s="33"/>
      <c r="R94" s="33"/>
      <c r="S94" s="33"/>
      <c r="T94" s="33"/>
      <c r="U94" s="33"/>
      <c r="V94" s="33"/>
      <c r="W94" s="33"/>
      <c r="X94" s="21"/>
      <c r="Y94" s="179"/>
      <c r="Z94" s="306"/>
      <c r="AA94" s="229"/>
      <c r="AB94" s="184"/>
      <c r="AC94" s="198"/>
      <c r="AD94" s="170"/>
      <c r="AE94" s="238"/>
    </row>
    <row r="95" spans="1:31" ht="77.25" customHeight="1" x14ac:dyDescent="0.2">
      <c r="A95" s="283" t="s">
        <v>80</v>
      </c>
      <c r="B95" s="285" t="s">
        <v>244</v>
      </c>
      <c r="C95" s="287" t="s">
        <v>213</v>
      </c>
      <c r="D95" s="289" t="s">
        <v>245</v>
      </c>
      <c r="E95" s="174" t="s">
        <v>246</v>
      </c>
      <c r="F95" s="174" t="s">
        <v>247</v>
      </c>
      <c r="G95" s="34"/>
      <c r="H95" s="26"/>
      <c r="I95" s="26"/>
      <c r="J95" s="26"/>
      <c r="K95" s="35"/>
      <c r="L95" s="36" t="s">
        <v>41</v>
      </c>
      <c r="M95" s="37"/>
      <c r="N95" s="29"/>
      <c r="O95" s="26" t="s">
        <v>248</v>
      </c>
      <c r="P95" s="26"/>
      <c r="Q95" s="26" t="s">
        <v>248</v>
      </c>
      <c r="R95" s="26"/>
      <c r="S95" s="26" t="s">
        <v>248</v>
      </c>
      <c r="T95" s="26"/>
      <c r="U95" s="26" t="s">
        <v>248</v>
      </c>
      <c r="V95" s="26"/>
      <c r="W95" s="26" t="s">
        <v>248</v>
      </c>
      <c r="X95" s="29"/>
      <c r="Y95" s="178" t="s">
        <v>42</v>
      </c>
      <c r="Z95" s="199"/>
      <c r="AA95" s="171" t="s">
        <v>249</v>
      </c>
      <c r="AB95" s="183"/>
      <c r="AC95" s="197"/>
      <c r="AD95" s="169"/>
      <c r="AE95" s="237"/>
    </row>
    <row r="96" spans="1:31" ht="77.25" customHeight="1" thickBot="1" x14ac:dyDescent="0.25">
      <c r="A96" s="284"/>
      <c r="B96" s="286"/>
      <c r="C96" s="288"/>
      <c r="D96" s="290"/>
      <c r="E96" s="175"/>
      <c r="F96" s="175"/>
      <c r="G96" s="38"/>
      <c r="H96" s="39"/>
      <c r="I96" s="39"/>
      <c r="J96" s="39"/>
      <c r="K96" s="40"/>
      <c r="L96" s="32" t="s">
        <v>48</v>
      </c>
      <c r="M96" s="33"/>
      <c r="N96" s="33"/>
      <c r="O96" s="33"/>
      <c r="P96" s="33"/>
      <c r="Q96" s="33"/>
      <c r="R96" s="33"/>
      <c r="S96" s="33"/>
      <c r="T96" s="33"/>
      <c r="U96" s="33"/>
      <c r="V96" s="33"/>
      <c r="W96" s="33"/>
      <c r="X96" s="33"/>
      <c r="Y96" s="179"/>
      <c r="Z96" s="200"/>
      <c r="AA96" s="172"/>
      <c r="AB96" s="184"/>
      <c r="AC96" s="198"/>
      <c r="AD96" s="170"/>
      <c r="AE96" s="238"/>
    </row>
    <row r="97" spans="1:31" ht="81" customHeight="1" x14ac:dyDescent="0.2">
      <c r="A97" s="283" t="s">
        <v>80</v>
      </c>
      <c r="B97" s="285" t="s">
        <v>250</v>
      </c>
      <c r="C97" s="287" t="s">
        <v>213</v>
      </c>
      <c r="D97" s="289" t="s">
        <v>251</v>
      </c>
      <c r="E97" s="171" t="s">
        <v>252</v>
      </c>
      <c r="F97" s="174" t="s">
        <v>253</v>
      </c>
      <c r="G97" s="34"/>
      <c r="H97" s="26"/>
      <c r="I97" s="26"/>
      <c r="J97" s="26"/>
      <c r="K97" s="35"/>
      <c r="L97" s="36" t="s">
        <v>41</v>
      </c>
      <c r="M97" s="37"/>
      <c r="N97" s="29"/>
      <c r="O97" s="26" t="s">
        <v>248</v>
      </c>
      <c r="P97" s="26"/>
      <c r="Q97" s="26" t="s">
        <v>248</v>
      </c>
      <c r="R97" s="26"/>
      <c r="S97" s="26"/>
      <c r="T97" s="26" t="s">
        <v>248</v>
      </c>
      <c r="U97" s="26"/>
      <c r="V97" s="26" t="s">
        <v>248</v>
      </c>
      <c r="W97" s="26"/>
      <c r="X97" s="29"/>
      <c r="Y97" s="178" t="s">
        <v>42</v>
      </c>
      <c r="Z97" s="199"/>
      <c r="AA97" s="171" t="s">
        <v>254</v>
      </c>
      <c r="AB97" s="183"/>
      <c r="AC97" s="197"/>
      <c r="AD97" s="169"/>
      <c r="AE97" s="237"/>
    </row>
    <row r="98" spans="1:31" ht="81" customHeight="1" thickBot="1" x14ac:dyDescent="0.25">
      <c r="A98" s="284"/>
      <c r="B98" s="286"/>
      <c r="C98" s="288"/>
      <c r="D98" s="290"/>
      <c r="E98" s="172"/>
      <c r="F98" s="175"/>
      <c r="G98" s="38"/>
      <c r="H98" s="39"/>
      <c r="I98" s="39"/>
      <c r="J98" s="39"/>
      <c r="K98" s="40"/>
      <c r="L98" s="32" t="s">
        <v>48</v>
      </c>
      <c r="M98" s="33"/>
      <c r="N98" s="33"/>
      <c r="O98" s="33"/>
      <c r="P98" s="33"/>
      <c r="Q98" s="33"/>
      <c r="R98" s="33"/>
      <c r="S98" s="33"/>
      <c r="T98" s="33"/>
      <c r="U98" s="33"/>
      <c r="V98" s="33"/>
      <c r="W98" s="33"/>
      <c r="X98" s="33"/>
      <c r="Y98" s="179"/>
      <c r="Z98" s="200"/>
      <c r="AA98" s="172"/>
      <c r="AB98" s="184"/>
      <c r="AC98" s="198"/>
      <c r="AD98" s="170"/>
      <c r="AE98" s="238"/>
    </row>
    <row r="99" spans="1:31" ht="69.75" customHeight="1" x14ac:dyDescent="0.2">
      <c r="A99" s="283" t="s">
        <v>80</v>
      </c>
      <c r="B99" s="285" t="s">
        <v>255</v>
      </c>
      <c r="C99" s="287" t="s">
        <v>213</v>
      </c>
      <c r="D99" s="289" t="s">
        <v>256</v>
      </c>
      <c r="E99" s="174" t="s">
        <v>257</v>
      </c>
      <c r="F99" s="174" t="s">
        <v>258</v>
      </c>
      <c r="G99" s="34"/>
      <c r="H99" s="26"/>
      <c r="I99" s="26"/>
      <c r="J99" s="26"/>
      <c r="K99" s="35"/>
      <c r="L99" s="36" t="s">
        <v>41</v>
      </c>
      <c r="M99" s="37"/>
      <c r="N99" s="29"/>
      <c r="O99" s="26" t="s">
        <v>248</v>
      </c>
      <c r="P99" s="26"/>
      <c r="Q99" s="26"/>
      <c r="R99" s="26" t="s">
        <v>248</v>
      </c>
      <c r="S99" s="26"/>
      <c r="T99" s="26"/>
      <c r="U99" s="26" t="s">
        <v>248</v>
      </c>
      <c r="V99" s="26"/>
      <c r="W99" s="26"/>
      <c r="X99" s="29" t="s">
        <v>248</v>
      </c>
      <c r="Y99" s="178" t="s">
        <v>42</v>
      </c>
      <c r="Z99" s="199"/>
      <c r="AA99" s="171" t="s">
        <v>259</v>
      </c>
      <c r="AB99" s="183"/>
      <c r="AC99" s="197"/>
      <c r="AD99" s="169"/>
      <c r="AE99" s="237"/>
    </row>
    <row r="100" spans="1:31" ht="69.75" customHeight="1" thickBot="1" x14ac:dyDescent="0.25">
      <c r="A100" s="284"/>
      <c r="B100" s="286"/>
      <c r="C100" s="288"/>
      <c r="D100" s="290"/>
      <c r="E100" s="175"/>
      <c r="F100" s="175"/>
      <c r="G100" s="38"/>
      <c r="H100" s="39"/>
      <c r="I100" s="39"/>
      <c r="J100" s="39"/>
      <c r="K100" s="40"/>
      <c r="L100" s="32" t="s">
        <v>48</v>
      </c>
      <c r="M100" s="33"/>
      <c r="N100" s="33"/>
      <c r="O100" s="33"/>
      <c r="P100" s="33"/>
      <c r="Q100" s="33"/>
      <c r="R100" s="33"/>
      <c r="S100" s="33"/>
      <c r="T100" s="33"/>
      <c r="U100" s="33"/>
      <c r="V100" s="33"/>
      <c r="W100" s="33"/>
      <c r="X100" s="33"/>
      <c r="Y100" s="179"/>
      <c r="Z100" s="200"/>
      <c r="AA100" s="172"/>
      <c r="AB100" s="184"/>
      <c r="AC100" s="198"/>
      <c r="AD100" s="170"/>
      <c r="AE100" s="238"/>
    </row>
    <row r="101" spans="1:31" ht="138" customHeight="1" x14ac:dyDescent="0.2">
      <c r="A101" s="283" t="s">
        <v>80</v>
      </c>
      <c r="B101" s="285" t="s">
        <v>260</v>
      </c>
      <c r="C101" s="287" t="s">
        <v>261</v>
      </c>
      <c r="D101" s="289" t="s">
        <v>262</v>
      </c>
      <c r="E101" s="174" t="s">
        <v>263</v>
      </c>
      <c r="F101" s="174" t="s">
        <v>264</v>
      </c>
      <c r="G101" s="34"/>
      <c r="H101" s="26"/>
      <c r="I101" s="26"/>
      <c r="J101" s="26"/>
      <c r="K101" s="35"/>
      <c r="L101" s="36" t="s">
        <v>41</v>
      </c>
      <c r="M101" s="37" t="s">
        <v>41</v>
      </c>
      <c r="N101" s="29" t="s">
        <v>41</v>
      </c>
      <c r="O101" s="26" t="s">
        <v>41</v>
      </c>
      <c r="P101" s="26" t="s">
        <v>41</v>
      </c>
      <c r="Q101" s="26" t="s">
        <v>41</v>
      </c>
      <c r="R101" s="26" t="s">
        <v>41</v>
      </c>
      <c r="S101" s="26" t="s">
        <v>41</v>
      </c>
      <c r="T101" s="26" t="s">
        <v>41</v>
      </c>
      <c r="U101" s="26" t="s">
        <v>41</v>
      </c>
      <c r="V101" s="26" t="s">
        <v>41</v>
      </c>
      <c r="W101" s="26" t="s">
        <v>41</v>
      </c>
      <c r="X101" s="29" t="s">
        <v>41</v>
      </c>
      <c r="Y101" s="178" t="s">
        <v>42</v>
      </c>
      <c r="Z101" s="199" t="s">
        <v>184</v>
      </c>
      <c r="AA101" s="171" t="s">
        <v>265</v>
      </c>
      <c r="AB101" s="183"/>
      <c r="AC101" s="197"/>
      <c r="AD101" s="169"/>
      <c r="AE101" s="293"/>
    </row>
    <row r="102" spans="1:31" ht="138" customHeight="1" thickBot="1" x14ac:dyDescent="0.25">
      <c r="A102" s="284"/>
      <c r="B102" s="286"/>
      <c r="C102" s="288"/>
      <c r="D102" s="290"/>
      <c r="E102" s="175"/>
      <c r="F102" s="175"/>
      <c r="G102" s="38"/>
      <c r="H102" s="39"/>
      <c r="I102" s="39"/>
      <c r="J102" s="39"/>
      <c r="K102" s="40"/>
      <c r="L102" s="32" t="s">
        <v>48</v>
      </c>
      <c r="M102" s="33"/>
      <c r="N102" s="33"/>
      <c r="O102" s="33"/>
      <c r="P102" s="33"/>
      <c r="Q102" s="33"/>
      <c r="R102" s="33"/>
      <c r="S102" s="33"/>
      <c r="T102" s="33"/>
      <c r="U102" s="33"/>
      <c r="V102" s="33"/>
      <c r="W102" s="33"/>
      <c r="X102" s="33"/>
      <c r="Y102" s="179"/>
      <c r="Z102" s="200"/>
      <c r="AA102" s="172"/>
      <c r="AB102" s="184"/>
      <c r="AC102" s="198"/>
      <c r="AD102" s="170"/>
      <c r="AE102" s="294"/>
    </row>
    <row r="103" spans="1:31" ht="27.75" customHeight="1" x14ac:dyDescent="0.2">
      <c r="A103" s="283" t="s">
        <v>80</v>
      </c>
      <c r="B103" s="285" t="s">
        <v>266</v>
      </c>
      <c r="C103" s="287" t="s">
        <v>261</v>
      </c>
      <c r="D103" s="291" t="s">
        <v>267</v>
      </c>
      <c r="E103" s="171">
        <v>26</v>
      </c>
      <c r="F103" s="171"/>
      <c r="G103" s="34"/>
      <c r="H103" s="26"/>
      <c r="I103" s="26"/>
      <c r="J103" s="26"/>
      <c r="K103" s="35"/>
      <c r="L103" s="36" t="s">
        <v>41</v>
      </c>
      <c r="M103" s="37"/>
      <c r="N103" s="29"/>
      <c r="O103" s="26" t="s">
        <v>41</v>
      </c>
      <c r="P103" s="26"/>
      <c r="Q103" s="26"/>
      <c r="R103" s="26" t="s">
        <v>41</v>
      </c>
      <c r="S103" s="26"/>
      <c r="T103" s="26"/>
      <c r="U103" s="26" t="s">
        <v>41</v>
      </c>
      <c r="V103" s="26"/>
      <c r="W103" s="26"/>
      <c r="X103" s="29" t="s">
        <v>41</v>
      </c>
      <c r="Y103" s="178" t="s">
        <v>42</v>
      </c>
      <c r="Z103" s="199"/>
      <c r="AA103" s="171" t="s">
        <v>268</v>
      </c>
      <c r="AB103" s="183"/>
      <c r="AC103" s="197"/>
      <c r="AD103" s="169"/>
      <c r="AE103" s="237"/>
    </row>
    <row r="104" spans="1:31" ht="27.75" customHeight="1" thickBot="1" x14ac:dyDescent="0.25">
      <c r="A104" s="284"/>
      <c r="B104" s="286"/>
      <c r="C104" s="288"/>
      <c r="D104" s="292"/>
      <c r="E104" s="172"/>
      <c r="F104" s="172"/>
      <c r="G104" s="38"/>
      <c r="H104" s="39"/>
      <c r="I104" s="39"/>
      <c r="J104" s="39"/>
      <c r="K104" s="40"/>
      <c r="L104" s="32" t="s">
        <v>48</v>
      </c>
      <c r="M104" s="33"/>
      <c r="N104" s="33"/>
      <c r="O104" s="33"/>
      <c r="P104" s="33"/>
      <c r="Q104" s="33"/>
      <c r="R104" s="33"/>
      <c r="S104" s="33"/>
      <c r="T104" s="33"/>
      <c r="U104" s="33"/>
      <c r="V104" s="33"/>
      <c r="W104" s="33"/>
      <c r="X104" s="33"/>
      <c r="Y104" s="179"/>
      <c r="Z104" s="200"/>
      <c r="AA104" s="172"/>
      <c r="AB104" s="184"/>
      <c r="AC104" s="198"/>
      <c r="AD104" s="170"/>
      <c r="AE104" s="238"/>
    </row>
    <row r="105" spans="1:31" ht="27.75" customHeight="1" x14ac:dyDescent="0.2">
      <c r="A105" s="283" t="s">
        <v>80</v>
      </c>
      <c r="B105" s="285" t="s">
        <v>269</v>
      </c>
      <c r="C105" s="287" t="s">
        <v>261</v>
      </c>
      <c r="D105" s="291" t="s">
        <v>270</v>
      </c>
      <c r="E105" s="171">
        <v>26</v>
      </c>
      <c r="F105" s="171"/>
      <c r="G105" s="34"/>
      <c r="H105" s="26"/>
      <c r="I105" s="26"/>
      <c r="J105" s="26"/>
      <c r="K105" s="35"/>
      <c r="L105" s="36" t="s">
        <v>41</v>
      </c>
      <c r="M105" s="37" t="s">
        <v>41</v>
      </c>
      <c r="N105" s="29" t="s">
        <v>41</v>
      </c>
      <c r="O105" s="26" t="s">
        <v>41</v>
      </c>
      <c r="P105" s="26" t="s">
        <v>41</v>
      </c>
      <c r="Q105" s="26" t="s">
        <v>41</v>
      </c>
      <c r="R105" s="26" t="s">
        <v>41</v>
      </c>
      <c r="S105" s="26" t="s">
        <v>41</v>
      </c>
      <c r="T105" s="26" t="s">
        <v>41</v>
      </c>
      <c r="U105" s="26" t="s">
        <v>41</v>
      </c>
      <c r="V105" s="26" t="s">
        <v>41</v>
      </c>
      <c r="W105" s="26" t="s">
        <v>41</v>
      </c>
      <c r="X105" s="29" t="s">
        <v>41</v>
      </c>
      <c r="Y105" s="178" t="s">
        <v>42</v>
      </c>
      <c r="Z105" s="199"/>
      <c r="AA105" s="171" t="s">
        <v>271</v>
      </c>
      <c r="AB105" s="183"/>
      <c r="AC105" s="197"/>
      <c r="AD105" s="169"/>
      <c r="AE105" s="237"/>
    </row>
    <row r="106" spans="1:31" ht="27.75" customHeight="1" thickBot="1" x14ac:dyDescent="0.25">
      <c r="A106" s="284"/>
      <c r="B106" s="286"/>
      <c r="C106" s="288"/>
      <c r="D106" s="292"/>
      <c r="E106" s="172"/>
      <c r="F106" s="172"/>
      <c r="G106" s="38"/>
      <c r="H106" s="39"/>
      <c r="I106" s="39"/>
      <c r="J106" s="39"/>
      <c r="K106" s="40"/>
      <c r="L106" s="32" t="s">
        <v>48</v>
      </c>
      <c r="M106" s="33"/>
      <c r="N106" s="33"/>
      <c r="O106" s="33"/>
      <c r="P106" s="33"/>
      <c r="Q106" s="33"/>
      <c r="R106" s="33"/>
      <c r="S106" s="33"/>
      <c r="T106" s="33"/>
      <c r="U106" s="33"/>
      <c r="V106" s="33"/>
      <c r="W106" s="33"/>
      <c r="X106" s="33"/>
      <c r="Y106" s="179"/>
      <c r="Z106" s="200"/>
      <c r="AA106" s="172"/>
      <c r="AB106" s="184"/>
      <c r="AC106" s="198"/>
      <c r="AD106" s="170"/>
      <c r="AE106" s="238"/>
    </row>
    <row r="107" spans="1:31" ht="27.75" customHeight="1" x14ac:dyDescent="0.2">
      <c r="A107" s="283" t="s">
        <v>80</v>
      </c>
      <c r="B107" s="285" t="s">
        <v>266</v>
      </c>
      <c r="C107" s="287" t="s">
        <v>261</v>
      </c>
      <c r="D107" s="291" t="s">
        <v>272</v>
      </c>
      <c r="E107" s="171">
        <v>26</v>
      </c>
      <c r="F107" s="171"/>
      <c r="G107" s="34"/>
      <c r="H107" s="26"/>
      <c r="I107" s="26"/>
      <c r="J107" s="26"/>
      <c r="K107" s="35"/>
      <c r="L107" s="36" t="s">
        <v>41</v>
      </c>
      <c r="M107" s="37" t="s">
        <v>248</v>
      </c>
      <c r="N107" s="29" t="s">
        <v>248</v>
      </c>
      <c r="O107" s="26" t="s">
        <v>248</v>
      </c>
      <c r="P107" s="26" t="s">
        <v>248</v>
      </c>
      <c r="Q107" s="26" t="s">
        <v>248</v>
      </c>
      <c r="R107" s="26" t="s">
        <v>248</v>
      </c>
      <c r="S107" s="26" t="s">
        <v>248</v>
      </c>
      <c r="T107" s="26" t="s">
        <v>248</v>
      </c>
      <c r="U107" s="26" t="s">
        <v>248</v>
      </c>
      <c r="V107" s="26" t="s">
        <v>248</v>
      </c>
      <c r="W107" s="26" t="s">
        <v>248</v>
      </c>
      <c r="X107" s="29" t="s">
        <v>248</v>
      </c>
      <c r="Y107" s="178" t="s">
        <v>42</v>
      </c>
      <c r="Z107" s="199"/>
      <c r="AA107" s="171" t="s">
        <v>273</v>
      </c>
      <c r="AB107" s="183"/>
      <c r="AC107" s="197"/>
      <c r="AD107" s="169"/>
      <c r="AE107" s="237"/>
    </row>
    <row r="108" spans="1:31" ht="27.75" customHeight="1" thickBot="1" x14ac:dyDescent="0.25">
      <c r="A108" s="284"/>
      <c r="B108" s="286"/>
      <c r="C108" s="288"/>
      <c r="D108" s="292"/>
      <c r="E108" s="172"/>
      <c r="F108" s="172"/>
      <c r="G108" s="38"/>
      <c r="H108" s="39"/>
      <c r="I108" s="39"/>
      <c r="J108" s="39"/>
      <c r="K108" s="40"/>
      <c r="L108" s="32" t="s">
        <v>48</v>
      </c>
      <c r="M108" s="33"/>
      <c r="N108" s="33"/>
      <c r="O108" s="33"/>
      <c r="P108" s="33"/>
      <c r="Q108" s="33"/>
      <c r="R108" s="33"/>
      <c r="S108" s="33"/>
      <c r="T108" s="33"/>
      <c r="U108" s="33"/>
      <c r="V108" s="33"/>
      <c r="W108" s="33"/>
      <c r="X108" s="33"/>
      <c r="Y108" s="179"/>
      <c r="Z108" s="200"/>
      <c r="AA108" s="172"/>
      <c r="AB108" s="184"/>
      <c r="AC108" s="198"/>
      <c r="AD108" s="170"/>
      <c r="AE108" s="238"/>
    </row>
    <row r="109" spans="1:31" ht="78.75" customHeight="1" x14ac:dyDescent="0.2">
      <c r="A109" s="283" t="s">
        <v>80</v>
      </c>
      <c r="B109" s="285" t="s">
        <v>274</v>
      </c>
      <c r="C109" s="287" t="s">
        <v>213</v>
      </c>
      <c r="D109" s="289" t="s">
        <v>275</v>
      </c>
      <c r="E109" s="220" t="s">
        <v>276</v>
      </c>
      <c r="F109" s="174" t="s">
        <v>277</v>
      </c>
      <c r="G109" s="34"/>
      <c r="H109" s="26"/>
      <c r="I109" s="26"/>
      <c r="J109" s="26"/>
      <c r="K109" s="35"/>
      <c r="L109" s="36" t="s">
        <v>41</v>
      </c>
      <c r="M109" s="37"/>
      <c r="N109" s="29"/>
      <c r="O109" s="26"/>
      <c r="P109" s="26" t="s">
        <v>248</v>
      </c>
      <c r="Q109" s="26"/>
      <c r="R109" s="26"/>
      <c r="S109" s="26"/>
      <c r="T109" s="26"/>
      <c r="U109" s="26"/>
      <c r="V109" s="26"/>
      <c r="W109" s="26"/>
      <c r="X109" s="29"/>
      <c r="Y109" s="178" t="s">
        <v>42</v>
      </c>
      <c r="Z109" s="199"/>
      <c r="AA109" s="171"/>
      <c r="AB109" s="183"/>
      <c r="AC109" s="197"/>
      <c r="AD109" s="169"/>
      <c r="AE109" s="237"/>
    </row>
    <row r="110" spans="1:31" ht="78.75" customHeight="1" thickBot="1" x14ac:dyDescent="0.25">
      <c r="A110" s="284"/>
      <c r="B110" s="286"/>
      <c r="C110" s="288"/>
      <c r="D110" s="290"/>
      <c r="E110" s="175"/>
      <c r="F110" s="175"/>
      <c r="G110" s="38"/>
      <c r="H110" s="39"/>
      <c r="I110" s="39"/>
      <c r="J110" s="39"/>
      <c r="K110" s="40"/>
      <c r="L110" s="32" t="s">
        <v>48</v>
      </c>
      <c r="M110" s="33"/>
      <c r="N110" s="33"/>
      <c r="O110" s="33"/>
      <c r="P110" s="33"/>
      <c r="Q110" s="33"/>
      <c r="R110" s="33"/>
      <c r="S110" s="33"/>
      <c r="T110" s="33"/>
      <c r="U110" s="33"/>
      <c r="V110" s="33"/>
      <c r="W110" s="33"/>
      <c r="X110" s="33"/>
      <c r="Y110" s="179"/>
      <c r="Z110" s="200"/>
      <c r="AA110" s="172"/>
      <c r="AB110" s="184"/>
      <c r="AC110" s="198"/>
      <c r="AD110" s="170"/>
      <c r="AE110" s="238"/>
    </row>
    <row r="111" spans="1:31" ht="27.75" customHeight="1" x14ac:dyDescent="0.2">
      <c r="A111" s="283" t="s">
        <v>80</v>
      </c>
      <c r="B111" s="285" t="s">
        <v>35</v>
      </c>
      <c r="C111" s="287" t="s">
        <v>213</v>
      </c>
      <c r="D111" s="291" t="s">
        <v>278</v>
      </c>
      <c r="E111" s="171">
        <v>27</v>
      </c>
      <c r="F111" s="171"/>
      <c r="G111" s="34"/>
      <c r="H111" s="26"/>
      <c r="I111" s="26"/>
      <c r="J111" s="26"/>
      <c r="K111" s="35"/>
      <c r="L111" s="36" t="s">
        <v>41</v>
      </c>
      <c r="M111" s="37" t="s">
        <v>248</v>
      </c>
      <c r="N111" s="29" t="s">
        <v>248</v>
      </c>
      <c r="O111" s="26" t="s">
        <v>248</v>
      </c>
      <c r="P111" s="26"/>
      <c r="Q111" s="26"/>
      <c r="R111" s="26"/>
      <c r="S111" s="26"/>
      <c r="T111" s="26"/>
      <c r="U111" s="26"/>
      <c r="V111" s="26"/>
      <c r="W111" s="26"/>
      <c r="X111" s="29"/>
      <c r="Y111" s="178" t="s">
        <v>42</v>
      </c>
      <c r="Z111" s="199"/>
      <c r="AA111" s="171"/>
      <c r="AB111" s="183"/>
      <c r="AC111" s="197"/>
      <c r="AD111" s="169"/>
      <c r="AE111" s="237"/>
    </row>
    <row r="112" spans="1:31" ht="27.75" customHeight="1" thickBot="1" x14ac:dyDescent="0.25">
      <c r="A112" s="284"/>
      <c r="B112" s="286"/>
      <c r="C112" s="288"/>
      <c r="D112" s="292"/>
      <c r="E112" s="172"/>
      <c r="F112" s="172"/>
      <c r="G112" s="38"/>
      <c r="H112" s="39"/>
      <c r="I112" s="39"/>
      <c r="J112" s="39"/>
      <c r="K112" s="40"/>
      <c r="L112" s="32" t="s">
        <v>48</v>
      </c>
      <c r="M112" s="33"/>
      <c r="N112" s="33"/>
      <c r="O112" s="33"/>
      <c r="P112" s="33"/>
      <c r="Q112" s="33"/>
      <c r="R112" s="33"/>
      <c r="S112" s="33"/>
      <c r="T112" s="33"/>
      <c r="U112" s="33"/>
      <c r="V112" s="33"/>
      <c r="W112" s="33"/>
      <c r="X112" s="33"/>
      <c r="Y112" s="179"/>
      <c r="Z112" s="200"/>
      <c r="AA112" s="172"/>
      <c r="AB112" s="184"/>
      <c r="AC112" s="198"/>
      <c r="AD112" s="170"/>
      <c r="AE112" s="238"/>
    </row>
    <row r="113" spans="1:31" ht="21" customHeight="1" x14ac:dyDescent="0.2">
      <c r="A113" s="283" t="s">
        <v>80</v>
      </c>
      <c r="B113" s="285" t="s">
        <v>279</v>
      </c>
      <c r="C113" s="287" t="s">
        <v>280</v>
      </c>
      <c r="D113" s="291" t="s">
        <v>281</v>
      </c>
      <c r="E113" s="171">
        <v>28</v>
      </c>
      <c r="F113" s="171"/>
      <c r="G113" s="34"/>
      <c r="H113" s="26"/>
      <c r="I113" s="26"/>
      <c r="J113" s="26"/>
      <c r="K113" s="35"/>
      <c r="L113" s="36" t="s">
        <v>41</v>
      </c>
      <c r="M113" s="37" t="s">
        <v>41</v>
      </c>
      <c r="N113" s="29" t="s">
        <v>41</v>
      </c>
      <c r="O113" s="26" t="s">
        <v>41</v>
      </c>
      <c r="P113" s="26"/>
      <c r="Q113" s="26"/>
      <c r="R113" s="26"/>
      <c r="S113" s="26"/>
      <c r="T113" s="26"/>
      <c r="U113" s="26"/>
      <c r="V113" s="26"/>
      <c r="W113" s="26"/>
      <c r="X113" s="29"/>
      <c r="Y113" s="178" t="s">
        <v>42</v>
      </c>
      <c r="Z113" s="199"/>
      <c r="AA113" s="171"/>
      <c r="AB113" s="183"/>
      <c r="AC113" s="197"/>
      <c r="AD113" s="169"/>
      <c r="AE113" s="237"/>
    </row>
    <row r="114" spans="1:31" ht="21" customHeight="1" thickBot="1" x14ac:dyDescent="0.25">
      <c r="A114" s="284"/>
      <c r="B114" s="286"/>
      <c r="C114" s="288"/>
      <c r="D114" s="292"/>
      <c r="E114" s="172"/>
      <c r="F114" s="172"/>
      <c r="G114" s="38"/>
      <c r="H114" s="39"/>
      <c r="I114" s="39"/>
      <c r="J114" s="39"/>
      <c r="K114" s="40"/>
      <c r="L114" s="32" t="s">
        <v>48</v>
      </c>
      <c r="M114" s="33"/>
      <c r="N114" s="33"/>
      <c r="O114" s="33"/>
      <c r="P114" s="33"/>
      <c r="Q114" s="33"/>
      <c r="R114" s="33"/>
      <c r="S114" s="33"/>
      <c r="T114" s="33"/>
      <c r="U114" s="33"/>
      <c r="V114" s="33"/>
      <c r="W114" s="33"/>
      <c r="X114" s="33"/>
      <c r="Y114" s="179"/>
      <c r="Z114" s="200"/>
      <c r="AA114" s="172"/>
      <c r="AB114" s="184"/>
      <c r="AC114" s="198"/>
      <c r="AD114" s="170"/>
      <c r="AE114" s="238"/>
    </row>
    <row r="115" spans="1:31" ht="90.75" customHeight="1" x14ac:dyDescent="0.2">
      <c r="A115" s="283" t="s">
        <v>80</v>
      </c>
      <c r="B115" s="285" t="s">
        <v>282</v>
      </c>
      <c r="C115" s="287" t="s">
        <v>280</v>
      </c>
      <c r="D115" s="289" t="s">
        <v>283</v>
      </c>
      <c r="E115" s="171" t="s">
        <v>284</v>
      </c>
      <c r="F115" s="174" t="s">
        <v>285</v>
      </c>
      <c r="G115" s="34"/>
      <c r="H115" s="26"/>
      <c r="I115" s="26"/>
      <c r="J115" s="26"/>
      <c r="K115" s="35"/>
      <c r="L115" s="36" t="s">
        <v>41</v>
      </c>
      <c r="M115" s="37"/>
      <c r="N115" s="29"/>
      <c r="O115" s="26"/>
      <c r="P115" s="26"/>
      <c r="Q115" s="26"/>
      <c r="R115" s="26"/>
      <c r="S115" s="26" t="s">
        <v>41</v>
      </c>
      <c r="T115" s="26"/>
      <c r="U115" s="26"/>
      <c r="V115" s="26"/>
      <c r="W115" s="26"/>
      <c r="X115" s="29"/>
      <c r="Y115" s="178" t="s">
        <v>42</v>
      </c>
      <c r="Z115" s="199"/>
      <c r="AA115" s="171" t="s">
        <v>286</v>
      </c>
      <c r="AB115" s="183"/>
      <c r="AC115" s="197"/>
      <c r="AD115" s="169"/>
      <c r="AE115" s="237"/>
    </row>
    <row r="116" spans="1:31" ht="90.75" customHeight="1" thickBot="1" x14ac:dyDescent="0.25">
      <c r="A116" s="284"/>
      <c r="B116" s="286"/>
      <c r="C116" s="288"/>
      <c r="D116" s="290"/>
      <c r="E116" s="172"/>
      <c r="F116" s="175"/>
      <c r="G116" s="38"/>
      <c r="H116" s="39"/>
      <c r="I116" s="39"/>
      <c r="J116" s="39"/>
      <c r="K116" s="40"/>
      <c r="L116" s="32" t="s">
        <v>48</v>
      </c>
      <c r="M116" s="33"/>
      <c r="N116" s="33"/>
      <c r="O116" s="33"/>
      <c r="P116" s="33"/>
      <c r="Q116" s="33"/>
      <c r="R116" s="33"/>
      <c r="S116" s="33"/>
      <c r="T116" s="33"/>
      <c r="U116" s="33"/>
      <c r="V116" s="33"/>
      <c r="W116" s="33"/>
      <c r="X116" s="33"/>
      <c r="Y116" s="179"/>
      <c r="Z116" s="200"/>
      <c r="AA116" s="172"/>
      <c r="AB116" s="184"/>
      <c r="AC116" s="198"/>
      <c r="AD116" s="170"/>
      <c r="AE116" s="238"/>
    </row>
    <row r="117" spans="1:31" s="15" customFormat="1" ht="87" customHeight="1" x14ac:dyDescent="0.2">
      <c r="A117" s="253" t="s">
        <v>80</v>
      </c>
      <c r="B117" s="254" t="s">
        <v>287</v>
      </c>
      <c r="C117" s="279" t="s">
        <v>288</v>
      </c>
      <c r="D117" s="228"/>
      <c r="E117" s="228" t="s">
        <v>289</v>
      </c>
      <c r="F117" s="174" t="s">
        <v>290</v>
      </c>
      <c r="G117" s="16" t="s">
        <v>40</v>
      </c>
      <c r="H117" s="29"/>
      <c r="I117" s="29" t="s">
        <v>40</v>
      </c>
      <c r="J117" s="29"/>
      <c r="K117" s="20"/>
      <c r="L117" s="36" t="s">
        <v>41</v>
      </c>
      <c r="M117" s="37"/>
      <c r="N117" s="29"/>
      <c r="O117" s="26"/>
      <c r="P117" s="26"/>
      <c r="Q117" s="26"/>
      <c r="R117" s="26"/>
      <c r="S117" s="26"/>
      <c r="T117" s="26"/>
      <c r="U117" s="26"/>
      <c r="V117" s="26"/>
      <c r="W117" s="26"/>
      <c r="X117" s="29"/>
      <c r="Y117" s="178" t="s">
        <v>42</v>
      </c>
      <c r="Z117" s="199"/>
      <c r="AA117" s="171"/>
      <c r="AB117" s="183"/>
      <c r="AC117" s="197"/>
      <c r="AD117" s="169"/>
      <c r="AE117" s="237"/>
    </row>
    <row r="118" spans="1:31" s="15" customFormat="1" ht="87" customHeight="1" thickBot="1" x14ac:dyDescent="0.25">
      <c r="A118" s="281"/>
      <c r="B118" s="249"/>
      <c r="C118" s="282"/>
      <c r="D118" s="229"/>
      <c r="E118" s="229"/>
      <c r="F118" s="175"/>
      <c r="G118" s="38"/>
      <c r="H118" s="39"/>
      <c r="I118" s="39"/>
      <c r="J118" s="39"/>
      <c r="K118" s="40"/>
      <c r="L118" s="32" t="s">
        <v>48</v>
      </c>
      <c r="M118" s="33"/>
      <c r="N118" s="33"/>
      <c r="O118" s="33"/>
      <c r="P118" s="33"/>
      <c r="Q118" s="33"/>
      <c r="R118" s="33"/>
      <c r="S118" s="33"/>
      <c r="T118" s="33"/>
      <c r="U118" s="33"/>
      <c r="V118" s="33"/>
      <c r="W118" s="33"/>
      <c r="X118" s="33"/>
      <c r="Y118" s="179"/>
      <c r="Z118" s="200"/>
      <c r="AA118" s="172"/>
      <c r="AB118" s="184"/>
      <c r="AC118" s="198"/>
      <c r="AD118" s="170"/>
      <c r="AE118" s="238"/>
    </row>
    <row r="119" spans="1:31" s="15" customFormat="1" ht="57" customHeight="1" x14ac:dyDescent="0.2">
      <c r="A119" s="253" t="s">
        <v>80</v>
      </c>
      <c r="B119" s="254" t="s">
        <v>291</v>
      </c>
      <c r="C119" s="279" t="s">
        <v>292</v>
      </c>
      <c r="D119" s="171"/>
      <c r="E119" s="171" t="s">
        <v>293</v>
      </c>
      <c r="F119" s="174" t="s">
        <v>294</v>
      </c>
      <c r="G119" s="34" t="s">
        <v>40</v>
      </c>
      <c r="H119" s="26" t="s">
        <v>40</v>
      </c>
      <c r="I119" s="26" t="s">
        <v>40</v>
      </c>
      <c r="J119" s="26" t="s">
        <v>40</v>
      </c>
      <c r="K119" s="35"/>
      <c r="L119" s="36" t="s">
        <v>41</v>
      </c>
      <c r="M119" s="37"/>
      <c r="N119" s="29"/>
      <c r="O119" s="26"/>
      <c r="P119" s="26"/>
      <c r="Q119" s="26"/>
      <c r="R119" s="26"/>
      <c r="S119" s="26"/>
      <c r="T119" s="26"/>
      <c r="U119" s="26"/>
      <c r="V119" s="26"/>
      <c r="W119" s="26"/>
      <c r="X119" s="29"/>
      <c r="Y119" s="178" t="s">
        <v>42</v>
      </c>
      <c r="Z119" s="199"/>
      <c r="AA119" s="171"/>
      <c r="AB119" s="183"/>
      <c r="AC119" s="197"/>
      <c r="AD119" s="169"/>
      <c r="AE119" s="237"/>
    </row>
    <row r="120" spans="1:31" s="15" customFormat="1" ht="57" customHeight="1" thickBot="1" x14ac:dyDescent="0.25">
      <c r="A120" s="278"/>
      <c r="B120" s="248"/>
      <c r="C120" s="280"/>
      <c r="D120" s="172"/>
      <c r="E120" s="172"/>
      <c r="F120" s="175"/>
      <c r="G120" s="38"/>
      <c r="H120" s="39"/>
      <c r="I120" s="39"/>
      <c r="J120" s="39"/>
      <c r="K120" s="40"/>
      <c r="L120" s="32" t="s">
        <v>48</v>
      </c>
      <c r="M120" s="33"/>
      <c r="N120" s="33"/>
      <c r="O120" s="33"/>
      <c r="P120" s="33"/>
      <c r="Q120" s="33"/>
      <c r="R120" s="33"/>
      <c r="S120" s="33"/>
      <c r="T120" s="33"/>
      <c r="U120" s="33"/>
      <c r="V120" s="33"/>
      <c r="W120" s="33"/>
      <c r="X120" s="33"/>
      <c r="Y120" s="179"/>
      <c r="Z120" s="200"/>
      <c r="AA120" s="172"/>
      <c r="AB120" s="184"/>
      <c r="AC120" s="198"/>
      <c r="AD120" s="170"/>
      <c r="AE120" s="238"/>
    </row>
    <row r="121" spans="1:31" s="23" customFormat="1" ht="88.5" customHeight="1" x14ac:dyDescent="0.2">
      <c r="A121" s="260" t="s">
        <v>80</v>
      </c>
      <c r="B121" s="262" t="s">
        <v>295</v>
      </c>
      <c r="C121" s="264" t="s">
        <v>296</v>
      </c>
      <c r="D121" s="174"/>
      <c r="E121" s="171" t="s">
        <v>297</v>
      </c>
      <c r="F121" s="174" t="s">
        <v>298</v>
      </c>
      <c r="G121" s="64" t="s">
        <v>40</v>
      </c>
      <c r="H121" s="65" t="s">
        <v>40</v>
      </c>
      <c r="I121" s="65"/>
      <c r="J121" s="65" t="s">
        <v>40</v>
      </c>
      <c r="K121" s="66"/>
      <c r="L121" s="67" t="s">
        <v>41</v>
      </c>
      <c r="M121" s="68"/>
      <c r="N121" s="69"/>
      <c r="O121" s="65"/>
      <c r="P121" s="65"/>
      <c r="Q121" s="65"/>
      <c r="R121" s="65"/>
      <c r="S121" s="65"/>
      <c r="T121" s="65"/>
      <c r="U121" s="65"/>
      <c r="V121" s="65"/>
      <c r="W121" s="65"/>
      <c r="X121" s="69"/>
      <c r="Y121" s="266" t="s">
        <v>42</v>
      </c>
      <c r="Z121" s="268"/>
      <c r="AA121" s="174"/>
      <c r="AB121" s="270"/>
      <c r="AC121" s="272"/>
      <c r="AD121" s="274"/>
      <c r="AE121" s="276"/>
    </row>
    <row r="122" spans="1:31" s="23" customFormat="1" ht="88.5" customHeight="1" thickBot="1" x14ac:dyDescent="0.25">
      <c r="A122" s="261"/>
      <c r="B122" s="263"/>
      <c r="C122" s="265"/>
      <c r="D122" s="175"/>
      <c r="E122" s="172"/>
      <c r="F122" s="175"/>
      <c r="G122" s="70"/>
      <c r="H122" s="71"/>
      <c r="I122" s="71"/>
      <c r="J122" s="71"/>
      <c r="K122" s="72"/>
      <c r="L122" s="73" t="s">
        <v>48</v>
      </c>
      <c r="M122" s="74"/>
      <c r="N122" s="74"/>
      <c r="O122" s="74"/>
      <c r="P122" s="74"/>
      <c r="Q122" s="74"/>
      <c r="R122" s="74"/>
      <c r="S122" s="74"/>
      <c r="T122" s="74"/>
      <c r="U122" s="74"/>
      <c r="V122" s="74"/>
      <c r="W122" s="74"/>
      <c r="X122" s="74"/>
      <c r="Y122" s="267"/>
      <c r="Z122" s="269"/>
      <c r="AA122" s="175"/>
      <c r="AB122" s="271"/>
      <c r="AC122" s="273"/>
      <c r="AD122" s="275"/>
      <c r="AE122" s="277"/>
    </row>
    <row r="123" spans="1:31" s="15" customFormat="1" ht="100.5" customHeight="1" x14ac:dyDescent="0.2">
      <c r="A123" s="246" t="s">
        <v>299</v>
      </c>
      <c r="B123" s="254" t="s">
        <v>300</v>
      </c>
      <c r="C123" s="257" t="s">
        <v>301</v>
      </c>
      <c r="D123" s="259"/>
      <c r="E123" s="171" t="s">
        <v>302</v>
      </c>
      <c r="F123" s="174" t="s">
        <v>303</v>
      </c>
      <c r="G123" s="34" t="s">
        <v>40</v>
      </c>
      <c r="H123" s="26" t="s">
        <v>40</v>
      </c>
      <c r="I123" s="26" t="s">
        <v>40</v>
      </c>
      <c r="J123" s="26" t="s">
        <v>40</v>
      </c>
      <c r="K123" s="75"/>
      <c r="L123" s="36" t="s">
        <v>41</v>
      </c>
      <c r="M123" s="37"/>
      <c r="N123" s="29"/>
      <c r="O123" s="26"/>
      <c r="P123" s="26"/>
      <c r="Q123" s="26"/>
      <c r="R123" s="26"/>
      <c r="S123" s="26"/>
      <c r="T123" s="26"/>
      <c r="U123" s="26"/>
      <c r="V123" s="26"/>
      <c r="W123" s="26"/>
      <c r="X123" s="29"/>
      <c r="Y123" s="178" t="s">
        <v>42</v>
      </c>
      <c r="Z123" s="199"/>
      <c r="AA123" s="171"/>
      <c r="AB123" s="183"/>
      <c r="AC123" s="197"/>
      <c r="AD123" s="169"/>
      <c r="AE123" s="237"/>
    </row>
    <row r="124" spans="1:31" s="15" customFormat="1" ht="100.5" customHeight="1" thickBot="1" x14ac:dyDescent="0.25">
      <c r="A124" s="247"/>
      <c r="B124" s="249"/>
      <c r="C124" s="258"/>
      <c r="D124" s="182"/>
      <c r="E124" s="172"/>
      <c r="F124" s="175"/>
      <c r="G124" s="38"/>
      <c r="H124" s="39"/>
      <c r="I124" s="39"/>
      <c r="J124" s="39"/>
      <c r="K124" s="40"/>
      <c r="L124" s="32" t="s">
        <v>48</v>
      </c>
      <c r="M124" s="33"/>
      <c r="N124" s="33"/>
      <c r="O124" s="33"/>
      <c r="P124" s="33"/>
      <c r="Q124" s="33"/>
      <c r="R124" s="33"/>
      <c r="S124" s="33"/>
      <c r="T124" s="33"/>
      <c r="U124" s="33"/>
      <c r="V124" s="33"/>
      <c r="W124" s="33"/>
      <c r="X124" s="33"/>
      <c r="Y124" s="179"/>
      <c r="Z124" s="200"/>
      <c r="AA124" s="172"/>
      <c r="AB124" s="184"/>
      <c r="AC124" s="198"/>
      <c r="AD124" s="170"/>
      <c r="AE124" s="238"/>
    </row>
    <row r="125" spans="1:31" s="15" customFormat="1" ht="85.5" customHeight="1" x14ac:dyDescent="0.2">
      <c r="A125" s="253" t="s">
        <v>304</v>
      </c>
      <c r="B125" s="254" t="s">
        <v>305</v>
      </c>
      <c r="C125" s="250" t="s">
        <v>213</v>
      </c>
      <c r="D125" s="255"/>
      <c r="E125" s="171" t="s">
        <v>306</v>
      </c>
      <c r="F125" s="174" t="s">
        <v>307</v>
      </c>
      <c r="G125" s="34" t="s">
        <v>40</v>
      </c>
      <c r="H125" s="26"/>
      <c r="I125" s="26" t="s">
        <v>40</v>
      </c>
      <c r="J125" s="26" t="s">
        <v>40</v>
      </c>
      <c r="K125" s="75"/>
      <c r="L125" s="36" t="s">
        <v>41</v>
      </c>
      <c r="M125" s="37"/>
      <c r="N125" s="29"/>
      <c r="O125" s="26"/>
      <c r="P125" s="26"/>
      <c r="Q125" s="26"/>
      <c r="R125" s="26"/>
      <c r="S125" s="26"/>
      <c r="T125" s="26"/>
      <c r="U125" s="26"/>
      <c r="V125" s="26"/>
      <c r="W125" s="26"/>
      <c r="X125" s="29"/>
      <c r="Y125" s="178" t="s">
        <v>42</v>
      </c>
      <c r="Z125" s="199"/>
      <c r="AA125" s="171"/>
      <c r="AB125" s="183"/>
      <c r="AC125" s="197"/>
      <c r="AD125" s="169"/>
      <c r="AE125" s="237"/>
    </row>
    <row r="126" spans="1:31" s="15" customFormat="1" ht="85.5" customHeight="1" thickBot="1" x14ac:dyDescent="0.25">
      <c r="A126" s="247"/>
      <c r="B126" s="249"/>
      <c r="C126" s="251"/>
      <c r="D126" s="256"/>
      <c r="E126" s="172"/>
      <c r="F126" s="175"/>
      <c r="G126" s="38"/>
      <c r="H126" s="39"/>
      <c r="I126" s="39"/>
      <c r="J126" s="39"/>
      <c r="K126" s="40"/>
      <c r="L126" s="32" t="s">
        <v>48</v>
      </c>
      <c r="M126" s="33"/>
      <c r="N126" s="33"/>
      <c r="O126" s="33"/>
      <c r="P126" s="33"/>
      <c r="Q126" s="33"/>
      <c r="R126" s="33"/>
      <c r="S126" s="33"/>
      <c r="T126" s="33"/>
      <c r="U126" s="33"/>
      <c r="V126" s="33"/>
      <c r="W126" s="33"/>
      <c r="X126" s="33"/>
      <c r="Y126" s="179"/>
      <c r="Z126" s="200"/>
      <c r="AA126" s="172"/>
      <c r="AB126" s="184"/>
      <c r="AC126" s="198"/>
      <c r="AD126" s="170"/>
      <c r="AE126" s="238"/>
    </row>
    <row r="127" spans="1:31" s="15" customFormat="1" ht="93" customHeight="1" x14ac:dyDescent="0.2">
      <c r="A127" s="246" t="s">
        <v>308</v>
      </c>
      <c r="B127" s="248" t="s">
        <v>309</v>
      </c>
      <c r="C127" s="250" t="s">
        <v>213</v>
      </c>
      <c r="D127" s="252"/>
      <c r="E127" s="252" t="s">
        <v>310</v>
      </c>
      <c r="F127" s="174" t="s">
        <v>311</v>
      </c>
      <c r="G127" s="34" t="s">
        <v>40</v>
      </c>
      <c r="H127" s="26" t="s">
        <v>40</v>
      </c>
      <c r="I127" s="26" t="s">
        <v>40</v>
      </c>
      <c r="J127" s="26" t="s">
        <v>40</v>
      </c>
      <c r="K127" s="75"/>
      <c r="L127" s="36" t="s">
        <v>41</v>
      </c>
      <c r="M127" s="37"/>
      <c r="N127" s="29"/>
      <c r="O127" s="26"/>
      <c r="P127" s="26"/>
      <c r="Q127" s="26"/>
      <c r="R127" s="26"/>
      <c r="S127" s="26"/>
      <c r="T127" s="26"/>
      <c r="U127" s="26"/>
      <c r="V127" s="26"/>
      <c r="W127" s="26"/>
      <c r="X127" s="29"/>
      <c r="Y127" s="178" t="s">
        <v>42</v>
      </c>
      <c r="Z127" s="199"/>
      <c r="AA127" s="171"/>
      <c r="AB127" s="183"/>
      <c r="AC127" s="197"/>
      <c r="AD127" s="169"/>
      <c r="AE127" s="237"/>
    </row>
    <row r="128" spans="1:31" s="15" customFormat="1" ht="93" customHeight="1" thickBot="1" x14ac:dyDescent="0.25">
      <c r="A128" s="247"/>
      <c r="B128" s="249"/>
      <c r="C128" s="251"/>
      <c r="D128" s="229"/>
      <c r="E128" s="229"/>
      <c r="F128" s="175"/>
      <c r="G128" s="38"/>
      <c r="H128" s="39"/>
      <c r="I128" s="39"/>
      <c r="J128" s="39"/>
      <c r="K128" s="40"/>
      <c r="L128" s="32" t="s">
        <v>48</v>
      </c>
      <c r="M128" s="33"/>
      <c r="N128" s="33"/>
      <c r="O128" s="33"/>
      <c r="P128" s="33"/>
      <c r="Q128" s="33"/>
      <c r="R128" s="33"/>
      <c r="S128" s="33"/>
      <c r="T128" s="33"/>
      <c r="U128" s="33"/>
      <c r="V128" s="33"/>
      <c r="W128" s="33"/>
      <c r="X128" s="33"/>
      <c r="Y128" s="179"/>
      <c r="Z128" s="200"/>
      <c r="AA128" s="172"/>
      <c r="AB128" s="184"/>
      <c r="AC128" s="198"/>
      <c r="AD128" s="170"/>
      <c r="AE128" s="238"/>
    </row>
    <row r="129" spans="1:31" s="15" customFormat="1" ht="57" customHeight="1" x14ac:dyDescent="0.2">
      <c r="A129" s="239" t="s">
        <v>308</v>
      </c>
      <c r="B129" s="202" t="s">
        <v>312</v>
      </c>
      <c r="C129" s="203" t="s">
        <v>36</v>
      </c>
      <c r="D129" s="241" t="s">
        <v>313</v>
      </c>
      <c r="E129" s="171">
        <v>32</v>
      </c>
      <c r="F129" s="171"/>
      <c r="G129" s="34" t="s">
        <v>40</v>
      </c>
      <c r="H129" s="26"/>
      <c r="I129" s="26"/>
      <c r="J129" s="26"/>
      <c r="K129" s="35"/>
      <c r="L129" s="36" t="s">
        <v>41</v>
      </c>
      <c r="M129" s="37"/>
      <c r="N129" s="29"/>
      <c r="O129" s="76"/>
      <c r="P129" s="26"/>
      <c r="Q129" s="26"/>
      <c r="R129" s="26" t="s">
        <v>41</v>
      </c>
      <c r="S129" s="26"/>
      <c r="T129" s="26"/>
      <c r="U129" s="26"/>
      <c r="V129" s="26"/>
      <c r="W129" s="26"/>
      <c r="X129" s="26" t="s">
        <v>41</v>
      </c>
      <c r="Y129" s="242" t="s">
        <v>42</v>
      </c>
      <c r="Z129" s="180" t="s">
        <v>314</v>
      </c>
      <c r="AA129" s="228" t="s">
        <v>315</v>
      </c>
      <c r="AB129" s="183" t="s">
        <v>56</v>
      </c>
      <c r="AC129" s="197" t="s">
        <v>46</v>
      </c>
      <c r="AD129" s="244" t="s">
        <v>47</v>
      </c>
      <c r="AE129" s="22"/>
    </row>
    <row r="130" spans="1:31" s="15" customFormat="1" ht="57" customHeight="1" thickBot="1" x14ac:dyDescent="0.25">
      <c r="A130" s="240"/>
      <c r="B130" s="192"/>
      <c r="C130" s="204"/>
      <c r="D130" s="241"/>
      <c r="E130" s="172"/>
      <c r="F130" s="172"/>
      <c r="G130" s="38"/>
      <c r="H130" s="39"/>
      <c r="I130" s="39"/>
      <c r="J130" s="39"/>
      <c r="K130" s="40"/>
      <c r="L130" s="32" t="s">
        <v>48</v>
      </c>
      <c r="M130" s="33"/>
      <c r="N130" s="33"/>
      <c r="O130" s="33"/>
      <c r="P130" s="33"/>
      <c r="Q130" s="33"/>
      <c r="R130" s="33"/>
      <c r="S130" s="33"/>
      <c r="T130" s="33"/>
      <c r="U130" s="33"/>
      <c r="V130" s="33"/>
      <c r="W130" s="33"/>
      <c r="X130" s="33"/>
      <c r="Y130" s="243"/>
      <c r="Z130" s="181"/>
      <c r="AA130" s="229"/>
      <c r="AB130" s="184"/>
      <c r="AC130" s="198"/>
      <c r="AD130" s="245"/>
      <c r="AE130" s="22"/>
    </row>
    <row r="131" spans="1:31" s="15" customFormat="1" ht="57" customHeight="1" x14ac:dyDescent="0.2">
      <c r="A131" s="206" t="s">
        <v>92</v>
      </c>
      <c r="B131" s="202" t="s">
        <v>316</v>
      </c>
      <c r="C131" s="203" t="s">
        <v>36</v>
      </c>
      <c r="D131" s="236" t="s">
        <v>317</v>
      </c>
      <c r="E131" s="171" t="s">
        <v>318</v>
      </c>
      <c r="F131" s="174" t="s">
        <v>319</v>
      </c>
      <c r="G131" s="25" t="s">
        <v>40</v>
      </c>
      <c r="H131" s="26"/>
      <c r="I131" s="25" t="s">
        <v>40</v>
      </c>
      <c r="J131" s="25"/>
      <c r="K131" s="27"/>
      <c r="L131" s="28" t="s">
        <v>41</v>
      </c>
      <c r="M131" s="19"/>
      <c r="N131" s="26"/>
      <c r="O131" s="26"/>
      <c r="P131" s="26"/>
      <c r="Q131" s="26"/>
      <c r="R131" s="26"/>
      <c r="S131" s="76"/>
      <c r="T131" s="26"/>
      <c r="U131" s="26" t="s">
        <v>41</v>
      </c>
      <c r="V131" s="26" t="s">
        <v>41</v>
      </c>
      <c r="W131" s="76"/>
      <c r="X131" s="20"/>
      <c r="Y131" s="178" t="s">
        <v>42</v>
      </c>
      <c r="Z131" s="180" t="s">
        <v>320</v>
      </c>
      <c r="AA131" s="176" t="s">
        <v>321</v>
      </c>
      <c r="AB131" s="183" t="s">
        <v>322</v>
      </c>
      <c r="AC131" s="185" t="s">
        <v>46</v>
      </c>
      <c r="AD131" s="169" t="s">
        <v>47</v>
      </c>
      <c r="AE131" s="187"/>
    </row>
    <row r="132" spans="1:31" s="15" customFormat="1" ht="57" customHeight="1" thickBot="1" x14ac:dyDescent="0.25">
      <c r="A132" s="190"/>
      <c r="B132" s="192" t="s">
        <v>316</v>
      </c>
      <c r="C132" s="204"/>
      <c r="D132" s="209" t="s">
        <v>323</v>
      </c>
      <c r="E132" s="172"/>
      <c r="F132" s="175"/>
      <c r="G132" s="30"/>
      <c r="H132" s="30"/>
      <c r="I132" s="30"/>
      <c r="J132" s="30"/>
      <c r="K132" s="31"/>
      <c r="L132" s="32" t="s">
        <v>48</v>
      </c>
      <c r="M132" s="18"/>
      <c r="N132" s="33"/>
      <c r="O132" s="33"/>
      <c r="P132" s="33"/>
      <c r="Q132" s="33"/>
      <c r="R132" s="33"/>
      <c r="S132" s="33"/>
      <c r="T132" s="33"/>
      <c r="U132" s="33"/>
      <c r="V132" s="33"/>
      <c r="W132" s="33"/>
      <c r="X132" s="21"/>
      <c r="Y132" s="179" t="s">
        <v>42</v>
      </c>
      <c r="Z132" s="181"/>
      <c r="AA132" s="177" t="s">
        <v>324</v>
      </c>
      <c r="AB132" s="184"/>
      <c r="AC132" s="186" t="s">
        <v>46</v>
      </c>
      <c r="AD132" s="170" t="s">
        <v>47</v>
      </c>
      <c r="AE132" s="188"/>
    </row>
    <row r="133" spans="1:31" ht="110.25" customHeight="1" x14ac:dyDescent="0.2">
      <c r="A133" s="201" t="s">
        <v>92</v>
      </c>
      <c r="B133" s="207" t="s">
        <v>325</v>
      </c>
      <c r="C133" s="203" t="s">
        <v>36</v>
      </c>
      <c r="D133" s="208" t="s">
        <v>326</v>
      </c>
      <c r="E133" s="173" t="s">
        <v>327</v>
      </c>
      <c r="F133" s="174" t="s">
        <v>328</v>
      </c>
      <c r="G133" s="25" t="s">
        <v>40</v>
      </c>
      <c r="H133" s="51"/>
      <c r="I133" s="25" t="s">
        <v>40</v>
      </c>
      <c r="J133" s="25"/>
      <c r="K133" s="27"/>
      <c r="L133" s="28" t="s">
        <v>41</v>
      </c>
      <c r="M133" s="19" t="s">
        <v>41</v>
      </c>
      <c r="N133" s="51" t="s">
        <v>41</v>
      </c>
      <c r="O133" s="51" t="s">
        <v>41</v>
      </c>
      <c r="P133" s="51" t="s">
        <v>41</v>
      </c>
      <c r="Q133" s="51" t="s">
        <v>41</v>
      </c>
      <c r="R133" s="51" t="s">
        <v>41</v>
      </c>
      <c r="S133" s="51" t="s">
        <v>41</v>
      </c>
      <c r="T133" s="51" t="s">
        <v>41</v>
      </c>
      <c r="U133" s="53" t="s">
        <v>41</v>
      </c>
      <c r="V133" s="51" t="s">
        <v>41</v>
      </c>
      <c r="W133" s="51" t="s">
        <v>41</v>
      </c>
      <c r="X133" s="77" t="s">
        <v>41</v>
      </c>
      <c r="Y133" s="178" t="s">
        <v>42</v>
      </c>
      <c r="Z133" s="180" t="s">
        <v>329</v>
      </c>
      <c r="AA133" s="176" t="s">
        <v>330</v>
      </c>
      <c r="AB133" s="183" t="s">
        <v>331</v>
      </c>
      <c r="AC133" s="197" t="s">
        <v>204</v>
      </c>
      <c r="AD133" s="169">
        <v>35000000</v>
      </c>
      <c r="AE133" s="187"/>
    </row>
    <row r="134" spans="1:31" ht="110.25" customHeight="1" thickBot="1" x14ac:dyDescent="0.25">
      <c r="A134" s="190"/>
      <c r="B134" s="192"/>
      <c r="C134" s="204"/>
      <c r="D134" s="209"/>
      <c r="E134" s="172"/>
      <c r="F134" s="175"/>
      <c r="G134" s="30"/>
      <c r="H134" s="30"/>
      <c r="I134" s="30"/>
      <c r="J134" s="30"/>
      <c r="K134" s="31"/>
      <c r="L134" s="32" t="s">
        <v>48</v>
      </c>
      <c r="M134" s="18"/>
      <c r="N134" s="33"/>
      <c r="O134" s="33"/>
      <c r="P134" s="33"/>
      <c r="Q134" s="33"/>
      <c r="R134" s="33"/>
      <c r="S134" s="33"/>
      <c r="T134" s="33"/>
      <c r="U134" s="33"/>
      <c r="V134" s="33"/>
      <c r="W134" s="33"/>
      <c r="X134" s="21"/>
      <c r="Y134" s="179"/>
      <c r="Z134" s="181"/>
      <c r="AA134" s="177" t="s">
        <v>332</v>
      </c>
      <c r="AB134" s="184" t="s">
        <v>333</v>
      </c>
      <c r="AC134" s="198"/>
      <c r="AD134" s="170"/>
      <c r="AE134" s="188"/>
    </row>
    <row r="135" spans="1:31" ht="110.25" customHeight="1" x14ac:dyDescent="0.2">
      <c r="A135" s="201" t="s">
        <v>92</v>
      </c>
      <c r="B135" s="202" t="s">
        <v>316</v>
      </c>
      <c r="C135" s="203" t="s">
        <v>36</v>
      </c>
      <c r="D135" s="210" t="s">
        <v>334</v>
      </c>
      <c r="E135" s="171">
        <v>37</v>
      </c>
      <c r="F135" s="171"/>
      <c r="G135" s="25" t="s">
        <v>40</v>
      </c>
      <c r="H135" s="26"/>
      <c r="I135" s="25"/>
      <c r="J135" s="25"/>
      <c r="K135" s="27"/>
      <c r="L135" s="28" t="s">
        <v>41</v>
      </c>
      <c r="M135" s="19"/>
      <c r="N135" s="26"/>
      <c r="O135" s="26"/>
      <c r="P135" s="26"/>
      <c r="Q135" s="26" t="s">
        <v>41</v>
      </c>
      <c r="R135" s="26"/>
      <c r="S135" s="26"/>
      <c r="T135" s="26"/>
      <c r="U135" s="29"/>
      <c r="V135" s="26"/>
      <c r="W135" s="26"/>
      <c r="X135" s="20"/>
      <c r="Y135" s="178" t="s">
        <v>42</v>
      </c>
      <c r="Z135" s="180" t="s">
        <v>320</v>
      </c>
      <c r="AA135" s="176" t="s">
        <v>335</v>
      </c>
      <c r="AB135" s="183" t="s">
        <v>322</v>
      </c>
      <c r="AC135" s="185" t="s">
        <v>46</v>
      </c>
      <c r="AD135" s="169" t="s">
        <v>47</v>
      </c>
      <c r="AE135" s="187"/>
    </row>
    <row r="136" spans="1:31" ht="110.25" customHeight="1" thickBot="1" x14ac:dyDescent="0.25">
      <c r="A136" s="190"/>
      <c r="B136" s="192" t="s">
        <v>316</v>
      </c>
      <c r="C136" s="204"/>
      <c r="D136" s="211" t="s">
        <v>336</v>
      </c>
      <c r="E136" s="172"/>
      <c r="F136" s="172"/>
      <c r="G136" s="30"/>
      <c r="H136" s="30"/>
      <c r="I136" s="30"/>
      <c r="J136" s="30"/>
      <c r="K136" s="31"/>
      <c r="L136" s="32" t="s">
        <v>48</v>
      </c>
      <c r="M136" s="18"/>
      <c r="N136" s="33"/>
      <c r="O136" s="33"/>
      <c r="P136" s="33"/>
      <c r="Q136" s="33"/>
      <c r="R136" s="33"/>
      <c r="S136" s="33"/>
      <c r="T136" s="33"/>
      <c r="U136" s="33"/>
      <c r="V136" s="33"/>
      <c r="W136" s="33"/>
      <c r="X136" s="21"/>
      <c r="Y136" s="179" t="s">
        <v>42</v>
      </c>
      <c r="Z136" s="181"/>
      <c r="AA136" s="177" t="s">
        <v>337</v>
      </c>
      <c r="AB136" s="184" t="s">
        <v>47</v>
      </c>
      <c r="AC136" s="186" t="s">
        <v>46</v>
      </c>
      <c r="AD136" s="170" t="s">
        <v>47</v>
      </c>
      <c r="AE136" s="188"/>
    </row>
    <row r="137" spans="1:31" ht="122.25" customHeight="1" x14ac:dyDescent="0.2">
      <c r="A137" s="201" t="s">
        <v>92</v>
      </c>
      <c r="B137" s="202" t="s">
        <v>338</v>
      </c>
      <c r="C137" s="203" t="s">
        <v>36</v>
      </c>
      <c r="D137" s="212" t="s">
        <v>339</v>
      </c>
      <c r="E137" s="174" t="s">
        <v>340</v>
      </c>
      <c r="F137" s="174" t="s">
        <v>341</v>
      </c>
      <c r="G137" s="25" t="s">
        <v>40</v>
      </c>
      <c r="H137" s="26"/>
      <c r="I137" s="25"/>
      <c r="J137" s="25"/>
      <c r="K137" s="27"/>
      <c r="L137" s="28" t="s">
        <v>41</v>
      </c>
      <c r="M137" s="19" t="s">
        <v>41</v>
      </c>
      <c r="N137" s="26" t="s">
        <v>41</v>
      </c>
      <c r="O137" s="26" t="s">
        <v>41</v>
      </c>
      <c r="P137" s="26" t="s">
        <v>41</v>
      </c>
      <c r="Q137" s="26" t="s">
        <v>41</v>
      </c>
      <c r="R137" s="26" t="s">
        <v>41</v>
      </c>
      <c r="S137" s="26" t="s">
        <v>41</v>
      </c>
      <c r="T137" s="26" t="s">
        <v>41</v>
      </c>
      <c r="U137" s="29" t="s">
        <v>41</v>
      </c>
      <c r="V137" s="26" t="s">
        <v>41</v>
      </c>
      <c r="W137" s="26" t="s">
        <v>41</v>
      </c>
      <c r="X137" s="20" t="s">
        <v>41</v>
      </c>
      <c r="Y137" s="178" t="s">
        <v>42</v>
      </c>
      <c r="Z137" s="180" t="s">
        <v>320</v>
      </c>
      <c r="AA137" s="176" t="s">
        <v>342</v>
      </c>
      <c r="AB137" s="183" t="s">
        <v>343</v>
      </c>
      <c r="AC137" s="185" t="s">
        <v>204</v>
      </c>
      <c r="AD137" s="169">
        <v>30188737</v>
      </c>
      <c r="AE137" s="187"/>
    </row>
    <row r="138" spans="1:31" ht="122.25" customHeight="1" thickBot="1" x14ac:dyDescent="0.25">
      <c r="A138" s="190"/>
      <c r="B138" s="192" t="s">
        <v>338</v>
      </c>
      <c r="C138" s="204"/>
      <c r="D138" s="213" t="s">
        <v>344</v>
      </c>
      <c r="E138" s="175"/>
      <c r="F138" s="175"/>
      <c r="G138" s="30"/>
      <c r="H138" s="30"/>
      <c r="I138" s="30"/>
      <c r="J138" s="30"/>
      <c r="K138" s="31"/>
      <c r="L138" s="32" t="s">
        <v>48</v>
      </c>
      <c r="M138" s="18"/>
      <c r="N138" s="33"/>
      <c r="O138" s="33"/>
      <c r="P138" s="33"/>
      <c r="Q138" s="33"/>
      <c r="R138" s="33"/>
      <c r="S138" s="33"/>
      <c r="T138" s="33"/>
      <c r="U138" s="33"/>
      <c r="V138" s="33"/>
      <c r="W138" s="33"/>
      <c r="X138" s="21"/>
      <c r="Y138" s="179" t="s">
        <v>42</v>
      </c>
      <c r="Z138" s="181"/>
      <c r="AA138" s="177" t="s">
        <v>345</v>
      </c>
      <c r="AB138" s="184" t="s">
        <v>47</v>
      </c>
      <c r="AC138" s="186" t="s">
        <v>204</v>
      </c>
      <c r="AD138" s="170">
        <v>301100000</v>
      </c>
      <c r="AE138" s="188"/>
    </row>
    <row r="139" spans="1:31" ht="45" customHeight="1" x14ac:dyDescent="0.2">
      <c r="A139" s="201" t="s">
        <v>92</v>
      </c>
      <c r="B139" s="202" t="s">
        <v>316</v>
      </c>
      <c r="C139" s="203" t="s">
        <v>36</v>
      </c>
      <c r="D139" s="205" t="s">
        <v>346</v>
      </c>
      <c r="E139" s="171">
        <v>10</v>
      </c>
      <c r="F139" s="174"/>
      <c r="G139" s="25" t="s">
        <v>40</v>
      </c>
      <c r="H139" s="26"/>
      <c r="I139" s="25"/>
      <c r="J139" s="25"/>
      <c r="K139" s="27"/>
      <c r="L139" s="28" t="s">
        <v>41</v>
      </c>
      <c r="M139" s="19"/>
      <c r="N139" s="26"/>
      <c r="O139" s="26" t="s">
        <v>41</v>
      </c>
      <c r="P139" s="26"/>
      <c r="Q139" s="26"/>
      <c r="R139" s="26" t="s">
        <v>41</v>
      </c>
      <c r="S139" s="26"/>
      <c r="T139" s="26"/>
      <c r="U139" s="29" t="s">
        <v>41</v>
      </c>
      <c r="V139" s="26"/>
      <c r="W139" s="26"/>
      <c r="X139" s="20" t="s">
        <v>41</v>
      </c>
      <c r="Y139" s="178" t="s">
        <v>42</v>
      </c>
      <c r="Z139" s="180" t="s">
        <v>347</v>
      </c>
      <c r="AA139" s="176" t="s">
        <v>348</v>
      </c>
      <c r="AB139" s="183" t="s">
        <v>349</v>
      </c>
      <c r="AC139" s="185" t="s">
        <v>46</v>
      </c>
      <c r="AD139" s="169" t="s">
        <v>47</v>
      </c>
      <c r="AE139" s="187"/>
    </row>
    <row r="140" spans="1:31" ht="45" customHeight="1" thickBot="1" x14ac:dyDescent="0.25">
      <c r="A140" s="190"/>
      <c r="B140" s="192" t="s">
        <v>316</v>
      </c>
      <c r="C140" s="204"/>
      <c r="D140" s="196" t="s">
        <v>350</v>
      </c>
      <c r="E140" s="172"/>
      <c r="F140" s="175"/>
      <c r="G140" s="30"/>
      <c r="H140" s="30"/>
      <c r="I140" s="30"/>
      <c r="J140" s="30"/>
      <c r="K140" s="31"/>
      <c r="L140" s="32" t="s">
        <v>48</v>
      </c>
      <c r="M140" s="18"/>
      <c r="N140" s="33"/>
      <c r="O140" s="33"/>
      <c r="P140" s="33"/>
      <c r="Q140" s="33"/>
      <c r="R140" s="33"/>
      <c r="S140" s="33"/>
      <c r="T140" s="33"/>
      <c r="U140" s="33"/>
      <c r="V140" s="33"/>
      <c r="W140" s="33"/>
      <c r="X140" s="21"/>
      <c r="Y140" s="179" t="s">
        <v>42</v>
      </c>
      <c r="Z140" s="181"/>
      <c r="AA140" s="177" t="s">
        <v>348</v>
      </c>
      <c r="AB140" s="184" t="s">
        <v>47</v>
      </c>
      <c r="AC140" s="186" t="s">
        <v>46</v>
      </c>
      <c r="AD140" s="170" t="s">
        <v>47</v>
      </c>
      <c r="AE140" s="188"/>
    </row>
    <row r="141" spans="1:31" ht="45" customHeight="1" x14ac:dyDescent="0.2">
      <c r="A141" s="201" t="s">
        <v>92</v>
      </c>
      <c r="B141" s="202" t="s">
        <v>351</v>
      </c>
      <c r="C141" s="203" t="s">
        <v>36</v>
      </c>
      <c r="D141" s="205" t="s">
        <v>352</v>
      </c>
      <c r="E141" s="171">
        <v>26</v>
      </c>
      <c r="F141" s="171"/>
      <c r="G141" s="34" t="s">
        <v>40</v>
      </c>
      <c r="H141" s="26" t="s">
        <v>40</v>
      </c>
      <c r="I141" s="26"/>
      <c r="J141" s="26"/>
      <c r="K141" s="35"/>
      <c r="L141" s="36" t="s">
        <v>41</v>
      </c>
      <c r="M141" s="37"/>
      <c r="N141" s="29"/>
      <c r="O141" s="26"/>
      <c r="P141" s="26"/>
      <c r="Q141" s="26"/>
      <c r="R141" s="26" t="s">
        <v>41</v>
      </c>
      <c r="S141" s="26"/>
      <c r="T141" s="26"/>
      <c r="U141" s="26"/>
      <c r="V141" s="26"/>
      <c r="W141" s="26"/>
      <c r="X141" s="26" t="s">
        <v>41</v>
      </c>
      <c r="Y141" s="178" t="s">
        <v>42</v>
      </c>
      <c r="Z141" s="180" t="s">
        <v>353</v>
      </c>
      <c r="AA141" s="176" t="s">
        <v>354</v>
      </c>
      <c r="AB141" s="183" t="s">
        <v>56</v>
      </c>
      <c r="AC141" s="185" t="s">
        <v>46</v>
      </c>
      <c r="AD141" s="169" t="s">
        <v>47</v>
      </c>
      <c r="AE141" s="176" t="s">
        <v>355</v>
      </c>
    </row>
    <row r="142" spans="1:31" ht="45" customHeight="1" thickBot="1" x14ac:dyDescent="0.25">
      <c r="A142" s="190"/>
      <c r="B142" s="192"/>
      <c r="C142" s="204"/>
      <c r="D142" s="196"/>
      <c r="E142" s="172"/>
      <c r="F142" s="172"/>
      <c r="G142" s="38"/>
      <c r="H142" s="39"/>
      <c r="I142" s="39"/>
      <c r="J142" s="39"/>
      <c r="K142" s="40"/>
      <c r="L142" s="32" t="s">
        <v>48</v>
      </c>
      <c r="M142" s="33"/>
      <c r="N142" s="33"/>
      <c r="O142" s="33"/>
      <c r="P142" s="33"/>
      <c r="Q142" s="33"/>
      <c r="R142" s="33"/>
      <c r="S142" s="33"/>
      <c r="T142" s="33"/>
      <c r="U142" s="33"/>
      <c r="V142" s="33"/>
      <c r="W142" s="33"/>
      <c r="X142" s="33"/>
      <c r="Y142" s="179" t="s">
        <v>42</v>
      </c>
      <c r="Z142" s="181"/>
      <c r="AA142" s="177" t="s">
        <v>348</v>
      </c>
      <c r="AB142" s="184"/>
      <c r="AC142" s="186" t="s">
        <v>46</v>
      </c>
      <c r="AD142" s="170" t="s">
        <v>47</v>
      </c>
      <c r="AE142" s="177"/>
    </row>
    <row r="143" spans="1:31" ht="115.5" customHeight="1" x14ac:dyDescent="0.2">
      <c r="A143" s="201" t="s">
        <v>92</v>
      </c>
      <c r="B143" s="202" t="s">
        <v>356</v>
      </c>
      <c r="C143" s="203" t="s">
        <v>36</v>
      </c>
      <c r="D143" s="205" t="s">
        <v>357</v>
      </c>
      <c r="E143" s="174" t="s">
        <v>358</v>
      </c>
      <c r="F143" s="174" t="s">
        <v>359</v>
      </c>
      <c r="G143" s="34" t="s">
        <v>40</v>
      </c>
      <c r="H143" s="26"/>
      <c r="I143" s="26"/>
      <c r="J143" s="26"/>
      <c r="K143" s="35"/>
      <c r="L143" s="36" t="s">
        <v>41</v>
      </c>
      <c r="M143" s="37"/>
      <c r="N143" s="29"/>
      <c r="O143" s="26"/>
      <c r="P143" s="26"/>
      <c r="Q143" s="26"/>
      <c r="R143" s="26" t="s">
        <v>41</v>
      </c>
      <c r="S143" s="26"/>
      <c r="T143" s="26"/>
      <c r="U143" s="26"/>
      <c r="V143" s="26"/>
      <c r="W143" s="26"/>
      <c r="X143" s="29" t="s">
        <v>41</v>
      </c>
      <c r="Y143" s="178" t="s">
        <v>42</v>
      </c>
      <c r="Z143" s="180" t="s">
        <v>320</v>
      </c>
      <c r="AA143" s="182" t="s">
        <v>360</v>
      </c>
      <c r="AB143" s="183" t="s">
        <v>56</v>
      </c>
      <c r="AC143" s="185" t="s">
        <v>46</v>
      </c>
      <c r="AD143" s="169" t="s">
        <v>47</v>
      </c>
      <c r="AE143" s="187"/>
    </row>
    <row r="144" spans="1:31" ht="115.5" customHeight="1" thickBot="1" x14ac:dyDescent="0.25">
      <c r="A144" s="206"/>
      <c r="B144" s="207"/>
      <c r="C144" s="204"/>
      <c r="D144" s="196"/>
      <c r="E144" s="172"/>
      <c r="F144" s="175"/>
      <c r="G144" s="38"/>
      <c r="H144" s="39"/>
      <c r="I144" s="39"/>
      <c r="J144" s="39"/>
      <c r="K144" s="40"/>
      <c r="L144" s="32" t="s">
        <v>48</v>
      </c>
      <c r="M144" s="33"/>
      <c r="N144" s="33"/>
      <c r="O144" s="33"/>
      <c r="P144" s="33"/>
      <c r="Q144" s="33"/>
      <c r="R144" s="33"/>
      <c r="S144" s="33"/>
      <c r="T144" s="33"/>
      <c r="U144" s="33"/>
      <c r="V144" s="33"/>
      <c r="W144" s="33"/>
      <c r="X144" s="33"/>
      <c r="Y144" s="179" t="s">
        <v>42</v>
      </c>
      <c r="Z144" s="181"/>
      <c r="AA144" s="182"/>
      <c r="AB144" s="184"/>
      <c r="AC144" s="186" t="s">
        <v>46</v>
      </c>
      <c r="AD144" s="170" t="s">
        <v>47</v>
      </c>
      <c r="AE144" s="188"/>
    </row>
    <row r="145" spans="1:31" ht="45" customHeight="1" x14ac:dyDescent="0.2">
      <c r="A145" s="189" t="s">
        <v>92</v>
      </c>
      <c r="B145" s="191" t="s">
        <v>206</v>
      </c>
      <c r="C145" s="193" t="s">
        <v>36</v>
      </c>
      <c r="D145" s="195" t="s">
        <v>361</v>
      </c>
      <c r="E145" s="171">
        <v>25</v>
      </c>
      <c r="F145" s="171"/>
      <c r="G145" s="34" t="s">
        <v>40</v>
      </c>
      <c r="H145" s="26"/>
      <c r="I145" s="26"/>
      <c r="J145" s="26"/>
      <c r="K145" s="35"/>
      <c r="L145" s="36" t="s">
        <v>41</v>
      </c>
      <c r="M145" s="37"/>
      <c r="N145" s="29" t="s">
        <v>41</v>
      </c>
      <c r="O145" s="26"/>
      <c r="P145" s="26" t="s">
        <v>41</v>
      </c>
      <c r="Q145" s="26"/>
      <c r="R145" s="26" t="s">
        <v>41</v>
      </c>
      <c r="S145" s="26"/>
      <c r="T145" s="26" t="s">
        <v>41</v>
      </c>
      <c r="U145" s="26"/>
      <c r="V145" s="26" t="s">
        <v>41</v>
      </c>
      <c r="W145" s="26"/>
      <c r="X145" s="29" t="s">
        <v>41</v>
      </c>
      <c r="Y145" s="178" t="s">
        <v>42</v>
      </c>
      <c r="Z145" s="199" t="s">
        <v>362</v>
      </c>
      <c r="AA145" s="171" t="s">
        <v>363</v>
      </c>
      <c r="AB145" s="183" t="s">
        <v>364</v>
      </c>
      <c r="AC145" s="185" t="s">
        <v>46</v>
      </c>
      <c r="AD145" s="169">
        <v>125039225</v>
      </c>
      <c r="AE145" s="171"/>
    </row>
    <row r="146" spans="1:31" ht="45" customHeight="1" thickBot="1" x14ac:dyDescent="0.25">
      <c r="A146" s="190"/>
      <c r="B146" s="192"/>
      <c r="C146" s="194"/>
      <c r="D146" s="196"/>
      <c r="E146" s="172"/>
      <c r="F146" s="172"/>
      <c r="G146" s="38"/>
      <c r="H146" s="39"/>
      <c r="I146" s="39"/>
      <c r="J146" s="39"/>
      <c r="K146" s="40"/>
      <c r="L146" s="32" t="s">
        <v>48</v>
      </c>
      <c r="M146" s="33"/>
      <c r="N146" s="33"/>
      <c r="O146" s="33"/>
      <c r="P146" s="33"/>
      <c r="Q146" s="33"/>
      <c r="R146" s="33"/>
      <c r="S146" s="33"/>
      <c r="T146" s="33"/>
      <c r="U146" s="33"/>
      <c r="V146" s="33"/>
      <c r="W146" s="33"/>
      <c r="X146" s="33"/>
      <c r="Y146" s="179" t="s">
        <v>42</v>
      </c>
      <c r="Z146" s="200"/>
      <c r="AA146" s="172"/>
      <c r="AB146" s="184"/>
      <c r="AC146" s="186" t="s">
        <v>46</v>
      </c>
      <c r="AD146" s="170" t="s">
        <v>47</v>
      </c>
      <c r="AE146" s="172"/>
    </row>
  </sheetData>
  <autoFilter ref="A4:AD29"/>
  <mergeCells count="942">
    <mergeCell ref="A15:A16"/>
    <mergeCell ref="B15:B16"/>
    <mergeCell ref="C15:C16"/>
    <mergeCell ref="D15:D16"/>
    <mergeCell ref="Y15:Y16"/>
    <mergeCell ref="Z15:Z16"/>
    <mergeCell ref="AA15:AA16"/>
    <mergeCell ref="AB15:AB16"/>
    <mergeCell ref="AC15:AC16"/>
    <mergeCell ref="A17:A18"/>
    <mergeCell ref="B17:B18"/>
    <mergeCell ref="C17:C18"/>
    <mergeCell ref="D17:D18"/>
    <mergeCell ref="Y17:Y18"/>
    <mergeCell ref="Z17:Z18"/>
    <mergeCell ref="AA17:AA18"/>
    <mergeCell ref="AB17:AB18"/>
    <mergeCell ref="AC17:AC18"/>
    <mergeCell ref="D13:D14"/>
    <mergeCell ref="Y13:Y14"/>
    <mergeCell ref="Z13:Z14"/>
    <mergeCell ref="AA13:AA14"/>
    <mergeCell ref="AB13:AB14"/>
    <mergeCell ref="AC13:AC14"/>
    <mergeCell ref="AD13:AD14"/>
    <mergeCell ref="AE13:AE14"/>
    <mergeCell ref="A11:A12"/>
    <mergeCell ref="B11:B12"/>
    <mergeCell ref="C11:C12"/>
    <mergeCell ref="D11:D12"/>
    <mergeCell ref="Y11:Y12"/>
    <mergeCell ref="Z11:Z12"/>
    <mergeCell ref="AA11:AA12"/>
    <mergeCell ref="AB11:AB12"/>
    <mergeCell ref="AC11:AC12"/>
    <mergeCell ref="AD5:AD6"/>
    <mergeCell ref="AD7:AD8"/>
    <mergeCell ref="AD9:AD10"/>
    <mergeCell ref="AD21:AD22"/>
    <mergeCell ref="AE5:AE6"/>
    <mergeCell ref="AE7:AE8"/>
    <mergeCell ref="AE9:AE10"/>
    <mergeCell ref="AE21:AE22"/>
    <mergeCell ref="AA23:AA24"/>
    <mergeCell ref="AB23:AB24"/>
    <mergeCell ref="AC23:AC24"/>
    <mergeCell ref="AD23:AD24"/>
    <mergeCell ref="AE23:AE24"/>
    <mergeCell ref="AC9:AC10"/>
    <mergeCell ref="AC21:AC22"/>
    <mergeCell ref="AD19:AD20"/>
    <mergeCell ref="AE19:AE20"/>
    <mergeCell ref="AD17:AD18"/>
    <mergeCell ref="AE17:AE18"/>
    <mergeCell ref="AD15:AD16"/>
    <mergeCell ref="AE15:AE16"/>
    <mergeCell ref="AD11:AD12"/>
    <mergeCell ref="AE11:AE12"/>
    <mergeCell ref="D5:D6"/>
    <mergeCell ref="Y5:Y6"/>
    <mergeCell ref="A5:A6"/>
    <mergeCell ref="C23:C24"/>
    <mergeCell ref="A19:A20"/>
    <mergeCell ref="D23:D24"/>
    <mergeCell ref="B23:B24"/>
    <mergeCell ref="B21:B22"/>
    <mergeCell ref="A21:A22"/>
    <mergeCell ref="B19:B20"/>
    <mergeCell ref="C19:C20"/>
    <mergeCell ref="D19:D20"/>
    <mergeCell ref="Y19:Y20"/>
    <mergeCell ref="A9:A10"/>
    <mergeCell ref="Y21:Y22"/>
    <mergeCell ref="Y9:Y10"/>
    <mergeCell ref="B9:B10"/>
    <mergeCell ref="C9:C10"/>
    <mergeCell ref="D9:D10"/>
    <mergeCell ref="C21:C22"/>
    <mergeCell ref="D21:D22"/>
    <mergeCell ref="A13:A14"/>
    <mergeCell ref="B13:B14"/>
    <mergeCell ref="C13:C14"/>
    <mergeCell ref="B2:B4"/>
    <mergeCell ref="AB2:AB4"/>
    <mergeCell ref="Q3:Q4"/>
    <mergeCell ref="C1:AE1"/>
    <mergeCell ref="AD2:AD4"/>
    <mergeCell ref="A2:A4"/>
    <mergeCell ref="C2:C4"/>
    <mergeCell ref="D2:D4"/>
    <mergeCell ref="G2:K3"/>
    <mergeCell ref="L2:L4"/>
    <mergeCell ref="M2:X2"/>
    <mergeCell ref="Y2:Y4"/>
    <mergeCell ref="S3:S4"/>
    <mergeCell ref="T3:T4"/>
    <mergeCell ref="U3:U4"/>
    <mergeCell ref="V3:V4"/>
    <mergeCell ref="W3:W4"/>
    <mergeCell ref="X3:X4"/>
    <mergeCell ref="M3:M4"/>
    <mergeCell ref="N3:N4"/>
    <mergeCell ref="O3:O4"/>
    <mergeCell ref="P3:P4"/>
    <mergeCell ref="AE2:AE4"/>
    <mergeCell ref="R3:R4"/>
    <mergeCell ref="Z2:Z4"/>
    <mergeCell ref="AA2:AA4"/>
    <mergeCell ref="AC2:AC4"/>
    <mergeCell ref="Y23:Y24"/>
    <mergeCell ref="Z23:Z24"/>
    <mergeCell ref="Z19:Z20"/>
    <mergeCell ref="AA19:AA20"/>
    <mergeCell ref="AB19:AB20"/>
    <mergeCell ref="AC19:AC20"/>
    <mergeCell ref="Z5:Z6"/>
    <mergeCell ref="AA5:AA6"/>
    <mergeCell ref="AB5:AB6"/>
    <mergeCell ref="AC5:AC6"/>
    <mergeCell ref="Y7:Y8"/>
    <mergeCell ref="Z7:Z8"/>
    <mergeCell ref="AA7:AA8"/>
    <mergeCell ref="AB7:AB8"/>
    <mergeCell ref="AC7:AC8"/>
    <mergeCell ref="Z9:Z10"/>
    <mergeCell ref="AA9:AA10"/>
    <mergeCell ref="AB9:AB10"/>
    <mergeCell ref="AA21:AA22"/>
    <mergeCell ref="AB21:AB22"/>
    <mergeCell ref="Z21:Z22"/>
    <mergeCell ref="AB27:AB28"/>
    <mergeCell ref="AC27:AC28"/>
    <mergeCell ref="AF5:AF6"/>
    <mergeCell ref="A25:A26"/>
    <mergeCell ref="B25:B26"/>
    <mergeCell ref="C25:C26"/>
    <mergeCell ref="D25:D26"/>
    <mergeCell ref="Y25:Y26"/>
    <mergeCell ref="Z25:Z26"/>
    <mergeCell ref="AA25:AA26"/>
    <mergeCell ref="AB25:AB26"/>
    <mergeCell ref="AC25:AC26"/>
    <mergeCell ref="AD25:AD26"/>
    <mergeCell ref="AE25:AE26"/>
    <mergeCell ref="E21:E22"/>
    <mergeCell ref="E23:E24"/>
    <mergeCell ref="E25:E26"/>
    <mergeCell ref="A23:A24"/>
    <mergeCell ref="A7:A8"/>
    <mergeCell ref="B7:B8"/>
    <mergeCell ref="C7:C8"/>
    <mergeCell ref="D7:D8"/>
    <mergeCell ref="B5:B6"/>
    <mergeCell ref="C5:C6"/>
    <mergeCell ref="AB31:AB32"/>
    <mergeCell ref="AC31:AC32"/>
    <mergeCell ref="AD27:AD28"/>
    <mergeCell ref="AE27:AE28"/>
    <mergeCell ref="A29:A30"/>
    <mergeCell ref="B29:B30"/>
    <mergeCell ref="C29:C30"/>
    <mergeCell ref="D29:D30"/>
    <mergeCell ref="Y29:Y30"/>
    <mergeCell ref="Z29:Z30"/>
    <mergeCell ref="AA29:AA30"/>
    <mergeCell ref="AB29:AB30"/>
    <mergeCell ref="AC29:AC30"/>
    <mergeCell ref="AD29:AD30"/>
    <mergeCell ref="AE29:AE30"/>
    <mergeCell ref="E27:E28"/>
    <mergeCell ref="E29:E30"/>
    <mergeCell ref="A27:A28"/>
    <mergeCell ref="B27:B28"/>
    <mergeCell ref="C27:C28"/>
    <mergeCell ref="D27:D28"/>
    <mergeCell ref="Y27:Y28"/>
    <mergeCell ref="Z27:Z28"/>
    <mergeCell ref="AA27:AA28"/>
    <mergeCell ref="AB35:AB36"/>
    <mergeCell ref="AC35:AC36"/>
    <mergeCell ref="AD31:AD32"/>
    <mergeCell ref="AE31:AE32"/>
    <mergeCell ref="A33:A34"/>
    <mergeCell ref="B33:B34"/>
    <mergeCell ref="C33:C34"/>
    <mergeCell ref="D33:D34"/>
    <mergeCell ref="Y33:Y34"/>
    <mergeCell ref="Z33:Z34"/>
    <mergeCell ref="AA33:AA34"/>
    <mergeCell ref="AB33:AB34"/>
    <mergeCell ref="AC33:AC34"/>
    <mergeCell ref="AD33:AD34"/>
    <mergeCell ref="AE33:AE34"/>
    <mergeCell ref="E31:E32"/>
    <mergeCell ref="E33:E34"/>
    <mergeCell ref="A31:A32"/>
    <mergeCell ref="B31:B32"/>
    <mergeCell ref="C31:C32"/>
    <mergeCell ref="D31:D32"/>
    <mergeCell ref="Y31:Y32"/>
    <mergeCell ref="Z31:Z32"/>
    <mergeCell ref="AA31:AA32"/>
    <mergeCell ref="AB39:AB40"/>
    <mergeCell ref="AC39:AC40"/>
    <mergeCell ref="AD35:AD36"/>
    <mergeCell ref="AE35:AE36"/>
    <mergeCell ref="A37:A38"/>
    <mergeCell ref="B37:B38"/>
    <mergeCell ref="C37:C38"/>
    <mergeCell ref="D37:D38"/>
    <mergeCell ref="Y37:Y38"/>
    <mergeCell ref="Z37:Z38"/>
    <mergeCell ref="AA37:AA38"/>
    <mergeCell ref="AB37:AB38"/>
    <mergeCell ref="AC37:AC38"/>
    <mergeCell ref="AD37:AD38"/>
    <mergeCell ref="AE37:AE38"/>
    <mergeCell ref="E35:E36"/>
    <mergeCell ref="E37:E38"/>
    <mergeCell ref="A35:A36"/>
    <mergeCell ref="B35:B36"/>
    <mergeCell ref="C35:C36"/>
    <mergeCell ref="D35:D36"/>
    <mergeCell ref="Y35:Y36"/>
    <mergeCell ref="Z35:Z36"/>
    <mergeCell ref="AA35:AA36"/>
    <mergeCell ref="AB43:AB44"/>
    <mergeCell ref="AC43:AC44"/>
    <mergeCell ref="AD39:AD40"/>
    <mergeCell ref="AE39:AE40"/>
    <mergeCell ref="A41:A42"/>
    <mergeCell ref="B41:B42"/>
    <mergeCell ref="C41:C42"/>
    <mergeCell ref="D41:D42"/>
    <mergeCell ref="Y41:Y42"/>
    <mergeCell ref="Z41:Z42"/>
    <mergeCell ref="AA41:AA42"/>
    <mergeCell ref="AB41:AB42"/>
    <mergeCell ref="AC41:AC42"/>
    <mergeCell ref="AD41:AD42"/>
    <mergeCell ref="AE41:AE42"/>
    <mergeCell ref="E39:E40"/>
    <mergeCell ref="E41:E42"/>
    <mergeCell ref="A39:A40"/>
    <mergeCell ref="B39:B40"/>
    <mergeCell ref="C39:C40"/>
    <mergeCell ref="D39:D40"/>
    <mergeCell ref="Y39:Y40"/>
    <mergeCell ref="Z39:Z40"/>
    <mergeCell ref="AA39:AA40"/>
    <mergeCell ref="AB47:AB48"/>
    <mergeCell ref="AC47:AC48"/>
    <mergeCell ref="AD43:AD44"/>
    <mergeCell ref="AE43:AE44"/>
    <mergeCell ref="A45:A46"/>
    <mergeCell ref="B45:B46"/>
    <mergeCell ref="C45:C46"/>
    <mergeCell ref="D45:D46"/>
    <mergeCell ref="Y45:Y46"/>
    <mergeCell ref="Z45:Z46"/>
    <mergeCell ref="AA45:AA46"/>
    <mergeCell ref="AB45:AB46"/>
    <mergeCell ref="AC45:AC46"/>
    <mergeCell ref="AD45:AD46"/>
    <mergeCell ref="AE45:AE46"/>
    <mergeCell ref="E43:E44"/>
    <mergeCell ref="E45:E46"/>
    <mergeCell ref="A43:A44"/>
    <mergeCell ref="B43:B44"/>
    <mergeCell ref="C43:C44"/>
    <mergeCell ref="D43:D44"/>
    <mergeCell ref="Y43:Y44"/>
    <mergeCell ref="Z43:Z44"/>
    <mergeCell ref="AA43:AA44"/>
    <mergeCell ref="AB51:AB52"/>
    <mergeCell ref="AC51:AC52"/>
    <mergeCell ref="AD47:AD48"/>
    <mergeCell ref="AE47:AE48"/>
    <mergeCell ref="A49:A50"/>
    <mergeCell ref="B49:B50"/>
    <mergeCell ref="C49:C50"/>
    <mergeCell ref="D49:D50"/>
    <mergeCell ref="Y49:Y50"/>
    <mergeCell ref="Z49:Z50"/>
    <mergeCell ref="AA49:AA50"/>
    <mergeCell ref="AB49:AB50"/>
    <mergeCell ref="AC49:AC50"/>
    <mergeCell ref="AD49:AD50"/>
    <mergeCell ref="AE49:AE50"/>
    <mergeCell ref="E47:E48"/>
    <mergeCell ref="E49:E50"/>
    <mergeCell ref="A47:A48"/>
    <mergeCell ref="B47:B48"/>
    <mergeCell ref="C47:C48"/>
    <mergeCell ref="D47:D48"/>
    <mergeCell ref="Y47:Y48"/>
    <mergeCell ref="Z47:Z48"/>
    <mergeCell ref="AA47:AA48"/>
    <mergeCell ref="AB55:AB56"/>
    <mergeCell ref="AC55:AC56"/>
    <mergeCell ref="AD51:AD52"/>
    <mergeCell ref="AE51:AE52"/>
    <mergeCell ref="A53:A54"/>
    <mergeCell ref="B53:B54"/>
    <mergeCell ref="C53:C54"/>
    <mergeCell ref="D53:D54"/>
    <mergeCell ref="Y53:Y54"/>
    <mergeCell ref="Z53:Z54"/>
    <mergeCell ref="AA53:AA54"/>
    <mergeCell ref="AB53:AB54"/>
    <mergeCell ref="AC53:AC54"/>
    <mergeCell ref="AD53:AD54"/>
    <mergeCell ref="AE53:AE54"/>
    <mergeCell ref="E51:E52"/>
    <mergeCell ref="E53:E54"/>
    <mergeCell ref="A51:A52"/>
    <mergeCell ref="B51:B52"/>
    <mergeCell ref="C51:C52"/>
    <mergeCell ref="D51:D52"/>
    <mergeCell ref="Y51:Y52"/>
    <mergeCell ref="Z51:Z52"/>
    <mergeCell ref="AA51:AA52"/>
    <mergeCell ref="AB59:AB60"/>
    <mergeCell ref="AC59:AC60"/>
    <mergeCell ref="AD55:AD56"/>
    <mergeCell ref="AE55:AE56"/>
    <mergeCell ref="A57:A58"/>
    <mergeCell ref="B57:B58"/>
    <mergeCell ref="C57:C58"/>
    <mergeCell ref="D57:D58"/>
    <mergeCell ref="Y57:Y58"/>
    <mergeCell ref="Z57:Z58"/>
    <mergeCell ref="AA57:AA58"/>
    <mergeCell ref="AB57:AB58"/>
    <mergeCell ref="AC57:AC58"/>
    <mergeCell ref="AD57:AD58"/>
    <mergeCell ref="AE57:AE58"/>
    <mergeCell ref="E55:E56"/>
    <mergeCell ref="E57:E58"/>
    <mergeCell ref="A55:A56"/>
    <mergeCell ref="B55:B56"/>
    <mergeCell ref="C55:C56"/>
    <mergeCell ref="D55:D56"/>
    <mergeCell ref="Y55:Y56"/>
    <mergeCell ref="Z55:Z56"/>
    <mergeCell ref="AA55:AA56"/>
    <mergeCell ref="AB63:AB64"/>
    <mergeCell ref="AC63:AC64"/>
    <mergeCell ref="AD59:AD60"/>
    <mergeCell ref="AE59:AE60"/>
    <mergeCell ref="A61:A62"/>
    <mergeCell ref="B61:B62"/>
    <mergeCell ref="C61:C62"/>
    <mergeCell ref="D61:D62"/>
    <mergeCell ref="Y61:Y62"/>
    <mergeCell ref="Z61:Z62"/>
    <mergeCell ref="AA61:AA62"/>
    <mergeCell ref="AB61:AB62"/>
    <mergeCell ref="AC61:AC62"/>
    <mergeCell ref="AD61:AD62"/>
    <mergeCell ref="AE61:AE62"/>
    <mergeCell ref="E59:E60"/>
    <mergeCell ref="E61:E62"/>
    <mergeCell ref="A59:A60"/>
    <mergeCell ref="B59:B60"/>
    <mergeCell ref="C59:C60"/>
    <mergeCell ref="D59:D60"/>
    <mergeCell ref="Y59:Y60"/>
    <mergeCell ref="Z59:Z60"/>
    <mergeCell ref="AA59:AA60"/>
    <mergeCell ref="AB67:AB68"/>
    <mergeCell ref="AC67:AC68"/>
    <mergeCell ref="AD63:AD64"/>
    <mergeCell ref="AE63:AE64"/>
    <mergeCell ref="A65:A66"/>
    <mergeCell ref="B65:B66"/>
    <mergeCell ref="C65:C66"/>
    <mergeCell ref="D65:D66"/>
    <mergeCell ref="Y65:Y66"/>
    <mergeCell ref="Z65:Z66"/>
    <mergeCell ref="AA65:AA66"/>
    <mergeCell ref="AB65:AB66"/>
    <mergeCell ref="AC65:AC66"/>
    <mergeCell ref="AD65:AD66"/>
    <mergeCell ref="AE65:AE66"/>
    <mergeCell ref="E63:E64"/>
    <mergeCell ref="E65:E66"/>
    <mergeCell ref="A63:A64"/>
    <mergeCell ref="B63:B64"/>
    <mergeCell ref="C63:C64"/>
    <mergeCell ref="D63:D64"/>
    <mergeCell ref="Y63:Y64"/>
    <mergeCell ref="Z63:Z64"/>
    <mergeCell ref="AA63:AA64"/>
    <mergeCell ref="AB71:AB72"/>
    <mergeCell ref="AC71:AC72"/>
    <mergeCell ref="AD67:AD68"/>
    <mergeCell ref="AE67:AE68"/>
    <mergeCell ref="A69:A70"/>
    <mergeCell ref="B69:B70"/>
    <mergeCell ref="C69:C70"/>
    <mergeCell ref="D69:D70"/>
    <mergeCell ref="Y69:Y70"/>
    <mergeCell ref="Z69:Z70"/>
    <mergeCell ref="AA69:AA70"/>
    <mergeCell ref="AB69:AB70"/>
    <mergeCell ref="AC69:AC70"/>
    <mergeCell ref="AD69:AD70"/>
    <mergeCell ref="AE69:AE70"/>
    <mergeCell ref="E67:E68"/>
    <mergeCell ref="E69:E70"/>
    <mergeCell ref="A67:A68"/>
    <mergeCell ref="B67:B68"/>
    <mergeCell ref="C67:C68"/>
    <mergeCell ref="D67:D68"/>
    <mergeCell ref="Y67:Y68"/>
    <mergeCell ref="Z67:Z68"/>
    <mergeCell ref="AA67:AA68"/>
    <mergeCell ref="AB75:AB76"/>
    <mergeCell ref="AC75:AC76"/>
    <mergeCell ref="AD71:AD72"/>
    <mergeCell ref="AE71:AE72"/>
    <mergeCell ref="A73:A74"/>
    <mergeCell ref="B73:B74"/>
    <mergeCell ref="C73:C74"/>
    <mergeCell ref="D73:D74"/>
    <mergeCell ref="Y73:Y74"/>
    <mergeCell ref="Z73:Z74"/>
    <mergeCell ref="AA73:AA74"/>
    <mergeCell ref="AB73:AB74"/>
    <mergeCell ref="AC73:AC74"/>
    <mergeCell ref="AD73:AD74"/>
    <mergeCell ref="AE73:AE74"/>
    <mergeCell ref="E71:E72"/>
    <mergeCell ref="E73:E74"/>
    <mergeCell ref="A71:A72"/>
    <mergeCell ref="B71:B72"/>
    <mergeCell ref="C71:C72"/>
    <mergeCell ref="D71:D72"/>
    <mergeCell ref="Y71:Y72"/>
    <mergeCell ref="Z71:Z72"/>
    <mergeCell ref="AA71:AA72"/>
    <mergeCell ref="AB79:AB80"/>
    <mergeCell ref="AC79:AC80"/>
    <mergeCell ref="AD75:AD76"/>
    <mergeCell ref="AE75:AE76"/>
    <mergeCell ref="A77:A78"/>
    <mergeCell ref="B77:B78"/>
    <mergeCell ref="C77:C78"/>
    <mergeCell ref="D77:D78"/>
    <mergeCell ref="Y77:Y78"/>
    <mergeCell ref="Z77:Z78"/>
    <mergeCell ref="AA77:AA78"/>
    <mergeCell ref="AB77:AB78"/>
    <mergeCell ref="AC77:AC78"/>
    <mergeCell ref="AD77:AD78"/>
    <mergeCell ref="AE77:AE78"/>
    <mergeCell ref="E75:E76"/>
    <mergeCell ref="E77:E78"/>
    <mergeCell ref="A75:A76"/>
    <mergeCell ref="B75:B76"/>
    <mergeCell ref="C75:C76"/>
    <mergeCell ref="D75:D76"/>
    <mergeCell ref="Y75:Y76"/>
    <mergeCell ref="Z75:Z76"/>
    <mergeCell ref="AA75:AA76"/>
    <mergeCell ref="AB83:AB84"/>
    <mergeCell ref="AC83:AC84"/>
    <mergeCell ref="AD79:AD80"/>
    <mergeCell ref="AE79:AE80"/>
    <mergeCell ref="A81:A82"/>
    <mergeCell ref="B81:B82"/>
    <mergeCell ref="C81:C82"/>
    <mergeCell ref="D81:D82"/>
    <mergeCell ref="Y81:Y82"/>
    <mergeCell ref="Z81:Z82"/>
    <mergeCell ref="AA81:AA82"/>
    <mergeCell ref="AB81:AB82"/>
    <mergeCell ref="AC81:AC82"/>
    <mergeCell ref="AD81:AD82"/>
    <mergeCell ref="AE81:AE82"/>
    <mergeCell ref="E79:E80"/>
    <mergeCell ref="E81:E82"/>
    <mergeCell ref="A79:A80"/>
    <mergeCell ref="B79:B80"/>
    <mergeCell ref="C79:C80"/>
    <mergeCell ref="D79:D80"/>
    <mergeCell ref="Y79:Y80"/>
    <mergeCell ref="Z79:Z80"/>
    <mergeCell ref="AA79:AA80"/>
    <mergeCell ref="AA87:AA88"/>
    <mergeCell ref="AB87:AB88"/>
    <mergeCell ref="AC87:AC88"/>
    <mergeCell ref="AD83:AD84"/>
    <mergeCell ref="AE83:AE84"/>
    <mergeCell ref="A85:A86"/>
    <mergeCell ref="B85:B86"/>
    <mergeCell ref="C85:C86"/>
    <mergeCell ref="D85:D86"/>
    <mergeCell ref="Y85:Y86"/>
    <mergeCell ref="Z85:Z86"/>
    <mergeCell ref="AA85:AA86"/>
    <mergeCell ref="AB85:AB86"/>
    <mergeCell ref="AC85:AC86"/>
    <mergeCell ref="AD85:AD86"/>
    <mergeCell ref="E83:E84"/>
    <mergeCell ref="E85:E86"/>
    <mergeCell ref="A83:A84"/>
    <mergeCell ref="B83:B84"/>
    <mergeCell ref="C83:C84"/>
    <mergeCell ref="D83:D84"/>
    <mergeCell ref="Y83:Y84"/>
    <mergeCell ref="Z83:Z84"/>
    <mergeCell ref="AA83:AA84"/>
    <mergeCell ref="AD87:AD88"/>
    <mergeCell ref="A89:A90"/>
    <mergeCell ref="B89:B90"/>
    <mergeCell ref="C89:C90"/>
    <mergeCell ref="D89:D90"/>
    <mergeCell ref="Y89:Y90"/>
    <mergeCell ref="Z89:Z90"/>
    <mergeCell ref="AC89:AC90"/>
    <mergeCell ref="A91:A92"/>
    <mergeCell ref="B91:B92"/>
    <mergeCell ref="C91:C92"/>
    <mergeCell ref="D91:D92"/>
    <mergeCell ref="Y91:Y92"/>
    <mergeCell ref="Z91:Z92"/>
    <mergeCell ref="AC91:AC92"/>
    <mergeCell ref="E87:E88"/>
    <mergeCell ref="E89:E90"/>
    <mergeCell ref="E91:E92"/>
    <mergeCell ref="A87:A88"/>
    <mergeCell ref="B87:B88"/>
    <mergeCell ref="C87:C88"/>
    <mergeCell ref="D87:D88"/>
    <mergeCell ref="Y87:Y88"/>
    <mergeCell ref="Z87:Z88"/>
    <mergeCell ref="AD93:AD94"/>
    <mergeCell ref="AE93:AE94"/>
    <mergeCell ref="A95:A96"/>
    <mergeCell ref="B95:B96"/>
    <mergeCell ref="C95:C96"/>
    <mergeCell ref="D95:D96"/>
    <mergeCell ref="Y95:Y96"/>
    <mergeCell ref="Z95:Z96"/>
    <mergeCell ref="AA95:AA96"/>
    <mergeCell ref="AB95:AB96"/>
    <mergeCell ref="AC95:AC96"/>
    <mergeCell ref="AD95:AD96"/>
    <mergeCell ref="AE95:AE96"/>
    <mergeCell ref="E93:E94"/>
    <mergeCell ref="E95:E96"/>
    <mergeCell ref="A93:A94"/>
    <mergeCell ref="B93:B94"/>
    <mergeCell ref="C93:C94"/>
    <mergeCell ref="D93:D94"/>
    <mergeCell ref="Y93:Y94"/>
    <mergeCell ref="Z93:Z94"/>
    <mergeCell ref="AA93:AA94"/>
    <mergeCell ref="AB93:AB94"/>
    <mergeCell ref="AC93:AC94"/>
    <mergeCell ref="AD97:AD98"/>
    <mergeCell ref="AE97:AE98"/>
    <mergeCell ref="A99:A100"/>
    <mergeCell ref="B99:B100"/>
    <mergeCell ref="C99:C100"/>
    <mergeCell ref="D99:D100"/>
    <mergeCell ref="Y99:Y100"/>
    <mergeCell ref="Z99:Z100"/>
    <mergeCell ref="AA99:AA100"/>
    <mergeCell ref="AB99:AB100"/>
    <mergeCell ref="AC99:AC100"/>
    <mergeCell ref="AD99:AD100"/>
    <mergeCell ref="AE99:AE100"/>
    <mergeCell ref="E97:E98"/>
    <mergeCell ref="E99:E100"/>
    <mergeCell ref="A97:A98"/>
    <mergeCell ref="B97:B98"/>
    <mergeCell ref="C97:C98"/>
    <mergeCell ref="D97:D98"/>
    <mergeCell ref="Y97:Y98"/>
    <mergeCell ref="Z97:Z98"/>
    <mergeCell ref="AA97:AA98"/>
    <mergeCell ref="AB97:AB98"/>
    <mergeCell ref="AC97:AC98"/>
    <mergeCell ref="AD101:AD102"/>
    <mergeCell ref="AE101:AE102"/>
    <mergeCell ref="A103:A104"/>
    <mergeCell ref="B103:B104"/>
    <mergeCell ref="C103:C104"/>
    <mergeCell ref="D103:D104"/>
    <mergeCell ref="Y103:Y104"/>
    <mergeCell ref="Z103:Z104"/>
    <mergeCell ref="AA103:AA104"/>
    <mergeCell ref="AB103:AB104"/>
    <mergeCell ref="AC103:AC104"/>
    <mergeCell ref="AD103:AD104"/>
    <mergeCell ref="AE103:AE104"/>
    <mergeCell ref="E101:E102"/>
    <mergeCell ref="E103:E104"/>
    <mergeCell ref="A101:A102"/>
    <mergeCell ref="B101:B102"/>
    <mergeCell ref="C101:C102"/>
    <mergeCell ref="D101:D102"/>
    <mergeCell ref="Y101:Y102"/>
    <mergeCell ref="Z101:Z102"/>
    <mergeCell ref="AA101:AA102"/>
    <mergeCell ref="AB101:AB102"/>
    <mergeCell ref="AC101:AC102"/>
    <mergeCell ref="AD105:AD106"/>
    <mergeCell ref="AE105:AE106"/>
    <mergeCell ref="A107:A108"/>
    <mergeCell ref="B107:B108"/>
    <mergeCell ref="C107:C108"/>
    <mergeCell ref="D107:D108"/>
    <mergeCell ref="Y107:Y108"/>
    <mergeCell ref="Z107:Z108"/>
    <mergeCell ref="AA107:AA108"/>
    <mergeCell ref="AB107:AB108"/>
    <mergeCell ref="AC107:AC108"/>
    <mergeCell ref="AD107:AD108"/>
    <mergeCell ref="AE107:AE108"/>
    <mergeCell ref="E105:E106"/>
    <mergeCell ref="E107:E108"/>
    <mergeCell ref="A105:A106"/>
    <mergeCell ref="B105:B106"/>
    <mergeCell ref="C105:C106"/>
    <mergeCell ref="D105:D106"/>
    <mergeCell ref="Y105:Y106"/>
    <mergeCell ref="Z105:Z106"/>
    <mergeCell ref="AA105:AA106"/>
    <mergeCell ref="AB105:AB106"/>
    <mergeCell ref="AC105:AC106"/>
    <mergeCell ref="AD109:AD110"/>
    <mergeCell ref="AE109:AE110"/>
    <mergeCell ref="A111:A112"/>
    <mergeCell ref="B111:B112"/>
    <mergeCell ref="C111:C112"/>
    <mergeCell ref="D111:D112"/>
    <mergeCell ref="Y111:Y112"/>
    <mergeCell ref="Z111:Z112"/>
    <mergeCell ref="AA111:AA112"/>
    <mergeCell ref="AB111:AB112"/>
    <mergeCell ref="AC111:AC112"/>
    <mergeCell ref="AD111:AD112"/>
    <mergeCell ref="AE111:AE112"/>
    <mergeCell ref="E109:E110"/>
    <mergeCell ref="E111:E112"/>
    <mergeCell ref="A109:A110"/>
    <mergeCell ref="B109:B110"/>
    <mergeCell ref="C109:C110"/>
    <mergeCell ref="D109:D110"/>
    <mergeCell ref="Y109:Y110"/>
    <mergeCell ref="Z109:Z110"/>
    <mergeCell ref="AA109:AA110"/>
    <mergeCell ref="AB109:AB110"/>
    <mergeCell ref="AC109:AC110"/>
    <mergeCell ref="AD113:AD114"/>
    <mergeCell ref="AE113:AE114"/>
    <mergeCell ref="A115:A116"/>
    <mergeCell ref="B115:B116"/>
    <mergeCell ref="C115:C116"/>
    <mergeCell ref="D115:D116"/>
    <mergeCell ref="Y115:Y116"/>
    <mergeCell ref="Z115:Z116"/>
    <mergeCell ref="AA115:AA116"/>
    <mergeCell ref="AB115:AB116"/>
    <mergeCell ref="AC115:AC116"/>
    <mergeCell ref="AD115:AD116"/>
    <mergeCell ref="AE115:AE116"/>
    <mergeCell ref="E113:E114"/>
    <mergeCell ref="E115:E116"/>
    <mergeCell ref="A113:A114"/>
    <mergeCell ref="B113:B114"/>
    <mergeCell ref="C113:C114"/>
    <mergeCell ref="D113:D114"/>
    <mergeCell ref="Y113:Y114"/>
    <mergeCell ref="Z113:Z114"/>
    <mergeCell ref="AA113:AA114"/>
    <mergeCell ref="AB113:AB114"/>
    <mergeCell ref="AC113:AC114"/>
    <mergeCell ref="E2:E4"/>
    <mergeCell ref="E5:E6"/>
    <mergeCell ref="E7:E8"/>
    <mergeCell ref="E9:E10"/>
    <mergeCell ref="E11:E12"/>
    <mergeCell ref="E13:E14"/>
    <mergeCell ref="E15:E16"/>
    <mergeCell ref="E17:E18"/>
    <mergeCell ref="E19:E20"/>
    <mergeCell ref="AC117:AC118"/>
    <mergeCell ref="AD117:AD118"/>
    <mergeCell ref="AE117:AE118"/>
    <mergeCell ref="Y117:Y118"/>
    <mergeCell ref="Z117:Z118"/>
    <mergeCell ref="AA117:AA118"/>
    <mergeCell ref="AB117:AB118"/>
    <mergeCell ref="E117:E118"/>
    <mergeCell ref="A117:A118"/>
    <mergeCell ref="B117:B118"/>
    <mergeCell ref="C117:C118"/>
    <mergeCell ref="D117:D118"/>
    <mergeCell ref="AC119:AC120"/>
    <mergeCell ref="AD119:AD120"/>
    <mergeCell ref="AE119:AE120"/>
    <mergeCell ref="A121:A122"/>
    <mergeCell ref="B121:B122"/>
    <mergeCell ref="C121:C122"/>
    <mergeCell ref="D121:D122"/>
    <mergeCell ref="E121:E122"/>
    <mergeCell ref="Y121:Y122"/>
    <mergeCell ref="Z121:Z122"/>
    <mergeCell ref="AA121:AA122"/>
    <mergeCell ref="AB121:AB122"/>
    <mergeCell ref="AC121:AC122"/>
    <mergeCell ref="AD121:AD122"/>
    <mergeCell ref="AE121:AE122"/>
    <mergeCell ref="A119:A120"/>
    <mergeCell ref="B119:B120"/>
    <mergeCell ref="C119:C120"/>
    <mergeCell ref="D119:D120"/>
    <mergeCell ref="E119:E120"/>
    <mergeCell ref="Y119:Y120"/>
    <mergeCell ref="Z119:Z120"/>
    <mergeCell ref="AA119:AA120"/>
    <mergeCell ref="AB119:AB120"/>
    <mergeCell ref="AC123:AC124"/>
    <mergeCell ref="AD123:AD124"/>
    <mergeCell ref="AE123:AE124"/>
    <mergeCell ref="A125:A126"/>
    <mergeCell ref="B125:B126"/>
    <mergeCell ref="C125:C126"/>
    <mergeCell ref="D125:D126"/>
    <mergeCell ref="E125:E126"/>
    <mergeCell ref="Y125:Y126"/>
    <mergeCell ref="Z125:Z126"/>
    <mergeCell ref="AA125:AA126"/>
    <mergeCell ref="AB125:AB126"/>
    <mergeCell ref="AC125:AC126"/>
    <mergeCell ref="AD125:AD126"/>
    <mergeCell ref="AE125:AE126"/>
    <mergeCell ref="A123:A124"/>
    <mergeCell ref="B123:B124"/>
    <mergeCell ref="C123:C124"/>
    <mergeCell ref="D123:D124"/>
    <mergeCell ref="E123:E124"/>
    <mergeCell ref="Y123:Y124"/>
    <mergeCell ref="Z123:Z124"/>
    <mergeCell ref="AA123:AA124"/>
    <mergeCell ref="AB123:AB124"/>
    <mergeCell ref="AC127:AC128"/>
    <mergeCell ref="AD127:AD128"/>
    <mergeCell ref="AE127:AE128"/>
    <mergeCell ref="A129:A130"/>
    <mergeCell ref="B129:B130"/>
    <mergeCell ref="C129:C130"/>
    <mergeCell ref="D129:D130"/>
    <mergeCell ref="E129:E130"/>
    <mergeCell ref="Y129:Y130"/>
    <mergeCell ref="Z129:Z130"/>
    <mergeCell ref="AA129:AA130"/>
    <mergeCell ref="AB129:AB130"/>
    <mergeCell ref="AC129:AC130"/>
    <mergeCell ref="AD129:AD130"/>
    <mergeCell ref="A127:A128"/>
    <mergeCell ref="B127:B128"/>
    <mergeCell ref="C127:C128"/>
    <mergeCell ref="D127:D128"/>
    <mergeCell ref="E127:E128"/>
    <mergeCell ref="Y127:Y128"/>
    <mergeCell ref="Z127:Z128"/>
    <mergeCell ref="AA127:AA128"/>
    <mergeCell ref="AB127:AB128"/>
    <mergeCell ref="F129:F130"/>
    <mergeCell ref="AC131:AC132"/>
    <mergeCell ref="AD131:AD132"/>
    <mergeCell ref="AE131:AE132"/>
    <mergeCell ref="A131:A132"/>
    <mergeCell ref="B131:B132"/>
    <mergeCell ref="C131:C132"/>
    <mergeCell ref="D131:D132"/>
    <mergeCell ref="E131:E132"/>
    <mergeCell ref="Y131:Y132"/>
    <mergeCell ref="Z131:Z132"/>
    <mergeCell ref="AA131:AA132"/>
    <mergeCell ref="AB131:AB132"/>
    <mergeCell ref="F131:F132"/>
    <mergeCell ref="F2:F4"/>
    <mergeCell ref="F5:F6"/>
    <mergeCell ref="F7:F8"/>
    <mergeCell ref="F9:F10"/>
    <mergeCell ref="F11:F12"/>
    <mergeCell ref="F13:F14"/>
    <mergeCell ref="F15:F16"/>
    <mergeCell ref="F17:F18"/>
    <mergeCell ref="F19:F20"/>
    <mergeCell ref="F21:F22"/>
    <mergeCell ref="F23:F24"/>
    <mergeCell ref="F25:F26"/>
    <mergeCell ref="F27:F28"/>
    <mergeCell ref="F29:F30"/>
    <mergeCell ref="F31:F32"/>
    <mergeCell ref="F33:F34"/>
    <mergeCell ref="F35:F36"/>
    <mergeCell ref="F37:F38"/>
    <mergeCell ref="F39:F40"/>
    <mergeCell ref="F41:F42"/>
    <mergeCell ref="F43:F44"/>
    <mergeCell ref="F45:F46"/>
    <mergeCell ref="F47:F48"/>
    <mergeCell ref="F49:F50"/>
    <mergeCell ref="F51:F52"/>
    <mergeCell ref="F53:F54"/>
    <mergeCell ref="F55:F56"/>
    <mergeCell ref="F57:F58"/>
    <mergeCell ref="F59:F60"/>
    <mergeCell ref="F61:F62"/>
    <mergeCell ref="F63:F64"/>
    <mergeCell ref="F65:F66"/>
    <mergeCell ref="F67:F68"/>
    <mergeCell ref="F69:F70"/>
    <mergeCell ref="F71:F72"/>
    <mergeCell ref="F73:F74"/>
    <mergeCell ref="F75:F76"/>
    <mergeCell ref="F77:F78"/>
    <mergeCell ref="F79:F80"/>
    <mergeCell ref="F81:F82"/>
    <mergeCell ref="F83:F84"/>
    <mergeCell ref="F85:F86"/>
    <mergeCell ref="F87:F88"/>
    <mergeCell ref="F89:F90"/>
    <mergeCell ref="F91:F92"/>
    <mergeCell ref="F93:F94"/>
    <mergeCell ref="F95:F96"/>
    <mergeCell ref="F97:F98"/>
    <mergeCell ref="F99:F100"/>
    <mergeCell ref="F101:F102"/>
    <mergeCell ref="F103:F104"/>
    <mergeCell ref="F105:F106"/>
    <mergeCell ref="F107:F108"/>
    <mergeCell ref="F109:F110"/>
    <mergeCell ref="F111:F112"/>
    <mergeCell ref="F113:F114"/>
    <mergeCell ref="F115:F116"/>
    <mergeCell ref="F117:F118"/>
    <mergeCell ref="F119:F120"/>
    <mergeCell ref="F121:F122"/>
    <mergeCell ref="F123:F124"/>
    <mergeCell ref="F125:F126"/>
    <mergeCell ref="F127:F128"/>
    <mergeCell ref="A133:A134"/>
    <mergeCell ref="B133:B134"/>
    <mergeCell ref="C133:C134"/>
    <mergeCell ref="D133:D134"/>
    <mergeCell ref="A135:A136"/>
    <mergeCell ref="B135:B136"/>
    <mergeCell ref="C135:C136"/>
    <mergeCell ref="D135:D136"/>
    <mergeCell ref="A137:A138"/>
    <mergeCell ref="B137:B138"/>
    <mergeCell ref="C137:C138"/>
    <mergeCell ref="D137:D138"/>
    <mergeCell ref="A139:A140"/>
    <mergeCell ref="B139:B140"/>
    <mergeCell ref="C139:C140"/>
    <mergeCell ref="D139:D140"/>
    <mergeCell ref="A141:A142"/>
    <mergeCell ref="B141:B142"/>
    <mergeCell ref="C141:C142"/>
    <mergeCell ref="D141:D142"/>
    <mergeCell ref="A143:A144"/>
    <mergeCell ref="B143:B144"/>
    <mergeCell ref="C143:C144"/>
    <mergeCell ref="D143:D144"/>
    <mergeCell ref="A145:A146"/>
    <mergeCell ref="B145:B146"/>
    <mergeCell ref="C145:C146"/>
    <mergeCell ref="D145:D146"/>
    <mergeCell ref="Y133:Y134"/>
    <mergeCell ref="Z133:Z134"/>
    <mergeCell ref="AA133:AA134"/>
    <mergeCell ref="AB133:AB134"/>
    <mergeCell ref="AC133:AC134"/>
    <mergeCell ref="Y137:Y138"/>
    <mergeCell ref="Z137:Z138"/>
    <mergeCell ref="AA137:AA138"/>
    <mergeCell ref="AB137:AB138"/>
    <mergeCell ref="AC137:AC138"/>
    <mergeCell ref="Y141:Y142"/>
    <mergeCell ref="Z141:Z142"/>
    <mergeCell ref="AA141:AA142"/>
    <mergeCell ref="AB141:AB142"/>
    <mergeCell ref="AC141:AC142"/>
    <mergeCell ref="Y145:Y146"/>
    <mergeCell ref="Z145:Z146"/>
    <mergeCell ref="AA145:AA146"/>
    <mergeCell ref="AB145:AB146"/>
    <mergeCell ref="AC145:AC146"/>
    <mergeCell ref="AD133:AD134"/>
    <mergeCell ref="AE133:AE134"/>
    <mergeCell ref="Y135:Y136"/>
    <mergeCell ref="Z135:Z136"/>
    <mergeCell ref="AA135:AA136"/>
    <mergeCell ref="AB135:AB136"/>
    <mergeCell ref="AC135:AC136"/>
    <mergeCell ref="AD135:AD136"/>
    <mergeCell ref="AE135:AE136"/>
    <mergeCell ref="AE143:AE144"/>
    <mergeCell ref="AD137:AD138"/>
    <mergeCell ref="AE137:AE138"/>
    <mergeCell ref="Y139:Y140"/>
    <mergeCell ref="Z139:Z140"/>
    <mergeCell ref="AA139:AA140"/>
    <mergeCell ref="AB139:AB140"/>
    <mergeCell ref="AC139:AC140"/>
    <mergeCell ref="AD139:AD140"/>
    <mergeCell ref="AE139:AE140"/>
    <mergeCell ref="AD145:AD146"/>
    <mergeCell ref="AE145:AE146"/>
    <mergeCell ref="E133:E134"/>
    <mergeCell ref="F133:F134"/>
    <mergeCell ref="E135:E136"/>
    <mergeCell ref="F135:F136"/>
    <mergeCell ref="E137:E138"/>
    <mergeCell ref="F137:F138"/>
    <mergeCell ref="E139:E140"/>
    <mergeCell ref="F139:F140"/>
    <mergeCell ref="E141:E142"/>
    <mergeCell ref="F141:F142"/>
    <mergeCell ref="E143:E144"/>
    <mergeCell ref="F143:F144"/>
    <mergeCell ref="E145:E146"/>
    <mergeCell ref="F145:F146"/>
    <mergeCell ref="AD141:AD142"/>
    <mergeCell ref="AE141:AE142"/>
    <mergeCell ref="Y143:Y144"/>
    <mergeCell ref="Z143:Z144"/>
    <mergeCell ref="AA143:AA144"/>
    <mergeCell ref="AB143:AB144"/>
    <mergeCell ref="AC143:AC144"/>
    <mergeCell ref="AD143:AD144"/>
  </mergeCells>
  <phoneticPr fontId="11" type="noConversion"/>
  <conditionalFormatting sqref="M63:M74 O63:X74 N63:N76">
    <cfRule type="cellIs" dxfId="216" priority="352" operator="equal">
      <formula>1</formula>
    </cfRule>
  </conditionalFormatting>
  <conditionalFormatting sqref="M129:N129 P129:X129 M130:X130 T131:V131 X131">
    <cfRule type="cellIs" dxfId="215" priority="101" operator="equal">
      <formula>"E"</formula>
    </cfRule>
  </conditionalFormatting>
  <conditionalFormatting sqref="M129:N129 P129:X129 T131:V131 X131">
    <cfRule type="cellIs" dxfId="214" priority="102" operator="equal">
      <formula>"RP"</formula>
    </cfRule>
    <cfRule type="cellIs" dxfId="213" priority="103" operator="equal">
      <formula>"P"</formula>
    </cfRule>
    <cfRule type="cellIs" dxfId="212" priority="104" operator="equal">
      <formula>2</formula>
    </cfRule>
  </conditionalFormatting>
  <conditionalFormatting sqref="M129:N129 P129:X129">
    <cfRule type="cellIs" dxfId="211" priority="106" operator="equal">
      <formula>1</formula>
    </cfRule>
  </conditionalFormatting>
  <conditionalFormatting sqref="M129:N129">
    <cfRule type="cellIs" dxfId="210" priority="100" operator="equal">
      <formula>1</formula>
    </cfRule>
  </conditionalFormatting>
  <conditionalFormatting sqref="M31:P31">
    <cfRule type="cellIs" dxfId="209" priority="442" operator="equal">
      <formula>1</formula>
    </cfRule>
  </conditionalFormatting>
  <conditionalFormatting sqref="M33:P33">
    <cfRule type="cellIs" dxfId="208" priority="435" operator="equal">
      <formula>1</formula>
    </cfRule>
  </conditionalFormatting>
  <conditionalFormatting sqref="M35:P35">
    <cfRule type="cellIs" dxfId="207" priority="428" operator="equal">
      <formula>1</formula>
    </cfRule>
  </conditionalFormatting>
  <conditionalFormatting sqref="M37:P37">
    <cfRule type="cellIs" dxfId="206" priority="458" operator="equal">
      <formula>1</formula>
    </cfRule>
  </conditionalFormatting>
  <conditionalFormatting sqref="M39:P39">
    <cfRule type="cellIs" dxfId="205" priority="421" operator="equal">
      <formula>1</formula>
    </cfRule>
  </conditionalFormatting>
  <conditionalFormatting sqref="M61:P61">
    <cfRule type="cellIs" dxfId="204" priority="374" operator="equal">
      <formula>1</formula>
    </cfRule>
  </conditionalFormatting>
  <conditionalFormatting sqref="M131:R131">
    <cfRule type="cellIs" dxfId="203" priority="91" operator="equal">
      <formula>"E"</formula>
    </cfRule>
    <cfRule type="cellIs" dxfId="202" priority="92" operator="equal">
      <formula>"RP"</formula>
    </cfRule>
    <cfRule type="cellIs" dxfId="201" priority="93" operator="equal">
      <formula>"P"</formula>
    </cfRule>
    <cfRule type="cellIs" dxfId="200" priority="94" operator="equal">
      <formula>2</formula>
    </cfRule>
    <cfRule type="cellIs" dxfId="199" priority="96" operator="equal">
      <formula>1</formula>
    </cfRule>
  </conditionalFormatting>
  <conditionalFormatting sqref="M5:X5">
    <cfRule type="cellIs" dxfId="198" priority="495" operator="equal">
      <formula>1</formula>
    </cfRule>
  </conditionalFormatting>
  <conditionalFormatting sqref="M5:X30">
    <cfRule type="cellIs" dxfId="197" priority="459" operator="equal">
      <formula>1</formula>
    </cfRule>
    <cfRule type="cellIs" dxfId="196" priority="467" operator="equal">
      <formula>"E"</formula>
    </cfRule>
  </conditionalFormatting>
  <conditionalFormatting sqref="M5:X76">
    <cfRule type="cellIs" dxfId="195" priority="302" operator="equal">
      <formula>"RP"</formula>
    </cfRule>
    <cfRule type="cellIs" dxfId="194" priority="303" operator="equal">
      <formula>"P"</formula>
    </cfRule>
    <cfRule type="cellIs" dxfId="193" priority="304" operator="equal">
      <formula>2</formula>
    </cfRule>
  </conditionalFormatting>
  <conditionalFormatting sqref="M7:X7 M9:X9">
    <cfRule type="cellIs" dxfId="192" priority="489" operator="equal">
      <formula>1</formula>
    </cfRule>
  </conditionalFormatting>
  <conditionalFormatting sqref="M11:X11">
    <cfRule type="cellIs" dxfId="191" priority="478" operator="equal">
      <formula>1</formula>
    </cfRule>
  </conditionalFormatting>
  <conditionalFormatting sqref="M13:X13">
    <cfRule type="cellIs" dxfId="190" priority="475" operator="equal">
      <formula>1</formula>
    </cfRule>
  </conditionalFormatting>
  <conditionalFormatting sqref="M15:X15">
    <cfRule type="cellIs" dxfId="189" priority="472" operator="equal">
      <formula>1</formula>
    </cfRule>
  </conditionalFormatting>
  <conditionalFormatting sqref="M17:X17">
    <cfRule type="cellIs" dxfId="188" priority="464" operator="equal">
      <formula>1</formula>
    </cfRule>
  </conditionalFormatting>
  <conditionalFormatting sqref="M19:X19 M21:X21 M29:X29">
    <cfRule type="cellIs" dxfId="187" priority="460" operator="equal">
      <formula>1</formula>
    </cfRule>
  </conditionalFormatting>
  <conditionalFormatting sqref="M23:X23">
    <cfRule type="cellIs" dxfId="186" priority="449" operator="equal">
      <formula>1</formula>
    </cfRule>
  </conditionalFormatting>
  <conditionalFormatting sqref="M25:X25">
    <cfRule type="cellIs" dxfId="185" priority="446" operator="equal">
      <formula>1</formula>
    </cfRule>
  </conditionalFormatting>
  <conditionalFormatting sqref="M27:X27">
    <cfRule type="cellIs" dxfId="184" priority="443" operator="equal">
      <formula>1</formula>
    </cfRule>
  </conditionalFormatting>
  <conditionalFormatting sqref="M32:X32">
    <cfRule type="cellIs" dxfId="183" priority="436" operator="equal">
      <formula>"E"</formula>
    </cfRule>
    <cfRule type="cellIs" dxfId="182" priority="441" operator="equal">
      <formula>1</formula>
    </cfRule>
  </conditionalFormatting>
  <conditionalFormatting sqref="M34:X34">
    <cfRule type="cellIs" dxfId="181" priority="429" operator="equal">
      <formula>"E"</formula>
    </cfRule>
    <cfRule type="cellIs" dxfId="180" priority="434" operator="equal">
      <formula>1</formula>
    </cfRule>
  </conditionalFormatting>
  <conditionalFormatting sqref="M36:X36">
    <cfRule type="cellIs" dxfId="179" priority="422" operator="equal">
      <formula>"E"</formula>
    </cfRule>
    <cfRule type="cellIs" dxfId="178" priority="427" operator="equal">
      <formula>1</formula>
    </cfRule>
  </conditionalFormatting>
  <conditionalFormatting sqref="M38:X38">
    <cfRule type="cellIs" dxfId="177" priority="452" operator="equal">
      <formula>"E"</formula>
    </cfRule>
    <cfRule type="cellIs" dxfId="176" priority="457" operator="equal">
      <formula>1</formula>
    </cfRule>
  </conditionalFormatting>
  <conditionalFormatting sqref="M40:X40">
    <cfRule type="cellIs" dxfId="175" priority="415" operator="equal">
      <formula>"E"</formula>
    </cfRule>
    <cfRule type="cellIs" dxfId="174" priority="420" operator="equal">
      <formula>1</formula>
    </cfRule>
  </conditionalFormatting>
  <conditionalFormatting sqref="M41:X41">
    <cfRule type="cellIs" dxfId="173" priority="400" operator="equal">
      <formula>1</formula>
    </cfRule>
  </conditionalFormatting>
  <conditionalFormatting sqref="M42:X60">
    <cfRule type="cellIs" dxfId="172" priority="375" operator="equal">
      <formula>"E"</formula>
    </cfRule>
    <cfRule type="cellIs" dxfId="171" priority="380" operator="equal">
      <formula>1</formula>
    </cfRule>
  </conditionalFormatting>
  <conditionalFormatting sqref="M43:X43">
    <cfRule type="cellIs" dxfId="170" priority="389" operator="equal">
      <formula>1</formula>
    </cfRule>
  </conditionalFormatting>
  <conditionalFormatting sqref="M45:X45 M47:X47 M59:X59">
    <cfRule type="cellIs" dxfId="169" priority="383" operator="equal">
      <formula>1</formula>
    </cfRule>
  </conditionalFormatting>
  <conditionalFormatting sqref="M49:X49">
    <cfRule type="cellIs" dxfId="168" priority="365" operator="equal">
      <formula>1</formula>
    </cfRule>
  </conditionalFormatting>
  <conditionalFormatting sqref="M51:X51">
    <cfRule type="cellIs" dxfId="167" priority="362" operator="equal">
      <formula>1</formula>
    </cfRule>
  </conditionalFormatting>
  <conditionalFormatting sqref="M53:X53">
    <cfRule type="cellIs" dxfId="166" priority="353" operator="equal">
      <formula>1</formula>
    </cfRule>
  </conditionalFormatting>
  <conditionalFormatting sqref="M55:X55">
    <cfRule type="cellIs" dxfId="165" priority="356" operator="equal">
      <formula>1</formula>
    </cfRule>
  </conditionalFormatting>
  <conditionalFormatting sqref="M57:X57">
    <cfRule type="cellIs" dxfId="164" priority="359" operator="equal">
      <formula>1</formula>
    </cfRule>
  </conditionalFormatting>
  <conditionalFormatting sqref="M62:X62">
    <cfRule type="cellIs" dxfId="163" priority="373" operator="equal">
      <formula>1</formula>
    </cfRule>
  </conditionalFormatting>
  <conditionalFormatting sqref="M62:X76">
    <cfRule type="cellIs" dxfId="162" priority="301" operator="equal">
      <formula>"E"</formula>
    </cfRule>
  </conditionalFormatting>
  <conditionalFormatting sqref="M63:X63">
    <cfRule type="cellIs" dxfId="161" priority="345" operator="equal">
      <formula>1</formula>
    </cfRule>
  </conditionalFormatting>
  <conditionalFormatting sqref="M64:X64">
    <cfRule type="cellIs" dxfId="160" priority="344" operator="equal">
      <formula>1</formula>
    </cfRule>
  </conditionalFormatting>
  <conditionalFormatting sqref="M69:X69">
    <cfRule type="cellIs" dxfId="159" priority="322" operator="equal">
      <formula>1</formula>
    </cfRule>
  </conditionalFormatting>
  <conditionalFormatting sqref="M71:X71">
    <cfRule type="cellIs" dxfId="158" priority="319" operator="equal">
      <formula>1</formula>
    </cfRule>
  </conditionalFormatting>
  <conditionalFormatting sqref="M73:X73">
    <cfRule type="cellIs" dxfId="157" priority="316" operator="equal">
      <formula>1</formula>
    </cfRule>
  </conditionalFormatting>
  <conditionalFormatting sqref="M74:X76">
    <cfRule type="cellIs" dxfId="156" priority="305" operator="equal">
      <formula>1</formula>
    </cfRule>
  </conditionalFormatting>
  <conditionalFormatting sqref="M75:X75">
    <cfRule type="cellIs" dxfId="155" priority="298" operator="equal">
      <formula>1</formula>
    </cfRule>
  </conditionalFormatting>
  <conditionalFormatting sqref="M79:X79">
    <cfRule type="cellIs" dxfId="154" priority="313" operator="equal">
      <formula>1</formula>
    </cfRule>
  </conditionalFormatting>
  <conditionalFormatting sqref="M79:X92 M66:X66 M68:X68 M70:X70 M72:X72">
    <cfRule type="cellIs" dxfId="153" priority="336" operator="equal">
      <formula>1</formula>
    </cfRule>
  </conditionalFormatting>
  <conditionalFormatting sqref="M79:X92">
    <cfRule type="cellIs" dxfId="152" priority="331" operator="equal">
      <formula>"E"</formula>
    </cfRule>
  </conditionalFormatting>
  <conditionalFormatting sqref="M79:X146">
    <cfRule type="cellIs" dxfId="151" priority="2" operator="equal">
      <formula>"RP"</formula>
    </cfRule>
    <cfRule type="cellIs" dxfId="150" priority="3" operator="equal">
      <formula>"P"</formula>
    </cfRule>
    <cfRule type="cellIs" dxfId="149" priority="5" operator="equal">
      <formula>2</formula>
    </cfRule>
  </conditionalFormatting>
  <conditionalFormatting sqref="M81:X81">
    <cfRule type="cellIs" dxfId="148" priority="310" operator="equal">
      <formula>1</formula>
    </cfRule>
  </conditionalFormatting>
  <conditionalFormatting sqref="M83:X83 M65:X65 M67:X67">
    <cfRule type="cellIs" dxfId="147" priority="339" operator="equal">
      <formula>1</formula>
    </cfRule>
  </conditionalFormatting>
  <conditionalFormatting sqref="M93:X93">
    <cfRule type="cellIs" dxfId="146" priority="281" operator="equal">
      <formula>1</formula>
    </cfRule>
  </conditionalFormatting>
  <conditionalFormatting sqref="M94:X128">
    <cfRule type="cellIs" dxfId="145" priority="133" operator="equal">
      <formula>"E"</formula>
    </cfRule>
    <cfRule type="cellIs" dxfId="144" priority="137" operator="equal">
      <formula>1</formula>
    </cfRule>
  </conditionalFormatting>
  <conditionalFormatting sqref="M95:X95">
    <cfRule type="cellIs" dxfId="143" priority="216" operator="equal">
      <formula>1</formula>
    </cfRule>
  </conditionalFormatting>
  <conditionalFormatting sqref="M97:X97">
    <cfRule type="cellIs" dxfId="142" priority="228" operator="equal">
      <formula>1</formula>
    </cfRule>
  </conditionalFormatting>
  <conditionalFormatting sqref="M99:X99">
    <cfRule type="cellIs" dxfId="141" priority="240" operator="equal">
      <formula>1</formula>
    </cfRule>
  </conditionalFormatting>
  <conditionalFormatting sqref="M101:X101">
    <cfRule type="cellIs" dxfId="140" priority="273" operator="equal">
      <formula>1</formula>
    </cfRule>
  </conditionalFormatting>
  <conditionalFormatting sqref="M103:X103 M105:X105">
    <cfRule type="cellIs" dxfId="139" priority="269" operator="equal">
      <formula>1</formula>
    </cfRule>
  </conditionalFormatting>
  <conditionalFormatting sqref="M107:X107">
    <cfRule type="cellIs" dxfId="138" priority="253" operator="equal">
      <formula>1</formula>
    </cfRule>
  </conditionalFormatting>
  <conditionalFormatting sqref="M109:X109">
    <cfRule type="cellIs" dxfId="137" priority="265" operator="equal">
      <formula>1</formula>
    </cfRule>
  </conditionalFormatting>
  <conditionalFormatting sqref="M111:X111">
    <cfRule type="cellIs" dxfId="136" priority="256" operator="equal">
      <formula>1</formula>
    </cfRule>
  </conditionalFormatting>
  <conditionalFormatting sqref="M113:X113">
    <cfRule type="cellIs" dxfId="135" priority="259" operator="equal">
      <formula>1</formula>
    </cfRule>
  </conditionalFormatting>
  <conditionalFormatting sqref="M115:X115">
    <cfRule type="cellIs" dxfId="134" priority="262" operator="equal">
      <formula>1</formula>
    </cfRule>
  </conditionalFormatting>
  <conditionalFormatting sqref="M117:X117">
    <cfRule type="cellIs" dxfId="133" priority="189" operator="equal">
      <formula>1</formula>
    </cfRule>
  </conditionalFormatting>
  <conditionalFormatting sqref="M119:X119">
    <cfRule type="cellIs" dxfId="132" priority="176" operator="equal">
      <formula>1</formula>
    </cfRule>
  </conditionalFormatting>
  <conditionalFormatting sqref="M121:X121">
    <cfRule type="cellIs" dxfId="131" priority="164" operator="equal">
      <formula>1</formula>
    </cfRule>
  </conditionalFormatting>
  <conditionalFormatting sqref="M123:X123">
    <cfRule type="cellIs" dxfId="130" priority="152" operator="equal">
      <formula>1</formula>
    </cfRule>
  </conditionalFormatting>
  <conditionalFormatting sqref="M125:X125">
    <cfRule type="cellIs" dxfId="129" priority="140" operator="equal">
      <formula>1</formula>
    </cfRule>
  </conditionalFormatting>
  <conditionalFormatting sqref="M127:X127">
    <cfRule type="cellIs" dxfId="128" priority="130" operator="equal">
      <formula>1</formula>
    </cfRule>
  </conditionalFormatting>
  <conditionalFormatting sqref="M130:X130">
    <cfRule type="cellIs" dxfId="127" priority="98" operator="equal">
      <formula>1</formula>
    </cfRule>
  </conditionalFormatting>
  <conditionalFormatting sqref="M132:X132">
    <cfRule type="cellIs" dxfId="126" priority="95" operator="equal">
      <formula>1</formula>
    </cfRule>
  </conditionalFormatting>
  <conditionalFormatting sqref="M132:X146">
    <cfRule type="cellIs" dxfId="125" priority="1" operator="equal">
      <formula>"E"</formula>
    </cfRule>
  </conditionalFormatting>
  <conditionalFormatting sqref="M133:X133">
    <cfRule type="cellIs" dxfId="124" priority="82" operator="equal">
      <formula>1</formula>
    </cfRule>
  </conditionalFormatting>
  <conditionalFormatting sqref="M134:X134">
    <cfRule type="cellIs" dxfId="123" priority="88" operator="equal">
      <formula>1</formula>
    </cfRule>
  </conditionalFormatting>
  <conditionalFormatting sqref="M135:X135">
    <cfRule type="cellIs" dxfId="122" priority="70" operator="equal">
      <formula>1</formula>
    </cfRule>
  </conditionalFormatting>
  <conditionalFormatting sqref="M136:X136">
    <cfRule type="cellIs" dxfId="121" priority="76" operator="equal">
      <formula>1</formula>
    </cfRule>
  </conditionalFormatting>
  <conditionalFormatting sqref="M137:X137">
    <cfRule type="cellIs" dxfId="120" priority="58" operator="equal">
      <formula>1</formula>
    </cfRule>
  </conditionalFormatting>
  <conditionalFormatting sqref="M138:X138">
    <cfRule type="cellIs" dxfId="119" priority="64" operator="equal">
      <formula>1</formula>
    </cfRule>
  </conditionalFormatting>
  <conditionalFormatting sqref="M139:X139">
    <cfRule type="cellIs" dxfId="118" priority="46" operator="equal">
      <formula>1</formula>
    </cfRule>
  </conditionalFormatting>
  <conditionalFormatting sqref="M140:X146">
    <cfRule type="cellIs" dxfId="117" priority="6" operator="equal">
      <formula>1</formula>
    </cfRule>
  </conditionalFormatting>
  <conditionalFormatting sqref="M141:X145">
    <cfRule type="cellIs" dxfId="116" priority="9" operator="equal">
      <formula>1</formula>
    </cfRule>
  </conditionalFormatting>
  <conditionalFormatting sqref="N7:N16">
    <cfRule type="cellIs" dxfId="115" priority="484" operator="equal">
      <formula>1</formula>
    </cfRule>
  </conditionalFormatting>
  <conditionalFormatting sqref="N45:N60">
    <cfRule type="cellIs" dxfId="114" priority="378" operator="equal">
      <formula>1</formula>
    </cfRule>
  </conditionalFormatting>
  <conditionalFormatting sqref="N79:N80">
    <cfRule type="cellIs" dxfId="113" priority="502" operator="equal">
      <formula>1</formula>
    </cfRule>
  </conditionalFormatting>
  <conditionalFormatting sqref="N95:N100">
    <cfRule type="cellIs" dxfId="112" priority="246" operator="equal">
      <formula>1</formula>
    </cfRule>
  </conditionalFormatting>
  <conditionalFormatting sqref="N117:N128">
    <cfRule type="cellIs" dxfId="111" priority="184" operator="equal">
      <formula>1</formula>
    </cfRule>
  </conditionalFormatting>
  <conditionalFormatting sqref="N145:N146">
    <cfRule type="cellIs" dxfId="110" priority="4" operator="equal">
      <formula>1</formula>
    </cfRule>
  </conditionalFormatting>
  <conditionalFormatting sqref="N93:X93">
    <cfRule type="cellIs" dxfId="109" priority="284" operator="equal">
      <formula>"E"</formula>
    </cfRule>
    <cfRule type="cellIs" dxfId="108" priority="287" operator="equal">
      <formula>1</formula>
    </cfRule>
  </conditionalFormatting>
  <conditionalFormatting sqref="P129:X129">
    <cfRule type="cellIs" dxfId="107" priority="97" operator="equal">
      <formula>1</formula>
    </cfRule>
  </conditionalFormatting>
  <conditionalFormatting sqref="R31:X31">
    <cfRule type="cellIs" dxfId="106" priority="440" operator="equal">
      <formula>1</formula>
    </cfRule>
  </conditionalFormatting>
  <conditionalFormatting sqref="R33:X33">
    <cfRule type="cellIs" dxfId="105" priority="433" operator="equal">
      <formula>1</formula>
    </cfRule>
  </conditionalFormatting>
  <conditionalFormatting sqref="R35:X35">
    <cfRule type="cellIs" dxfId="104" priority="426" operator="equal">
      <formula>1</formula>
    </cfRule>
  </conditionalFormatting>
  <conditionalFormatting sqref="R37:X37">
    <cfRule type="cellIs" dxfId="103" priority="456" operator="equal">
      <formula>1</formula>
    </cfRule>
  </conditionalFormatting>
  <conditionalFormatting sqref="R39:X39">
    <cfRule type="cellIs" dxfId="102" priority="419" operator="equal">
      <formula>1</formula>
    </cfRule>
  </conditionalFormatting>
  <conditionalFormatting sqref="R61:X61">
    <cfRule type="cellIs" dxfId="101" priority="372" operator="equal">
      <formula>1</formula>
    </cfRule>
  </conditionalFormatting>
  <conditionalFormatting sqref="T131:V131">
    <cfRule type="cellIs" dxfId="100" priority="90" operator="equal">
      <formula>1</formula>
    </cfRule>
  </conditionalFormatting>
  <conditionalFormatting sqref="X131">
    <cfRule type="cellIs" dxfId="99" priority="105" operator="equal">
      <formula>1</formula>
    </cfRule>
  </conditionalFormatting>
  <dataValidations count="1">
    <dataValidation allowBlank="1" showInputMessage="1" showErrorMessage="1" errorTitle="Celda Bloqueada" error="Esta celda no puede ser modificada" sqref="AB5 AB131:AB134 AB141 AB145"/>
  </dataValidations>
  <printOptions horizontalCentered="1" verticalCentered="1"/>
  <pageMargins left="0.51181102362204722" right="0.51181102362204722" top="0.74803149606299213" bottom="0.74803149606299213" header="0.31496062992125984" footer="0.31496062992125984"/>
  <pageSetup scale="34" orientation="landscape" r:id="rId1"/>
  <rowBreaks count="1" manualBreakCount="1">
    <brk id="24" max="28"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theme="8"/>
  </sheetPr>
  <dimension ref="A1:X101"/>
  <sheetViews>
    <sheetView tabSelected="1" view="pageBreakPreview" zoomScale="106" zoomScaleNormal="106" zoomScaleSheetLayoutView="106" workbookViewId="0">
      <pane ySplit="4" topLeftCell="A5" activePane="bottomLeft" state="frozen"/>
      <selection pane="bottomLeft" activeCell="D25" sqref="D25:D26"/>
    </sheetView>
  </sheetViews>
  <sheetFormatPr baseColWidth="10" defaultColWidth="11.42578125" defaultRowHeight="12.75" x14ac:dyDescent="0.2"/>
  <cols>
    <col min="1" max="1" width="16.140625" style="8" customWidth="1"/>
    <col min="2" max="2" width="36" style="2" customWidth="1"/>
    <col min="3" max="3" width="29.5703125" style="2" customWidth="1"/>
    <col min="4" max="4" width="44.85546875" style="3" customWidth="1"/>
    <col min="5" max="7" width="4.140625" style="168" customWidth="1"/>
    <col min="8" max="8" width="4.85546875" style="4" customWidth="1"/>
    <col min="9" max="9" width="5.140625" style="5" customWidth="1"/>
    <col min="10" max="11" width="4.85546875" style="5" customWidth="1"/>
    <col min="12" max="12" width="5.5703125" style="5" customWidth="1"/>
    <col min="13" max="13" width="4.85546875" style="5" customWidth="1"/>
    <col min="14" max="14" width="5.42578125" style="5" customWidth="1"/>
    <col min="15" max="15" width="5" style="5" customWidth="1"/>
    <col min="16" max="16" width="6.140625" style="5" customWidth="1"/>
    <col min="17" max="17" width="5" style="5" customWidth="1"/>
    <col min="18" max="18" width="4.85546875" style="5" customWidth="1"/>
    <col min="19" max="19" width="4.140625" style="5" customWidth="1"/>
    <col min="20" max="20" width="6.140625" style="5" customWidth="1"/>
    <col min="21" max="21" width="34" style="14" customWidth="1"/>
    <col min="22" max="22" width="28.28515625" style="8" customWidth="1"/>
    <col min="23" max="23" width="15.140625" style="11" customWidth="1"/>
    <col min="24" max="24" width="19.5703125" style="8" customWidth="1"/>
    <col min="25" max="16384" width="11.42578125" style="8"/>
  </cols>
  <sheetData>
    <row r="1" spans="1:23" ht="24" customHeight="1" thickBot="1" x14ac:dyDescent="0.3">
      <c r="A1" s="13"/>
      <c r="B1" s="12"/>
      <c r="C1" s="463" t="s">
        <v>365</v>
      </c>
      <c r="D1" s="464"/>
      <c r="E1" s="464"/>
      <c r="F1" s="464"/>
      <c r="G1" s="464"/>
      <c r="H1" s="464"/>
      <c r="I1" s="464"/>
      <c r="J1" s="464"/>
      <c r="K1" s="464"/>
      <c r="L1" s="464"/>
      <c r="M1" s="464"/>
      <c r="N1" s="464"/>
      <c r="O1" s="464"/>
      <c r="P1" s="464"/>
      <c r="Q1" s="464"/>
      <c r="R1" s="464"/>
      <c r="S1" s="464"/>
      <c r="T1" s="464"/>
      <c r="U1" s="464"/>
      <c r="V1" s="464"/>
      <c r="W1" s="464"/>
    </row>
    <row r="2" spans="1:23" ht="24" customHeight="1" x14ac:dyDescent="0.2">
      <c r="A2" s="468" t="s">
        <v>366</v>
      </c>
      <c r="B2" s="455" t="s">
        <v>2</v>
      </c>
      <c r="C2" s="550" t="s">
        <v>367</v>
      </c>
      <c r="D2" s="232" t="s">
        <v>368</v>
      </c>
      <c r="E2" s="474" t="s">
        <v>7</v>
      </c>
      <c r="F2" s="475"/>
      <c r="G2" s="552"/>
      <c r="H2" s="554" t="s">
        <v>8</v>
      </c>
      <c r="I2" s="557" t="s">
        <v>369</v>
      </c>
      <c r="J2" s="558"/>
      <c r="K2" s="558"/>
      <c r="L2" s="558"/>
      <c r="M2" s="558"/>
      <c r="N2" s="558"/>
      <c r="O2" s="558"/>
      <c r="P2" s="558"/>
      <c r="Q2" s="558"/>
      <c r="R2" s="558"/>
      <c r="S2" s="558"/>
      <c r="T2" s="559"/>
      <c r="U2" s="547" t="s">
        <v>12</v>
      </c>
      <c r="V2" s="513" t="s">
        <v>370</v>
      </c>
      <c r="W2" s="458" t="s">
        <v>14</v>
      </c>
    </row>
    <row r="3" spans="1:23" ht="21" customHeight="1" x14ac:dyDescent="0.2">
      <c r="A3" s="469"/>
      <c r="B3" s="456"/>
      <c r="C3" s="551"/>
      <c r="D3" s="233"/>
      <c r="E3" s="476"/>
      <c r="F3" s="477"/>
      <c r="G3" s="553"/>
      <c r="H3" s="555"/>
      <c r="I3" s="563" t="s">
        <v>17</v>
      </c>
      <c r="J3" s="461" t="s">
        <v>18</v>
      </c>
      <c r="K3" s="461" t="s">
        <v>19</v>
      </c>
      <c r="L3" s="461" t="s">
        <v>20</v>
      </c>
      <c r="M3" s="461" t="s">
        <v>21</v>
      </c>
      <c r="N3" s="461" t="s">
        <v>22</v>
      </c>
      <c r="O3" s="461" t="s">
        <v>23</v>
      </c>
      <c r="P3" s="461" t="s">
        <v>24</v>
      </c>
      <c r="Q3" s="461" t="s">
        <v>25</v>
      </c>
      <c r="R3" s="461" t="s">
        <v>26</v>
      </c>
      <c r="S3" s="461" t="s">
        <v>27</v>
      </c>
      <c r="T3" s="561" t="s">
        <v>28</v>
      </c>
      <c r="U3" s="548"/>
      <c r="V3" s="514"/>
      <c r="W3" s="459"/>
    </row>
    <row r="4" spans="1:23" s="1" customFormat="1" ht="102.75" customHeight="1" thickBot="1" x14ac:dyDescent="0.25">
      <c r="A4" s="470"/>
      <c r="B4" s="456"/>
      <c r="C4" s="551"/>
      <c r="D4" s="234"/>
      <c r="E4" s="165" t="s">
        <v>371</v>
      </c>
      <c r="F4" s="166" t="s">
        <v>31</v>
      </c>
      <c r="G4" s="167" t="s">
        <v>33</v>
      </c>
      <c r="H4" s="556"/>
      <c r="I4" s="564"/>
      <c r="J4" s="560"/>
      <c r="K4" s="560"/>
      <c r="L4" s="560"/>
      <c r="M4" s="560"/>
      <c r="N4" s="560"/>
      <c r="O4" s="560"/>
      <c r="P4" s="560"/>
      <c r="Q4" s="560"/>
      <c r="R4" s="560"/>
      <c r="S4" s="560"/>
      <c r="T4" s="562"/>
      <c r="U4" s="549"/>
      <c r="V4" s="515"/>
      <c r="W4" s="460"/>
    </row>
    <row r="5" spans="1:23" ht="71.25" customHeight="1" x14ac:dyDescent="0.2">
      <c r="A5" s="253" t="s">
        <v>372</v>
      </c>
      <c r="B5" s="507" t="s">
        <v>373</v>
      </c>
      <c r="C5" s="507" t="s">
        <v>374</v>
      </c>
      <c r="D5" s="539" t="s">
        <v>375</v>
      </c>
      <c r="E5" s="503"/>
      <c r="F5" s="511" t="s">
        <v>40</v>
      </c>
      <c r="G5" s="500"/>
      <c r="H5" s="24" t="s">
        <v>41</v>
      </c>
      <c r="I5" s="52"/>
      <c r="J5" s="53" t="s">
        <v>41</v>
      </c>
      <c r="K5" s="51"/>
      <c r="L5" s="51"/>
      <c r="M5" s="51" t="s">
        <v>41</v>
      </c>
      <c r="N5" s="51"/>
      <c r="O5" s="51" t="s">
        <v>41</v>
      </c>
      <c r="P5" s="51"/>
      <c r="Q5" s="51"/>
      <c r="R5" s="51"/>
      <c r="S5" s="51"/>
      <c r="T5" s="53"/>
      <c r="U5" s="516" t="s">
        <v>376</v>
      </c>
      <c r="V5" s="502" t="s">
        <v>377</v>
      </c>
      <c r="W5" s="197" t="s">
        <v>46</v>
      </c>
    </row>
    <row r="6" spans="1:23" ht="71.25" customHeight="1" thickBot="1" x14ac:dyDescent="0.25">
      <c r="A6" s="247"/>
      <c r="B6" s="508"/>
      <c r="C6" s="508"/>
      <c r="D6" s="540"/>
      <c r="E6" s="504"/>
      <c r="F6" s="512"/>
      <c r="G6" s="501"/>
      <c r="H6" s="10" t="s">
        <v>48</v>
      </c>
      <c r="I6" s="33"/>
      <c r="J6" s="33" t="s">
        <v>48</v>
      </c>
      <c r="K6" s="33"/>
      <c r="L6" s="33"/>
      <c r="M6" s="33"/>
      <c r="N6" s="33"/>
      <c r="O6" s="33"/>
      <c r="P6" s="33"/>
      <c r="Q6" s="33"/>
      <c r="R6" s="33"/>
      <c r="S6" s="33"/>
      <c r="T6" s="33"/>
      <c r="U6" s="172"/>
      <c r="V6" s="179"/>
      <c r="W6" s="198"/>
    </row>
    <row r="7" spans="1:23" ht="81.75" customHeight="1" x14ac:dyDescent="0.2">
      <c r="A7" s="253" t="s">
        <v>372</v>
      </c>
      <c r="B7" s="507" t="s">
        <v>378</v>
      </c>
      <c r="C7" s="507" t="s">
        <v>379</v>
      </c>
      <c r="D7" s="509" t="s">
        <v>380</v>
      </c>
      <c r="E7" s="503" t="s">
        <v>40</v>
      </c>
      <c r="F7" s="511"/>
      <c r="G7" s="500"/>
      <c r="H7" s="24" t="s">
        <v>41</v>
      </c>
      <c r="I7" s="37"/>
      <c r="J7" s="29" t="s">
        <v>41</v>
      </c>
      <c r="K7" s="26"/>
      <c r="L7" s="26"/>
      <c r="M7" s="26"/>
      <c r="N7" s="26"/>
      <c r="O7" s="26"/>
      <c r="P7" s="26"/>
      <c r="Q7" s="26" t="s">
        <v>41</v>
      </c>
      <c r="R7" s="26"/>
      <c r="S7" s="26"/>
      <c r="T7" s="29"/>
      <c r="U7" s="171" t="s">
        <v>381</v>
      </c>
      <c r="V7" s="502" t="s">
        <v>382</v>
      </c>
      <c r="W7" s="348" t="s">
        <v>383</v>
      </c>
    </row>
    <row r="8" spans="1:23" ht="81.75" customHeight="1" thickBot="1" x14ac:dyDescent="0.25">
      <c r="A8" s="247"/>
      <c r="B8" s="508"/>
      <c r="C8" s="508"/>
      <c r="D8" s="510"/>
      <c r="E8" s="504"/>
      <c r="F8" s="512"/>
      <c r="G8" s="501"/>
      <c r="H8" s="10" t="s">
        <v>48</v>
      </c>
      <c r="I8" s="33"/>
      <c r="J8" s="33" t="s">
        <v>48</v>
      </c>
      <c r="K8" s="33"/>
      <c r="L8" s="33"/>
      <c r="M8" s="33"/>
      <c r="N8" s="33"/>
      <c r="O8" s="33"/>
      <c r="P8" s="33"/>
      <c r="Q8" s="33"/>
      <c r="R8" s="33"/>
      <c r="S8" s="33"/>
      <c r="T8" s="33"/>
      <c r="U8" s="172"/>
      <c r="V8" s="179"/>
      <c r="W8" s="349"/>
    </row>
    <row r="9" spans="1:23" ht="184.5" customHeight="1" x14ac:dyDescent="0.2">
      <c r="A9" s="253" t="s">
        <v>372</v>
      </c>
      <c r="B9" s="507" t="s">
        <v>244</v>
      </c>
      <c r="C9" s="507" t="s">
        <v>379</v>
      </c>
      <c r="D9" s="509" t="s">
        <v>384</v>
      </c>
      <c r="E9" s="503" t="s">
        <v>40</v>
      </c>
      <c r="F9" s="511"/>
      <c r="G9" s="500"/>
      <c r="H9" s="24" t="s">
        <v>41</v>
      </c>
      <c r="I9" s="37"/>
      <c r="J9" s="29"/>
      <c r="K9" s="26" t="s">
        <v>41</v>
      </c>
      <c r="L9" s="26"/>
      <c r="M9" s="26"/>
      <c r="N9" s="26" t="s">
        <v>41</v>
      </c>
      <c r="O9" s="26"/>
      <c r="P9" s="26"/>
      <c r="Q9" s="26" t="s">
        <v>41</v>
      </c>
      <c r="R9" s="26"/>
      <c r="S9" s="26"/>
      <c r="T9" s="29" t="s">
        <v>41</v>
      </c>
      <c r="U9" s="171" t="s">
        <v>385</v>
      </c>
      <c r="V9" s="502" t="s">
        <v>386</v>
      </c>
      <c r="W9" s="348" t="s">
        <v>383</v>
      </c>
    </row>
    <row r="10" spans="1:23" ht="184.5" customHeight="1" thickBot="1" x14ac:dyDescent="0.25">
      <c r="A10" s="247"/>
      <c r="B10" s="508"/>
      <c r="C10" s="508"/>
      <c r="D10" s="510"/>
      <c r="E10" s="504"/>
      <c r="F10" s="512"/>
      <c r="G10" s="501"/>
      <c r="H10" s="10" t="s">
        <v>48</v>
      </c>
      <c r="I10" s="33"/>
      <c r="J10" s="33"/>
      <c r="K10" s="33" t="s">
        <v>48</v>
      </c>
      <c r="L10" s="33"/>
      <c r="M10" s="33"/>
      <c r="N10" s="33"/>
      <c r="O10" s="33"/>
      <c r="P10" s="33"/>
      <c r="Q10" s="33"/>
      <c r="R10" s="33"/>
      <c r="S10" s="33"/>
      <c r="T10" s="33"/>
      <c r="U10" s="172"/>
      <c r="V10" s="179"/>
      <c r="W10" s="349"/>
    </row>
    <row r="11" spans="1:23" ht="155.25" customHeight="1" x14ac:dyDescent="0.2">
      <c r="A11" s="253" t="s">
        <v>372</v>
      </c>
      <c r="B11" s="507" t="s">
        <v>255</v>
      </c>
      <c r="C11" s="507" t="s">
        <v>387</v>
      </c>
      <c r="D11" s="530" t="s">
        <v>388</v>
      </c>
      <c r="E11" s="503" t="s">
        <v>40</v>
      </c>
      <c r="F11" s="511"/>
      <c r="G11" s="500"/>
      <c r="H11" s="24" t="s">
        <v>41</v>
      </c>
      <c r="I11" s="37"/>
      <c r="J11" s="29"/>
      <c r="K11" s="26" t="s">
        <v>41</v>
      </c>
      <c r="L11" s="26"/>
      <c r="M11" s="26"/>
      <c r="N11" s="26" t="s">
        <v>41</v>
      </c>
      <c r="O11" s="26"/>
      <c r="P11" s="26"/>
      <c r="Q11" s="26" t="s">
        <v>41</v>
      </c>
      <c r="R11" s="26"/>
      <c r="S11" s="26"/>
      <c r="T11" s="29"/>
      <c r="U11" s="171" t="s">
        <v>259</v>
      </c>
      <c r="V11" s="502" t="s">
        <v>389</v>
      </c>
      <c r="W11" s="348" t="s">
        <v>46</v>
      </c>
    </row>
    <row r="12" spans="1:23" ht="155.25" customHeight="1" thickBot="1" x14ac:dyDescent="0.25">
      <c r="A12" s="247"/>
      <c r="B12" s="508"/>
      <c r="C12" s="508"/>
      <c r="D12" s="510"/>
      <c r="E12" s="504"/>
      <c r="F12" s="512"/>
      <c r="G12" s="501"/>
      <c r="H12" s="10" t="s">
        <v>48</v>
      </c>
      <c r="I12" s="33"/>
      <c r="J12" s="33"/>
      <c r="K12" s="33" t="s">
        <v>48</v>
      </c>
      <c r="L12" s="33"/>
      <c r="M12" s="33"/>
      <c r="N12" s="33"/>
      <c r="O12" s="33"/>
      <c r="P12" s="33"/>
      <c r="Q12" s="33"/>
      <c r="R12" s="33"/>
      <c r="S12" s="33"/>
      <c r="T12" s="33"/>
      <c r="U12" s="172"/>
      <c r="V12" s="179"/>
      <c r="W12" s="349"/>
    </row>
    <row r="13" spans="1:23" ht="156.75" customHeight="1" x14ac:dyDescent="0.2">
      <c r="A13" s="253" t="s">
        <v>372</v>
      </c>
      <c r="B13" s="507" t="s">
        <v>260</v>
      </c>
      <c r="C13" s="507" t="s">
        <v>390</v>
      </c>
      <c r="D13" s="509" t="s">
        <v>391</v>
      </c>
      <c r="E13" s="503" t="s">
        <v>40</v>
      </c>
      <c r="F13" s="511" t="s">
        <v>40</v>
      </c>
      <c r="G13" s="500"/>
      <c r="H13" s="24" t="s">
        <v>41</v>
      </c>
      <c r="I13" s="37"/>
      <c r="J13" s="29"/>
      <c r="K13" s="26" t="s">
        <v>41</v>
      </c>
      <c r="L13" s="26"/>
      <c r="M13" s="26"/>
      <c r="N13" s="26" t="s">
        <v>41</v>
      </c>
      <c r="O13" s="26"/>
      <c r="P13" s="26"/>
      <c r="Q13" s="26" t="s">
        <v>41</v>
      </c>
      <c r="R13" s="26"/>
      <c r="S13" s="26"/>
      <c r="T13" s="29"/>
      <c r="U13" s="516" t="s">
        <v>392</v>
      </c>
      <c r="V13" s="502" t="s">
        <v>382</v>
      </c>
      <c r="W13" s="197" t="s">
        <v>393</v>
      </c>
    </row>
    <row r="14" spans="1:23" ht="156.75" customHeight="1" thickBot="1" x14ac:dyDescent="0.25">
      <c r="A14" s="247"/>
      <c r="B14" s="508"/>
      <c r="C14" s="508"/>
      <c r="D14" s="510"/>
      <c r="E14" s="504"/>
      <c r="F14" s="512"/>
      <c r="G14" s="501"/>
      <c r="H14" s="10" t="s">
        <v>48</v>
      </c>
      <c r="I14" s="33"/>
      <c r="J14" s="33"/>
      <c r="K14" s="33" t="s">
        <v>48</v>
      </c>
      <c r="L14" s="33"/>
      <c r="M14" s="33"/>
      <c r="N14" s="33"/>
      <c r="O14" s="33"/>
      <c r="P14" s="33"/>
      <c r="Q14" s="33"/>
      <c r="R14" s="33"/>
      <c r="S14" s="33"/>
      <c r="T14" s="33"/>
      <c r="U14" s="172"/>
      <c r="V14" s="179"/>
      <c r="W14" s="198"/>
    </row>
    <row r="15" spans="1:23" ht="54" customHeight="1" x14ac:dyDescent="0.2">
      <c r="A15" s="253" t="s">
        <v>372</v>
      </c>
      <c r="B15" s="507" t="s">
        <v>394</v>
      </c>
      <c r="C15" s="507" t="s">
        <v>395</v>
      </c>
      <c r="D15" s="529" t="s">
        <v>396</v>
      </c>
      <c r="E15" s="503" t="s">
        <v>40</v>
      </c>
      <c r="F15" s="511" t="s">
        <v>40</v>
      </c>
      <c r="G15" s="500"/>
      <c r="H15" s="24" t="s">
        <v>41</v>
      </c>
      <c r="I15" s="37"/>
      <c r="J15" s="29"/>
      <c r="K15" s="26"/>
      <c r="L15" s="26" t="s">
        <v>41</v>
      </c>
      <c r="M15" s="26"/>
      <c r="N15" s="26"/>
      <c r="O15" s="26"/>
      <c r="P15" s="26" t="s">
        <v>41</v>
      </c>
      <c r="Q15" s="26"/>
      <c r="R15" s="26"/>
      <c r="S15" s="26" t="s">
        <v>41</v>
      </c>
      <c r="T15" s="26"/>
      <c r="U15" s="516" t="s">
        <v>376</v>
      </c>
      <c r="V15" s="502" t="s">
        <v>377</v>
      </c>
      <c r="W15" s="197" t="s">
        <v>393</v>
      </c>
    </row>
    <row r="16" spans="1:23" ht="54" customHeight="1" thickBot="1" x14ac:dyDescent="0.25">
      <c r="A16" s="247"/>
      <c r="B16" s="508"/>
      <c r="C16" s="508"/>
      <c r="D16" s="510"/>
      <c r="E16" s="504"/>
      <c r="F16" s="512"/>
      <c r="G16" s="501"/>
      <c r="H16" s="10" t="s">
        <v>48</v>
      </c>
      <c r="I16" s="33"/>
      <c r="J16" s="33"/>
      <c r="K16" s="33"/>
      <c r="L16" s="33"/>
      <c r="M16" s="33"/>
      <c r="N16" s="33"/>
      <c r="O16" s="33"/>
      <c r="P16" s="33"/>
      <c r="Q16" s="33"/>
      <c r="R16" s="33"/>
      <c r="S16" s="33"/>
      <c r="T16" s="33"/>
      <c r="U16" s="172"/>
      <c r="V16" s="179"/>
      <c r="W16" s="198"/>
    </row>
    <row r="17" spans="1:24" s="15" customFormat="1" ht="81.75" customHeight="1" x14ac:dyDescent="0.2">
      <c r="A17" s="253" t="s">
        <v>372</v>
      </c>
      <c r="B17" s="507" t="s">
        <v>397</v>
      </c>
      <c r="C17" s="507" t="s">
        <v>398</v>
      </c>
      <c r="D17" s="509" t="s">
        <v>399</v>
      </c>
      <c r="E17" s="505" t="s">
        <v>40</v>
      </c>
      <c r="F17" s="531" t="s">
        <v>40</v>
      </c>
      <c r="G17" s="517"/>
      <c r="H17" s="24" t="s">
        <v>41</v>
      </c>
      <c r="I17" s="37" t="s">
        <v>41</v>
      </c>
      <c r="J17" s="29"/>
      <c r="K17" s="26"/>
      <c r="L17" s="26"/>
      <c r="M17" s="26"/>
      <c r="N17" s="26"/>
      <c r="O17" s="26"/>
      <c r="P17" s="26"/>
      <c r="Q17" s="26"/>
      <c r="R17" s="26"/>
      <c r="S17" s="26"/>
      <c r="T17" s="29" t="s">
        <v>41</v>
      </c>
      <c r="U17" s="516" t="s">
        <v>400</v>
      </c>
      <c r="V17" s="502" t="s">
        <v>377</v>
      </c>
      <c r="W17" s="348" t="s">
        <v>46</v>
      </c>
    </row>
    <row r="18" spans="1:24" s="15" customFormat="1" ht="81.75" customHeight="1" thickBot="1" x14ac:dyDescent="0.25">
      <c r="A18" s="247"/>
      <c r="B18" s="508"/>
      <c r="C18" s="508"/>
      <c r="D18" s="510"/>
      <c r="E18" s="506"/>
      <c r="F18" s="532"/>
      <c r="G18" s="518"/>
      <c r="H18" s="10" t="s">
        <v>48</v>
      </c>
      <c r="I18" s="33" t="s">
        <v>48</v>
      </c>
      <c r="J18" s="33"/>
      <c r="K18" s="33"/>
      <c r="L18" s="33"/>
      <c r="M18" s="33"/>
      <c r="N18" s="33"/>
      <c r="O18" s="33"/>
      <c r="P18" s="33"/>
      <c r="Q18" s="33"/>
      <c r="R18" s="33"/>
      <c r="S18" s="33"/>
      <c r="T18" s="33"/>
      <c r="U18" s="172"/>
      <c r="V18" s="179"/>
      <c r="W18" s="349"/>
    </row>
    <row r="19" spans="1:24" s="15" customFormat="1" ht="97.5" customHeight="1" x14ac:dyDescent="0.2">
      <c r="A19" s="253" t="s">
        <v>372</v>
      </c>
      <c r="B19" s="507" t="s">
        <v>401</v>
      </c>
      <c r="C19" s="507" t="s">
        <v>402</v>
      </c>
      <c r="D19" s="509" t="s">
        <v>403</v>
      </c>
      <c r="E19" s="503" t="s">
        <v>40</v>
      </c>
      <c r="F19" s="511" t="s">
        <v>40</v>
      </c>
      <c r="G19" s="500"/>
      <c r="H19" s="24" t="s">
        <v>41</v>
      </c>
      <c r="I19" s="37"/>
      <c r="J19" s="29"/>
      <c r="K19" s="26"/>
      <c r="L19" s="26"/>
      <c r="M19" s="26"/>
      <c r="N19" s="26"/>
      <c r="O19" s="26"/>
      <c r="P19" s="26"/>
      <c r="Q19" s="26"/>
      <c r="R19" s="26"/>
      <c r="S19" s="26"/>
      <c r="T19" s="29" t="s">
        <v>41</v>
      </c>
      <c r="U19" s="516" t="s">
        <v>404</v>
      </c>
      <c r="V19" s="502" t="s">
        <v>377</v>
      </c>
      <c r="W19" s="348" t="s">
        <v>46</v>
      </c>
    </row>
    <row r="20" spans="1:24" s="15" customFormat="1" ht="97.5" customHeight="1" thickBot="1" x14ac:dyDescent="0.25">
      <c r="A20" s="247"/>
      <c r="B20" s="508"/>
      <c r="C20" s="508"/>
      <c r="D20" s="510"/>
      <c r="E20" s="504"/>
      <c r="F20" s="512"/>
      <c r="G20" s="501"/>
      <c r="H20" s="10" t="s">
        <v>48</v>
      </c>
      <c r="I20" s="33"/>
      <c r="J20" s="33"/>
      <c r="K20" s="33"/>
      <c r="L20" s="33"/>
      <c r="M20" s="33"/>
      <c r="N20" s="33"/>
      <c r="O20" s="33"/>
      <c r="P20" s="33"/>
      <c r="Q20" s="33"/>
      <c r="R20" s="33"/>
      <c r="S20" s="33"/>
      <c r="T20" s="33"/>
      <c r="U20" s="172"/>
      <c r="V20" s="179"/>
      <c r="W20" s="349"/>
    </row>
    <row r="21" spans="1:24" s="15" customFormat="1" ht="66.75" customHeight="1" x14ac:dyDescent="0.2">
      <c r="A21" s="253" t="s">
        <v>372</v>
      </c>
      <c r="B21" s="507" t="s">
        <v>291</v>
      </c>
      <c r="C21" s="507" t="s">
        <v>402</v>
      </c>
      <c r="D21" s="509" t="s">
        <v>405</v>
      </c>
      <c r="E21" s="503" t="s">
        <v>40</v>
      </c>
      <c r="F21" s="511" t="s">
        <v>40</v>
      </c>
      <c r="G21" s="500"/>
      <c r="H21" s="24" t="s">
        <v>41</v>
      </c>
      <c r="I21" s="37"/>
      <c r="J21" s="29"/>
      <c r="K21" s="26"/>
      <c r="L21" s="26"/>
      <c r="M21" s="26"/>
      <c r="N21" s="26" t="s">
        <v>41</v>
      </c>
      <c r="O21" s="26"/>
      <c r="P21" s="26"/>
      <c r="Q21" s="26"/>
      <c r="R21" s="26"/>
      <c r="S21" s="26"/>
      <c r="T21" s="29" t="s">
        <v>41</v>
      </c>
      <c r="U21" s="173" t="s">
        <v>406</v>
      </c>
      <c r="V21" s="502" t="s">
        <v>386</v>
      </c>
      <c r="W21" s="348" t="s">
        <v>46</v>
      </c>
    </row>
    <row r="22" spans="1:24" s="15" customFormat="1" ht="66.75" customHeight="1" thickBot="1" x14ac:dyDescent="0.25">
      <c r="A22" s="247"/>
      <c r="B22" s="508"/>
      <c r="C22" s="508"/>
      <c r="D22" s="510"/>
      <c r="E22" s="504"/>
      <c r="F22" s="512"/>
      <c r="G22" s="501"/>
      <c r="H22" s="10" t="s">
        <v>48</v>
      </c>
      <c r="I22" s="33"/>
      <c r="J22" s="33"/>
      <c r="K22" s="33"/>
      <c r="L22" s="33"/>
      <c r="M22" s="33"/>
      <c r="N22" s="33"/>
      <c r="O22" s="33"/>
      <c r="P22" s="33"/>
      <c r="Q22" s="33"/>
      <c r="R22" s="33"/>
      <c r="S22" s="33"/>
      <c r="T22" s="33"/>
      <c r="U22" s="235"/>
      <c r="V22" s="179"/>
      <c r="W22" s="349"/>
    </row>
    <row r="23" spans="1:24" s="23" customFormat="1" ht="93" customHeight="1" x14ac:dyDescent="0.2">
      <c r="A23" s="253" t="s">
        <v>372</v>
      </c>
      <c r="B23" s="507" t="s">
        <v>407</v>
      </c>
      <c r="C23" s="507" t="s">
        <v>408</v>
      </c>
      <c r="D23" s="509" t="s">
        <v>409</v>
      </c>
      <c r="E23" s="521" t="s">
        <v>40</v>
      </c>
      <c r="F23" s="525"/>
      <c r="G23" s="523"/>
      <c r="H23" s="24" t="s">
        <v>41</v>
      </c>
      <c r="I23" s="68"/>
      <c r="J23" s="29"/>
      <c r="K23" s="26" t="s">
        <v>41</v>
      </c>
      <c r="L23" s="26"/>
      <c r="M23" s="26"/>
      <c r="N23" s="26"/>
      <c r="O23" s="26"/>
      <c r="P23" s="26"/>
      <c r="Q23" s="26"/>
      <c r="R23" s="26"/>
      <c r="S23" s="26"/>
      <c r="T23" s="29"/>
      <c r="U23" s="173" t="s">
        <v>410</v>
      </c>
      <c r="V23" s="502" t="s">
        <v>377</v>
      </c>
      <c r="W23" s="348" t="s">
        <v>46</v>
      </c>
    </row>
    <row r="24" spans="1:24" s="23" customFormat="1" ht="93" customHeight="1" thickBot="1" x14ac:dyDescent="0.25">
      <c r="A24" s="247"/>
      <c r="B24" s="508"/>
      <c r="C24" s="508"/>
      <c r="D24" s="510"/>
      <c r="E24" s="522"/>
      <c r="F24" s="526"/>
      <c r="G24" s="524"/>
      <c r="H24" s="10" t="s">
        <v>48</v>
      </c>
      <c r="I24" s="74"/>
      <c r="J24" s="122"/>
      <c r="K24" s="122" t="s">
        <v>48</v>
      </c>
      <c r="L24" s="122"/>
      <c r="M24" s="74"/>
      <c r="N24" s="122"/>
      <c r="O24" s="74"/>
      <c r="P24" s="74"/>
      <c r="Q24" s="122"/>
      <c r="R24" s="74"/>
      <c r="S24" s="74"/>
      <c r="T24" s="74"/>
      <c r="U24" s="235"/>
      <c r="V24" s="179"/>
      <c r="W24" s="349"/>
    </row>
    <row r="25" spans="1:24" s="15" customFormat="1" ht="77.25" customHeight="1" x14ac:dyDescent="0.2">
      <c r="A25" s="253" t="s">
        <v>411</v>
      </c>
      <c r="B25" s="507" t="s">
        <v>412</v>
      </c>
      <c r="C25" s="507" t="s">
        <v>413</v>
      </c>
      <c r="D25" s="509" t="s">
        <v>414</v>
      </c>
      <c r="E25" s="503" t="s">
        <v>40</v>
      </c>
      <c r="F25" s="511" t="s">
        <v>40</v>
      </c>
      <c r="G25" s="500"/>
      <c r="H25" s="24" t="s">
        <v>41</v>
      </c>
      <c r="I25" s="37"/>
      <c r="J25" s="29"/>
      <c r="K25" s="26" t="s">
        <v>41</v>
      </c>
      <c r="L25" s="26"/>
      <c r="M25" s="26"/>
      <c r="N25" s="26" t="s">
        <v>41</v>
      </c>
      <c r="O25" s="26"/>
      <c r="P25" s="26"/>
      <c r="Q25" s="26" t="s">
        <v>41</v>
      </c>
      <c r="R25" s="26"/>
      <c r="S25" s="26"/>
      <c r="T25" s="29" t="s">
        <v>41</v>
      </c>
      <c r="U25" s="173" t="s">
        <v>415</v>
      </c>
      <c r="V25" s="502" t="s">
        <v>377</v>
      </c>
      <c r="W25" s="348" t="s">
        <v>46</v>
      </c>
    </row>
    <row r="26" spans="1:24" s="15" customFormat="1" ht="77.25" customHeight="1" thickBot="1" x14ac:dyDescent="0.25">
      <c r="A26" s="247"/>
      <c r="B26" s="508"/>
      <c r="C26" s="508"/>
      <c r="D26" s="510"/>
      <c r="E26" s="504"/>
      <c r="F26" s="512"/>
      <c r="G26" s="501"/>
      <c r="H26" s="10" t="s">
        <v>48</v>
      </c>
      <c r="I26" s="33"/>
      <c r="J26" s="33"/>
      <c r="K26" s="33" t="s">
        <v>48</v>
      </c>
      <c r="L26" s="33"/>
      <c r="M26" s="33"/>
      <c r="N26" s="33"/>
      <c r="O26" s="33"/>
      <c r="P26" s="33"/>
      <c r="Q26" s="33"/>
      <c r="R26" s="33"/>
      <c r="S26" s="33"/>
      <c r="T26" s="33"/>
      <c r="U26" s="235"/>
      <c r="V26" s="179"/>
      <c r="W26" s="349"/>
    </row>
    <row r="27" spans="1:24" s="139" customFormat="1" ht="69.75" customHeight="1" x14ac:dyDescent="0.25">
      <c r="A27" s="253" t="s">
        <v>416</v>
      </c>
      <c r="B27" s="507" t="s">
        <v>35</v>
      </c>
      <c r="C27" s="507" t="s">
        <v>36</v>
      </c>
      <c r="D27" s="509" t="s">
        <v>417</v>
      </c>
      <c r="E27" s="503" t="s">
        <v>40</v>
      </c>
      <c r="F27" s="511" t="s">
        <v>40</v>
      </c>
      <c r="G27" s="500"/>
      <c r="H27" s="24" t="s">
        <v>41</v>
      </c>
      <c r="I27" s="37"/>
      <c r="J27" s="29"/>
      <c r="K27" s="26"/>
      <c r="L27" s="26" t="s">
        <v>41</v>
      </c>
      <c r="M27" s="26"/>
      <c r="N27" s="26"/>
      <c r="O27" s="26"/>
      <c r="P27" s="26" t="s">
        <v>41</v>
      </c>
      <c r="Q27" s="26"/>
      <c r="R27" s="26"/>
      <c r="S27" s="26" t="s">
        <v>41</v>
      </c>
      <c r="T27" s="29"/>
      <c r="U27" s="516" t="s">
        <v>418</v>
      </c>
      <c r="V27" s="502" t="s">
        <v>377</v>
      </c>
      <c r="W27" s="197" t="s">
        <v>46</v>
      </c>
      <c r="X27" s="546"/>
    </row>
    <row r="28" spans="1:24" s="139" customFormat="1" ht="69.75" customHeight="1" thickBot="1" x14ac:dyDescent="0.3">
      <c r="A28" s="247"/>
      <c r="B28" s="508"/>
      <c r="C28" s="508"/>
      <c r="D28" s="510"/>
      <c r="E28" s="504"/>
      <c r="F28" s="512"/>
      <c r="G28" s="501"/>
      <c r="H28" s="10" t="s">
        <v>48</v>
      </c>
      <c r="I28" s="33"/>
      <c r="J28" s="33"/>
      <c r="K28" s="33"/>
      <c r="L28" s="33"/>
      <c r="M28" s="33"/>
      <c r="N28" s="33"/>
      <c r="O28" s="33"/>
      <c r="P28" s="33"/>
      <c r="Q28" s="33"/>
      <c r="R28" s="33"/>
      <c r="S28" s="33"/>
      <c r="T28" s="33"/>
      <c r="U28" s="172"/>
      <c r="V28" s="179"/>
      <c r="W28" s="198"/>
      <c r="X28" s="546"/>
    </row>
    <row r="29" spans="1:24" s="145" customFormat="1" ht="147.75" customHeight="1" x14ac:dyDescent="0.2">
      <c r="A29" s="253" t="s">
        <v>419</v>
      </c>
      <c r="B29" s="507" t="s">
        <v>420</v>
      </c>
      <c r="C29" s="507" t="s">
        <v>421</v>
      </c>
      <c r="D29" s="529" t="s">
        <v>422</v>
      </c>
      <c r="E29" s="503" t="s">
        <v>40</v>
      </c>
      <c r="F29" s="511" t="s">
        <v>40</v>
      </c>
      <c r="G29" s="500"/>
      <c r="H29" s="28" t="s">
        <v>41</v>
      </c>
      <c r="I29" s="37"/>
      <c r="J29" s="29" t="s">
        <v>41</v>
      </c>
      <c r="K29" s="26"/>
      <c r="L29" s="26"/>
      <c r="M29" s="26"/>
      <c r="N29" s="26"/>
      <c r="O29" s="26" t="s">
        <v>41</v>
      </c>
      <c r="P29" s="26"/>
      <c r="Q29" s="26"/>
      <c r="R29" s="26"/>
      <c r="S29" s="26"/>
      <c r="T29" s="29"/>
      <c r="U29" s="171" t="s">
        <v>423</v>
      </c>
      <c r="V29" s="502" t="s">
        <v>377</v>
      </c>
      <c r="W29" s="348" t="s">
        <v>46</v>
      </c>
    </row>
    <row r="30" spans="1:24" s="145" customFormat="1" ht="147.75" customHeight="1" thickBot="1" x14ac:dyDescent="0.25">
      <c r="A30" s="247"/>
      <c r="B30" s="508"/>
      <c r="C30" s="508"/>
      <c r="D30" s="510"/>
      <c r="E30" s="504"/>
      <c r="F30" s="512"/>
      <c r="G30" s="501"/>
      <c r="H30" s="32" t="s">
        <v>48</v>
      </c>
      <c r="I30" s="33"/>
      <c r="J30" s="33" t="s">
        <v>48</v>
      </c>
      <c r="K30" s="33"/>
      <c r="L30" s="33"/>
      <c r="M30" s="33"/>
      <c r="N30" s="33"/>
      <c r="O30" s="33"/>
      <c r="P30" s="33"/>
      <c r="Q30" s="33"/>
      <c r="R30" s="33"/>
      <c r="S30" s="33"/>
      <c r="T30" s="33"/>
      <c r="U30" s="172"/>
      <c r="V30" s="179"/>
      <c r="W30" s="349"/>
    </row>
    <row r="31" spans="1:24" s="15" customFormat="1" ht="129.75" customHeight="1" x14ac:dyDescent="0.2">
      <c r="A31" s="253" t="s">
        <v>411</v>
      </c>
      <c r="B31" s="507" t="s">
        <v>424</v>
      </c>
      <c r="C31" s="507" t="s">
        <v>402</v>
      </c>
      <c r="D31" s="527" t="s">
        <v>425</v>
      </c>
      <c r="E31" s="503" t="s">
        <v>40</v>
      </c>
      <c r="F31" s="511" t="s">
        <v>40</v>
      </c>
      <c r="G31" s="500"/>
      <c r="H31" s="24" t="s">
        <v>41</v>
      </c>
      <c r="I31" s="37"/>
      <c r="J31" s="29"/>
      <c r="K31" s="26"/>
      <c r="L31" s="26"/>
      <c r="M31" s="26"/>
      <c r="N31" s="26"/>
      <c r="O31" s="26"/>
      <c r="P31" s="26"/>
      <c r="Q31" s="26"/>
      <c r="R31" s="26"/>
      <c r="S31" s="26"/>
      <c r="T31" s="29" t="s">
        <v>41</v>
      </c>
      <c r="U31" s="171" t="s">
        <v>426</v>
      </c>
      <c r="V31" s="502" t="s">
        <v>382</v>
      </c>
      <c r="W31" s="348" t="s">
        <v>46</v>
      </c>
    </row>
    <row r="32" spans="1:24" s="15" customFormat="1" ht="129.75" customHeight="1" thickBot="1" x14ac:dyDescent="0.25">
      <c r="A32" s="247"/>
      <c r="B32" s="508"/>
      <c r="C32" s="508"/>
      <c r="D32" s="528"/>
      <c r="E32" s="504"/>
      <c r="F32" s="512"/>
      <c r="G32" s="501"/>
      <c r="H32" s="10" t="s">
        <v>48</v>
      </c>
      <c r="I32" s="33"/>
      <c r="J32" s="33"/>
      <c r="K32" s="33"/>
      <c r="L32" s="33"/>
      <c r="M32" s="33"/>
      <c r="N32" s="33"/>
      <c r="O32" s="33"/>
      <c r="P32" s="33"/>
      <c r="Q32" s="33"/>
      <c r="R32" s="33"/>
      <c r="S32" s="33"/>
      <c r="T32" s="33"/>
      <c r="U32" s="172"/>
      <c r="V32" s="179"/>
      <c r="W32" s="349"/>
    </row>
    <row r="33" spans="1:23" s="139" customFormat="1" ht="71.25" customHeight="1" x14ac:dyDescent="0.25">
      <c r="A33" s="541" t="s">
        <v>427</v>
      </c>
      <c r="B33" s="507" t="s">
        <v>428</v>
      </c>
      <c r="C33" s="507" t="s">
        <v>402</v>
      </c>
      <c r="D33" s="509" t="s">
        <v>429</v>
      </c>
      <c r="E33" s="503" t="s">
        <v>40</v>
      </c>
      <c r="F33" s="511" t="s">
        <v>40</v>
      </c>
      <c r="G33" s="500"/>
      <c r="H33" s="24" t="s">
        <v>41</v>
      </c>
      <c r="I33" s="37"/>
      <c r="J33" s="29"/>
      <c r="K33" s="26"/>
      <c r="L33" s="26" t="s">
        <v>41</v>
      </c>
      <c r="M33" s="26"/>
      <c r="N33" s="26"/>
      <c r="O33" s="26"/>
      <c r="P33" s="26"/>
      <c r="Q33" s="26"/>
      <c r="R33" s="26"/>
      <c r="S33" s="26"/>
      <c r="T33" s="29"/>
      <c r="U33" s="171" t="s">
        <v>430</v>
      </c>
      <c r="V33" s="502" t="s">
        <v>377</v>
      </c>
      <c r="W33" s="611" t="s">
        <v>46</v>
      </c>
    </row>
    <row r="34" spans="1:23" s="139" customFormat="1" ht="71.25" customHeight="1" thickBot="1" x14ac:dyDescent="0.3">
      <c r="A34" s="542"/>
      <c r="B34" s="508"/>
      <c r="C34" s="508"/>
      <c r="D34" s="510"/>
      <c r="E34" s="504"/>
      <c r="F34" s="512"/>
      <c r="G34" s="501"/>
      <c r="H34" s="10" t="s">
        <v>48</v>
      </c>
      <c r="I34" s="33"/>
      <c r="J34" s="33"/>
      <c r="K34" s="33"/>
      <c r="L34" s="33"/>
      <c r="M34" s="33"/>
      <c r="N34" s="33"/>
      <c r="O34" s="33"/>
      <c r="P34" s="33"/>
      <c r="Q34" s="33"/>
      <c r="R34" s="33"/>
      <c r="S34" s="33"/>
      <c r="T34" s="33"/>
      <c r="U34" s="172"/>
      <c r="V34" s="179"/>
      <c r="W34" s="612"/>
    </row>
    <row r="35" spans="1:23" s="15" customFormat="1" ht="90.75" customHeight="1" x14ac:dyDescent="0.2">
      <c r="A35" s="253" t="s">
        <v>431</v>
      </c>
      <c r="B35" s="507" t="s">
        <v>432</v>
      </c>
      <c r="C35" s="507" t="s">
        <v>36</v>
      </c>
      <c r="D35" s="509" t="s">
        <v>433</v>
      </c>
      <c r="E35" s="503" t="s">
        <v>40</v>
      </c>
      <c r="F35" s="511" t="s">
        <v>40</v>
      </c>
      <c r="G35" s="500"/>
      <c r="H35" s="24" t="s">
        <v>41</v>
      </c>
      <c r="I35" s="26"/>
      <c r="J35" s="26"/>
      <c r="K35" s="26"/>
      <c r="L35" s="26" t="s">
        <v>41</v>
      </c>
      <c r="M35" s="26"/>
      <c r="N35" s="26"/>
      <c r="O35" s="26" t="s">
        <v>41</v>
      </c>
      <c r="P35" s="26"/>
      <c r="Q35" s="26"/>
      <c r="R35" s="26" t="s">
        <v>41</v>
      </c>
      <c r="S35" s="26"/>
      <c r="T35" s="29"/>
      <c r="U35" s="171" t="s">
        <v>434</v>
      </c>
      <c r="V35" s="502" t="s">
        <v>377</v>
      </c>
      <c r="W35" s="197" t="s">
        <v>393</v>
      </c>
    </row>
    <row r="36" spans="1:23" s="15" customFormat="1" ht="90.75" customHeight="1" thickBot="1" x14ac:dyDescent="0.25">
      <c r="A36" s="247"/>
      <c r="B36" s="508"/>
      <c r="C36" s="508"/>
      <c r="D36" s="510"/>
      <c r="E36" s="504"/>
      <c r="F36" s="512"/>
      <c r="G36" s="501"/>
      <c r="H36" s="10" t="s">
        <v>48</v>
      </c>
      <c r="I36" s="33"/>
      <c r="J36" s="33"/>
      <c r="K36" s="33"/>
      <c r="L36" s="44"/>
      <c r="M36" s="33"/>
      <c r="N36" s="33"/>
      <c r="O36" s="33"/>
      <c r="P36" s="33"/>
      <c r="Q36" s="33"/>
      <c r="R36" s="33"/>
      <c r="S36" s="33"/>
      <c r="T36" s="33"/>
      <c r="U36" s="172"/>
      <c r="V36" s="179"/>
      <c r="W36" s="198"/>
    </row>
    <row r="37" spans="1:23" s="145" customFormat="1" ht="117" customHeight="1" x14ac:dyDescent="0.2">
      <c r="A37" s="253" t="s">
        <v>431</v>
      </c>
      <c r="B37" s="507" t="s">
        <v>435</v>
      </c>
      <c r="C37" s="507" t="s">
        <v>436</v>
      </c>
      <c r="D37" s="509" t="s">
        <v>437</v>
      </c>
      <c r="E37" s="496" t="s">
        <v>40</v>
      </c>
      <c r="F37" s="498" t="s">
        <v>40</v>
      </c>
      <c r="G37" s="500"/>
      <c r="H37" s="24" t="s">
        <v>41</v>
      </c>
      <c r="I37" s="16"/>
      <c r="J37" s="29"/>
      <c r="K37" s="43"/>
      <c r="L37" s="26"/>
      <c r="M37" s="54"/>
      <c r="N37" s="29"/>
      <c r="O37" s="26" t="s">
        <v>41</v>
      </c>
      <c r="P37" s="26"/>
      <c r="Q37" s="29"/>
      <c r="R37" s="29"/>
      <c r="S37" s="29"/>
      <c r="T37" s="20"/>
      <c r="U37" s="176" t="s">
        <v>438</v>
      </c>
      <c r="V37" s="502" t="s">
        <v>377</v>
      </c>
      <c r="W37" s="185" t="s">
        <v>46</v>
      </c>
    </row>
    <row r="38" spans="1:23" s="145" customFormat="1" ht="117" customHeight="1" thickBot="1" x14ac:dyDescent="0.25">
      <c r="A38" s="247"/>
      <c r="B38" s="508"/>
      <c r="C38" s="508"/>
      <c r="D38" s="510"/>
      <c r="E38" s="497"/>
      <c r="F38" s="499"/>
      <c r="G38" s="501"/>
      <c r="H38" s="10" t="s">
        <v>48</v>
      </c>
      <c r="I38" s="18"/>
      <c r="J38" s="33"/>
      <c r="K38" s="33"/>
      <c r="L38" s="17"/>
      <c r="M38" s="33"/>
      <c r="N38" s="33"/>
      <c r="O38" s="33"/>
      <c r="P38" s="33"/>
      <c r="Q38" s="33"/>
      <c r="R38" s="33"/>
      <c r="S38" s="33"/>
      <c r="T38" s="21"/>
      <c r="U38" s="177" t="s">
        <v>324</v>
      </c>
      <c r="V38" s="179"/>
      <c r="W38" s="186"/>
    </row>
    <row r="39" spans="1:23" s="145" customFormat="1" ht="58.5" customHeight="1" x14ac:dyDescent="0.2">
      <c r="A39" s="253" t="s">
        <v>439</v>
      </c>
      <c r="B39" s="507" t="s">
        <v>440</v>
      </c>
      <c r="C39" s="507" t="s">
        <v>441</v>
      </c>
      <c r="D39" s="509" t="s">
        <v>442</v>
      </c>
      <c r="E39" s="496" t="s">
        <v>40</v>
      </c>
      <c r="F39" s="498" t="s">
        <v>40</v>
      </c>
      <c r="G39" s="500"/>
      <c r="H39" s="24" t="s">
        <v>41</v>
      </c>
      <c r="I39" s="16"/>
      <c r="J39" s="29"/>
      <c r="K39" s="26"/>
      <c r="L39" s="26" t="s">
        <v>41</v>
      </c>
      <c r="M39" s="26"/>
      <c r="N39" s="29"/>
      <c r="O39" s="26"/>
      <c r="P39" s="26" t="s">
        <v>41</v>
      </c>
      <c r="Q39" s="29"/>
      <c r="R39" s="29"/>
      <c r="S39" s="29"/>
      <c r="T39" s="20"/>
      <c r="U39" s="228" t="s">
        <v>443</v>
      </c>
      <c r="V39" s="502" t="s">
        <v>389</v>
      </c>
      <c r="W39" s="185" t="s">
        <v>46</v>
      </c>
    </row>
    <row r="40" spans="1:23" s="145" customFormat="1" ht="58.5" customHeight="1" thickBot="1" x14ac:dyDescent="0.25">
      <c r="A40" s="247"/>
      <c r="B40" s="508"/>
      <c r="C40" s="508"/>
      <c r="D40" s="510"/>
      <c r="E40" s="497"/>
      <c r="F40" s="499"/>
      <c r="G40" s="501"/>
      <c r="H40" s="10" t="s">
        <v>48</v>
      </c>
      <c r="I40" s="18"/>
      <c r="J40" s="33"/>
      <c r="K40" s="33"/>
      <c r="L40" s="33"/>
      <c r="M40" s="33"/>
      <c r="N40" s="33"/>
      <c r="O40" s="33"/>
      <c r="P40" s="33"/>
      <c r="Q40" s="33"/>
      <c r="R40" s="33"/>
      <c r="S40" s="33"/>
      <c r="T40" s="21"/>
      <c r="U40" s="229"/>
      <c r="V40" s="179"/>
      <c r="W40" s="186"/>
    </row>
    <row r="41" spans="1:23" ht="79.5" customHeight="1" x14ac:dyDescent="0.2">
      <c r="A41" s="253" t="s">
        <v>431</v>
      </c>
      <c r="B41" s="507" t="s">
        <v>99</v>
      </c>
      <c r="C41" s="507" t="s">
        <v>444</v>
      </c>
      <c r="D41" s="509" t="s">
        <v>445</v>
      </c>
      <c r="E41" s="503" t="s">
        <v>40</v>
      </c>
      <c r="F41" s="511"/>
      <c r="G41" s="500"/>
      <c r="H41" s="24" t="s">
        <v>41</v>
      </c>
      <c r="I41" s="37"/>
      <c r="J41" s="29"/>
      <c r="K41" s="26"/>
      <c r="L41" s="26"/>
      <c r="M41" s="26"/>
      <c r="N41" s="26" t="s">
        <v>41</v>
      </c>
      <c r="O41" s="26"/>
      <c r="P41" s="26"/>
      <c r="Q41" s="26"/>
      <c r="R41" s="26"/>
      <c r="S41" s="26" t="s">
        <v>41</v>
      </c>
      <c r="T41" s="29"/>
      <c r="U41" s="171" t="s">
        <v>446</v>
      </c>
      <c r="V41" s="502" t="s">
        <v>389</v>
      </c>
      <c r="W41" s="197" t="s">
        <v>46</v>
      </c>
    </row>
    <row r="42" spans="1:23" ht="79.5" customHeight="1" thickBot="1" x14ac:dyDescent="0.25">
      <c r="A42" s="247"/>
      <c r="B42" s="508"/>
      <c r="C42" s="508"/>
      <c r="D42" s="510"/>
      <c r="E42" s="504"/>
      <c r="F42" s="512"/>
      <c r="G42" s="501"/>
      <c r="H42" s="10" t="s">
        <v>48</v>
      </c>
      <c r="I42" s="33"/>
      <c r="J42" s="33"/>
      <c r="K42" s="33"/>
      <c r="L42" s="33"/>
      <c r="M42" s="33"/>
      <c r="N42" s="33"/>
      <c r="O42" s="33"/>
      <c r="P42" s="33"/>
      <c r="Q42" s="33"/>
      <c r="R42" s="33"/>
      <c r="S42" s="33"/>
      <c r="T42" s="33"/>
      <c r="U42" s="172"/>
      <c r="V42" s="179"/>
      <c r="W42" s="198"/>
    </row>
    <row r="43" spans="1:23" s="124" customFormat="1" ht="67.5" customHeight="1" x14ac:dyDescent="0.25">
      <c r="A43" s="253" t="s">
        <v>431</v>
      </c>
      <c r="B43" s="533" t="s">
        <v>447</v>
      </c>
      <c r="C43" s="507" t="s">
        <v>448</v>
      </c>
      <c r="D43" s="509" t="s">
        <v>449</v>
      </c>
      <c r="E43" s="496"/>
      <c r="F43" s="498"/>
      <c r="G43" s="500"/>
      <c r="H43" s="24" t="s">
        <v>41</v>
      </c>
      <c r="I43" s="16"/>
      <c r="J43" s="29"/>
      <c r="K43" s="26"/>
      <c r="L43" s="26"/>
      <c r="M43" s="26" t="s">
        <v>41</v>
      </c>
      <c r="N43" s="29"/>
      <c r="O43" s="26"/>
      <c r="P43" s="26"/>
      <c r="Q43" s="29"/>
      <c r="R43" s="29" t="s">
        <v>41</v>
      </c>
      <c r="S43" s="29"/>
      <c r="T43" s="20"/>
      <c r="U43" s="228" t="s">
        <v>450</v>
      </c>
      <c r="V43" s="502" t="s">
        <v>389</v>
      </c>
      <c r="W43" s="519" t="s">
        <v>46</v>
      </c>
    </row>
    <row r="44" spans="1:23" s="124" customFormat="1" ht="67.5" customHeight="1" thickBot="1" x14ac:dyDescent="0.3">
      <c r="A44" s="247"/>
      <c r="B44" s="534"/>
      <c r="C44" s="508"/>
      <c r="D44" s="510"/>
      <c r="E44" s="497"/>
      <c r="F44" s="499"/>
      <c r="G44" s="501"/>
      <c r="H44" s="10" t="s">
        <v>48</v>
      </c>
      <c r="I44" s="18"/>
      <c r="J44" s="33"/>
      <c r="K44" s="33"/>
      <c r="L44" s="33"/>
      <c r="M44" s="33"/>
      <c r="N44" s="33"/>
      <c r="O44" s="33"/>
      <c r="P44" s="33"/>
      <c r="Q44" s="33"/>
      <c r="R44" s="33"/>
      <c r="S44" s="33"/>
      <c r="T44" s="21"/>
      <c r="U44" s="229"/>
      <c r="V44" s="179"/>
      <c r="W44" s="520"/>
    </row>
    <row r="45" spans="1:23" s="15" customFormat="1" ht="69" customHeight="1" x14ac:dyDescent="0.2">
      <c r="A45" s="253" t="s">
        <v>431</v>
      </c>
      <c r="B45" s="507" t="s">
        <v>316</v>
      </c>
      <c r="C45" s="507" t="s">
        <v>451</v>
      </c>
      <c r="D45" s="509" t="s">
        <v>452</v>
      </c>
      <c r="E45" s="496" t="s">
        <v>40</v>
      </c>
      <c r="F45" s="498" t="s">
        <v>40</v>
      </c>
      <c r="G45" s="500"/>
      <c r="H45" s="24" t="s">
        <v>41</v>
      </c>
      <c r="I45" s="19"/>
      <c r="J45" s="26"/>
      <c r="K45" s="26"/>
      <c r="L45" s="26"/>
      <c r="M45" s="26"/>
      <c r="N45" s="26"/>
      <c r="O45" s="76"/>
      <c r="P45" s="26"/>
      <c r="Q45" s="26"/>
      <c r="R45" s="26"/>
      <c r="S45" s="76"/>
      <c r="T45" s="20" t="s">
        <v>41</v>
      </c>
      <c r="U45" s="176" t="s">
        <v>438</v>
      </c>
      <c r="V45" s="502" t="s">
        <v>389</v>
      </c>
      <c r="W45" s="185" t="s">
        <v>46</v>
      </c>
    </row>
    <row r="46" spans="1:23" s="15" customFormat="1" ht="69" customHeight="1" thickBot="1" x14ac:dyDescent="0.25">
      <c r="A46" s="247"/>
      <c r="B46" s="508" t="s">
        <v>316</v>
      </c>
      <c r="C46" s="508"/>
      <c r="D46" s="510"/>
      <c r="E46" s="497"/>
      <c r="F46" s="499"/>
      <c r="G46" s="501"/>
      <c r="H46" s="10" t="s">
        <v>48</v>
      </c>
      <c r="I46" s="18"/>
      <c r="J46" s="33"/>
      <c r="K46" s="33"/>
      <c r="L46" s="33"/>
      <c r="M46" s="33"/>
      <c r="N46" s="33"/>
      <c r="O46" s="33"/>
      <c r="P46" s="33"/>
      <c r="Q46" s="33"/>
      <c r="R46" s="33"/>
      <c r="S46" s="33"/>
      <c r="T46" s="21"/>
      <c r="U46" s="177" t="s">
        <v>324</v>
      </c>
      <c r="V46" s="179"/>
      <c r="W46" s="186" t="s">
        <v>46</v>
      </c>
    </row>
    <row r="47" spans="1:23" ht="186.75" customHeight="1" x14ac:dyDescent="0.2">
      <c r="A47" s="253" t="s">
        <v>431</v>
      </c>
      <c r="B47" s="507" t="s">
        <v>453</v>
      </c>
      <c r="C47" s="507" t="s">
        <v>451</v>
      </c>
      <c r="D47" s="509" t="s">
        <v>454</v>
      </c>
      <c r="E47" s="496" t="s">
        <v>40</v>
      </c>
      <c r="F47" s="498"/>
      <c r="G47" s="500"/>
      <c r="H47" s="24" t="s">
        <v>41</v>
      </c>
      <c r="I47" s="19"/>
      <c r="J47" s="26"/>
      <c r="K47" s="26"/>
      <c r="L47" s="26" t="s">
        <v>41</v>
      </c>
      <c r="M47" s="26"/>
      <c r="N47" s="26"/>
      <c r="O47" s="26"/>
      <c r="P47" s="26" t="s">
        <v>41</v>
      </c>
      <c r="Q47" s="29"/>
      <c r="R47" s="26"/>
      <c r="S47" s="26"/>
      <c r="T47" s="20"/>
      <c r="U47" s="176" t="s">
        <v>455</v>
      </c>
      <c r="V47" s="502" t="s">
        <v>389</v>
      </c>
      <c r="W47" s="197" t="s">
        <v>393</v>
      </c>
    </row>
    <row r="48" spans="1:23" ht="186.75" customHeight="1" thickBot="1" x14ac:dyDescent="0.25">
      <c r="A48" s="247"/>
      <c r="B48" s="508" t="s">
        <v>338</v>
      </c>
      <c r="C48" s="508"/>
      <c r="D48" s="510"/>
      <c r="E48" s="497"/>
      <c r="F48" s="499"/>
      <c r="G48" s="501"/>
      <c r="H48" s="10" t="s">
        <v>48</v>
      </c>
      <c r="I48" s="18"/>
      <c r="J48" s="33"/>
      <c r="K48" s="33"/>
      <c r="L48" s="33"/>
      <c r="M48" s="33"/>
      <c r="N48" s="33"/>
      <c r="O48" s="33"/>
      <c r="P48" s="33"/>
      <c r="Q48" s="33"/>
      <c r="R48" s="33"/>
      <c r="S48" s="33"/>
      <c r="T48" s="21"/>
      <c r="U48" s="177" t="s">
        <v>345</v>
      </c>
      <c r="V48" s="179"/>
      <c r="W48" s="198"/>
    </row>
    <row r="49" spans="1:23" ht="126.75" customHeight="1" x14ac:dyDescent="0.2">
      <c r="A49" s="253" t="s">
        <v>431</v>
      </c>
      <c r="B49" s="507" t="s">
        <v>456</v>
      </c>
      <c r="C49" s="507" t="s">
        <v>457</v>
      </c>
      <c r="D49" s="509" t="s">
        <v>458</v>
      </c>
      <c r="E49" s="503" t="s">
        <v>40</v>
      </c>
      <c r="F49" s="511" t="s">
        <v>40</v>
      </c>
      <c r="G49" s="500"/>
      <c r="H49" s="9" t="s">
        <v>41</v>
      </c>
      <c r="I49" s="29"/>
      <c r="J49" s="26"/>
      <c r="K49" s="26"/>
      <c r="L49" s="26" t="s">
        <v>41</v>
      </c>
      <c r="M49" s="26"/>
      <c r="N49" s="26"/>
      <c r="O49" s="26" t="s">
        <v>41</v>
      </c>
      <c r="P49" s="26"/>
      <c r="Q49" s="26"/>
      <c r="R49" s="26" t="s">
        <v>41</v>
      </c>
      <c r="S49" s="29"/>
      <c r="T49" s="26"/>
      <c r="U49" s="537" t="s">
        <v>459</v>
      </c>
      <c r="V49" s="502" t="s">
        <v>377</v>
      </c>
      <c r="W49" s="185" t="s">
        <v>46</v>
      </c>
    </row>
    <row r="50" spans="1:23" ht="126.75" customHeight="1" thickBot="1" x14ac:dyDescent="0.25">
      <c r="A50" s="247"/>
      <c r="B50" s="508"/>
      <c r="C50" s="508"/>
      <c r="D50" s="510"/>
      <c r="E50" s="504"/>
      <c r="F50" s="512"/>
      <c r="G50" s="501"/>
      <c r="H50" s="10" t="s">
        <v>48</v>
      </c>
      <c r="I50" s="33"/>
      <c r="J50" s="33"/>
      <c r="K50" s="33"/>
      <c r="L50" s="33"/>
      <c r="M50" s="33"/>
      <c r="N50" s="33"/>
      <c r="O50" s="33"/>
      <c r="P50" s="33"/>
      <c r="Q50" s="33"/>
      <c r="R50" s="33"/>
      <c r="S50" s="33"/>
      <c r="T50" s="33"/>
      <c r="U50" s="538"/>
      <c r="V50" s="179"/>
      <c r="W50" s="186" t="s">
        <v>46</v>
      </c>
    </row>
    <row r="51" spans="1:23" ht="111" customHeight="1" x14ac:dyDescent="0.2">
      <c r="A51" s="253" t="s">
        <v>460</v>
      </c>
      <c r="B51" s="507" t="s">
        <v>461</v>
      </c>
      <c r="C51" s="507" t="s">
        <v>462</v>
      </c>
      <c r="D51" s="509" t="s">
        <v>463</v>
      </c>
      <c r="E51" s="503" t="s">
        <v>40</v>
      </c>
      <c r="F51" s="511" t="s">
        <v>40</v>
      </c>
      <c r="G51" s="500"/>
      <c r="H51" s="24" t="s">
        <v>41</v>
      </c>
      <c r="I51" s="37"/>
      <c r="J51" s="29"/>
      <c r="K51" s="29"/>
      <c r="L51" s="29"/>
      <c r="M51" s="29" t="s">
        <v>41</v>
      </c>
      <c r="N51" s="29"/>
      <c r="O51" s="29"/>
      <c r="P51" s="29"/>
      <c r="Q51" s="29"/>
      <c r="R51" s="29" t="s">
        <v>41</v>
      </c>
      <c r="S51" s="29"/>
      <c r="T51" s="29"/>
      <c r="U51" s="228" t="s">
        <v>464</v>
      </c>
      <c r="V51" s="502" t="s">
        <v>377</v>
      </c>
      <c r="W51" s="197" t="s">
        <v>393</v>
      </c>
    </row>
    <row r="52" spans="1:23" ht="111" customHeight="1" thickBot="1" x14ac:dyDescent="0.25">
      <c r="A52" s="247"/>
      <c r="B52" s="508"/>
      <c r="C52" s="508"/>
      <c r="D52" s="510"/>
      <c r="E52" s="504"/>
      <c r="F52" s="512"/>
      <c r="G52" s="501"/>
      <c r="H52" s="10" t="s">
        <v>48</v>
      </c>
      <c r="I52" s="33"/>
      <c r="J52" s="33"/>
      <c r="K52" s="33"/>
      <c r="L52" s="33"/>
      <c r="M52" s="33"/>
      <c r="N52" s="33"/>
      <c r="O52" s="33"/>
      <c r="P52" s="33"/>
      <c r="Q52" s="33"/>
      <c r="R52" s="33"/>
      <c r="S52" s="33"/>
      <c r="T52" s="33"/>
      <c r="U52" s="229"/>
      <c r="V52" s="179"/>
      <c r="W52" s="198"/>
    </row>
    <row r="53" spans="1:23" s="124" customFormat="1" ht="88.5" customHeight="1" x14ac:dyDescent="0.25">
      <c r="A53" s="253" t="s">
        <v>460</v>
      </c>
      <c r="B53" s="507" t="s">
        <v>465</v>
      </c>
      <c r="C53" s="507" t="s">
        <v>462</v>
      </c>
      <c r="D53" s="509" t="s">
        <v>466</v>
      </c>
      <c r="E53" s="503" t="s">
        <v>40</v>
      </c>
      <c r="F53" s="511" t="s">
        <v>40</v>
      </c>
      <c r="G53" s="500"/>
      <c r="H53" s="24" t="s">
        <v>41</v>
      </c>
      <c r="I53" s="133"/>
      <c r="J53" s="29"/>
      <c r="K53" s="134"/>
      <c r="L53" s="26"/>
      <c r="M53" s="26" t="s">
        <v>41</v>
      </c>
      <c r="N53" s="26"/>
      <c r="O53" s="26"/>
      <c r="P53" s="26"/>
      <c r="Q53" s="26"/>
      <c r="R53" s="26" t="s">
        <v>41</v>
      </c>
      <c r="S53" s="26"/>
      <c r="T53" s="29"/>
      <c r="U53" s="171" t="s">
        <v>467</v>
      </c>
      <c r="V53" s="502" t="s">
        <v>382</v>
      </c>
      <c r="W53" s="197" t="s">
        <v>46</v>
      </c>
    </row>
    <row r="54" spans="1:23" s="124" customFormat="1" ht="88.5" customHeight="1" thickBot="1" x14ac:dyDescent="0.3">
      <c r="A54" s="247"/>
      <c r="B54" s="508"/>
      <c r="C54" s="508"/>
      <c r="D54" s="510"/>
      <c r="E54" s="504"/>
      <c r="F54" s="512"/>
      <c r="G54" s="501"/>
      <c r="H54" s="10" t="s">
        <v>48</v>
      </c>
      <c r="I54" s="132"/>
      <c r="J54" s="33"/>
      <c r="K54" s="132"/>
      <c r="L54" s="33"/>
      <c r="M54" s="132"/>
      <c r="N54" s="33"/>
      <c r="O54" s="33"/>
      <c r="P54" s="33"/>
      <c r="Q54" s="132"/>
      <c r="R54" s="33"/>
      <c r="S54" s="132"/>
      <c r="T54" s="132"/>
      <c r="U54" s="172"/>
      <c r="V54" s="179"/>
      <c r="W54" s="198"/>
    </row>
    <row r="55" spans="1:23" ht="114" customHeight="1" x14ac:dyDescent="0.2">
      <c r="A55" s="253" t="s">
        <v>460</v>
      </c>
      <c r="B55" s="507" t="s">
        <v>468</v>
      </c>
      <c r="C55" s="507" t="s">
        <v>36</v>
      </c>
      <c r="D55" s="509" t="s">
        <v>469</v>
      </c>
      <c r="E55" s="503" t="s">
        <v>40</v>
      </c>
      <c r="F55" s="511" t="s">
        <v>40</v>
      </c>
      <c r="G55" s="500"/>
      <c r="H55" s="24" t="s">
        <v>41</v>
      </c>
      <c r="I55" s="37" t="s">
        <v>41</v>
      </c>
      <c r="J55" s="29"/>
      <c r="K55" s="26"/>
      <c r="L55" s="26"/>
      <c r="M55" s="26"/>
      <c r="N55" s="26" t="s">
        <v>41</v>
      </c>
      <c r="O55" s="26"/>
      <c r="P55" s="26"/>
      <c r="Q55" s="26"/>
      <c r="R55" s="26"/>
      <c r="S55" s="26" t="s">
        <v>41</v>
      </c>
      <c r="T55" s="29"/>
      <c r="U55" s="228" t="s">
        <v>470</v>
      </c>
      <c r="V55" s="502" t="s">
        <v>382</v>
      </c>
      <c r="W55" s="197" t="s">
        <v>393</v>
      </c>
    </row>
    <row r="56" spans="1:23" ht="114" customHeight="1" thickBot="1" x14ac:dyDescent="0.25">
      <c r="A56" s="247"/>
      <c r="B56" s="508"/>
      <c r="C56" s="508"/>
      <c r="D56" s="510"/>
      <c r="E56" s="504"/>
      <c r="F56" s="512"/>
      <c r="G56" s="501"/>
      <c r="H56" s="10" t="s">
        <v>48</v>
      </c>
      <c r="I56" s="33" t="s">
        <v>48</v>
      </c>
      <c r="J56" s="33"/>
      <c r="K56" s="33"/>
      <c r="L56" s="33"/>
      <c r="M56" s="33"/>
      <c r="N56" s="33"/>
      <c r="O56" s="33"/>
      <c r="P56" s="33"/>
      <c r="Q56" s="33"/>
      <c r="R56" s="33"/>
      <c r="S56" s="33"/>
      <c r="T56" s="33"/>
      <c r="U56" s="229"/>
      <c r="V56" s="179"/>
      <c r="W56" s="198"/>
    </row>
    <row r="57" spans="1:23" ht="57" customHeight="1" x14ac:dyDescent="0.2">
      <c r="A57" s="348" t="s">
        <v>439</v>
      </c>
      <c r="B57" s="531" t="s">
        <v>471</v>
      </c>
      <c r="C57" s="254" t="s">
        <v>36</v>
      </c>
      <c r="D57" s="543" t="s">
        <v>472</v>
      </c>
      <c r="E57" s="544" t="s">
        <v>40</v>
      </c>
      <c r="F57" s="511" t="s">
        <v>40</v>
      </c>
      <c r="G57" s="500"/>
      <c r="H57" s="24" t="s">
        <v>41</v>
      </c>
      <c r="I57" s="26"/>
      <c r="J57" s="26"/>
      <c r="K57" s="26" t="s">
        <v>41</v>
      </c>
      <c r="L57" s="26"/>
      <c r="M57" s="26"/>
      <c r="N57" s="26"/>
      <c r="O57" s="57"/>
      <c r="P57" s="26" t="s">
        <v>41</v>
      </c>
      <c r="Q57" s="26"/>
      <c r="R57" s="57"/>
      <c r="S57" s="57"/>
      <c r="T57" s="59"/>
      <c r="U57" s="536" t="s">
        <v>473</v>
      </c>
      <c r="V57" s="502" t="s">
        <v>377</v>
      </c>
      <c r="W57" s="348" t="s">
        <v>46</v>
      </c>
    </row>
    <row r="58" spans="1:23" ht="57" customHeight="1" thickBot="1" x14ac:dyDescent="0.25">
      <c r="A58" s="535"/>
      <c r="B58" s="532"/>
      <c r="C58" s="249"/>
      <c r="D58" s="532"/>
      <c r="E58" s="545"/>
      <c r="F58" s="512"/>
      <c r="G58" s="501"/>
      <c r="H58" s="10" t="s">
        <v>48</v>
      </c>
      <c r="I58" s="33"/>
      <c r="J58" s="33"/>
      <c r="K58" s="63" t="s">
        <v>48</v>
      </c>
      <c r="L58" s="63"/>
      <c r="M58" s="63"/>
      <c r="N58" s="33"/>
      <c r="O58" s="63"/>
      <c r="P58" s="63"/>
      <c r="Q58" s="33"/>
      <c r="R58" s="63"/>
      <c r="S58" s="63"/>
      <c r="T58" s="63"/>
      <c r="U58" s="188"/>
      <c r="V58" s="179"/>
      <c r="W58" s="535"/>
    </row>
    <row r="59" spans="1:23" ht="151.5" customHeight="1" x14ac:dyDescent="0.2">
      <c r="A59" s="253" t="s">
        <v>439</v>
      </c>
      <c r="B59" s="507" t="s">
        <v>474</v>
      </c>
      <c r="C59" s="507" t="s">
        <v>475</v>
      </c>
      <c r="D59" s="509" t="s">
        <v>476</v>
      </c>
      <c r="E59" s="503" t="s">
        <v>40</v>
      </c>
      <c r="F59" s="511" t="s">
        <v>40</v>
      </c>
      <c r="G59" s="500"/>
      <c r="H59" s="24" t="s">
        <v>41</v>
      </c>
      <c r="I59" s="37"/>
      <c r="J59" s="29"/>
      <c r="K59" s="26"/>
      <c r="L59" s="26" t="s">
        <v>41</v>
      </c>
      <c r="M59" s="26"/>
      <c r="N59" s="26"/>
      <c r="O59" s="26" t="s">
        <v>41</v>
      </c>
      <c r="P59" s="26"/>
      <c r="Q59" s="26"/>
      <c r="R59" s="26"/>
      <c r="S59" s="26" t="s">
        <v>41</v>
      </c>
      <c r="T59" s="29"/>
      <c r="U59" s="536" t="s">
        <v>477</v>
      </c>
      <c r="V59" s="502" t="s">
        <v>377</v>
      </c>
      <c r="W59" s="348" t="s">
        <v>46</v>
      </c>
    </row>
    <row r="60" spans="1:23" ht="151.5" customHeight="1" thickBot="1" x14ac:dyDescent="0.25">
      <c r="A60" s="247"/>
      <c r="B60" s="508"/>
      <c r="C60" s="508"/>
      <c r="D60" s="510"/>
      <c r="E60" s="504"/>
      <c r="F60" s="512"/>
      <c r="G60" s="501"/>
      <c r="H60" s="10" t="s">
        <v>48</v>
      </c>
      <c r="I60" s="33"/>
      <c r="J60" s="33"/>
      <c r="K60" s="33"/>
      <c r="L60" s="33"/>
      <c r="M60" s="33"/>
      <c r="N60" s="33"/>
      <c r="O60" s="33"/>
      <c r="P60" s="33"/>
      <c r="Q60" s="33"/>
      <c r="R60" s="33"/>
      <c r="S60" s="33"/>
      <c r="T60" s="33"/>
      <c r="U60" s="346"/>
      <c r="V60" s="179"/>
      <c r="W60" s="349"/>
    </row>
    <row r="61" spans="1:23" ht="51.75" customHeight="1" x14ac:dyDescent="0.2">
      <c r="A61" s="253" t="s">
        <v>439</v>
      </c>
      <c r="B61" s="507" t="s">
        <v>478</v>
      </c>
      <c r="C61" s="507" t="s">
        <v>462</v>
      </c>
      <c r="D61" s="529" t="s">
        <v>479</v>
      </c>
      <c r="E61" s="503" t="s">
        <v>40</v>
      </c>
      <c r="F61" s="511" t="s">
        <v>40</v>
      </c>
      <c r="G61" s="500"/>
      <c r="H61" s="24" t="s">
        <v>41</v>
      </c>
      <c r="I61" s="37"/>
      <c r="J61" s="29"/>
      <c r="K61" s="26" t="s">
        <v>41</v>
      </c>
      <c r="L61" s="26"/>
      <c r="M61" s="26"/>
      <c r="N61" s="26"/>
      <c r="O61" s="26" t="s">
        <v>41</v>
      </c>
      <c r="P61" s="26"/>
      <c r="Q61" s="26"/>
      <c r="R61" s="26"/>
      <c r="S61" s="26" t="s">
        <v>41</v>
      </c>
      <c r="T61" s="29"/>
      <c r="U61" s="171" t="s">
        <v>480</v>
      </c>
      <c r="V61" s="502" t="s">
        <v>389</v>
      </c>
      <c r="W61" s="348" t="s">
        <v>46</v>
      </c>
    </row>
    <row r="62" spans="1:23" ht="51.75" customHeight="1" thickBot="1" x14ac:dyDescent="0.25">
      <c r="A62" s="247"/>
      <c r="B62" s="508"/>
      <c r="C62" s="508"/>
      <c r="D62" s="510"/>
      <c r="E62" s="504"/>
      <c r="F62" s="512"/>
      <c r="G62" s="501"/>
      <c r="H62" s="10" t="s">
        <v>48</v>
      </c>
      <c r="I62" s="33"/>
      <c r="J62" s="33"/>
      <c r="K62" s="33" t="s">
        <v>48</v>
      </c>
      <c r="L62" s="33"/>
      <c r="M62" s="33"/>
      <c r="N62" s="33"/>
      <c r="O62" s="33"/>
      <c r="P62" s="33"/>
      <c r="Q62" s="33"/>
      <c r="R62" s="33"/>
      <c r="S62" s="33"/>
      <c r="T62" s="33"/>
      <c r="U62" s="172"/>
      <c r="V62" s="179"/>
      <c r="W62" s="349"/>
    </row>
    <row r="63" spans="1:23" ht="72" customHeight="1" x14ac:dyDescent="0.2">
      <c r="A63" s="253" t="s">
        <v>439</v>
      </c>
      <c r="B63" s="507" t="s">
        <v>481</v>
      </c>
      <c r="C63" s="507" t="s">
        <v>482</v>
      </c>
      <c r="D63" s="509" t="s">
        <v>483</v>
      </c>
      <c r="E63" s="496" t="s">
        <v>40</v>
      </c>
      <c r="F63" s="498"/>
      <c r="G63" s="500"/>
      <c r="H63" s="24" t="s">
        <v>41</v>
      </c>
      <c r="I63" s="16"/>
      <c r="J63" s="29" t="s">
        <v>41</v>
      </c>
      <c r="K63" s="26"/>
      <c r="L63" s="26"/>
      <c r="M63" s="26" t="s">
        <v>41</v>
      </c>
      <c r="N63" s="26"/>
      <c r="O63" s="26"/>
      <c r="P63" s="26"/>
      <c r="Q63" s="26"/>
      <c r="R63" s="26"/>
      <c r="S63" s="26" t="s">
        <v>41</v>
      </c>
      <c r="T63" s="29"/>
      <c r="U63" s="171" t="s">
        <v>484</v>
      </c>
      <c r="V63" s="502" t="s">
        <v>389</v>
      </c>
      <c r="W63" s="348" t="s">
        <v>46</v>
      </c>
    </row>
    <row r="64" spans="1:23" ht="72" customHeight="1" thickBot="1" x14ac:dyDescent="0.25">
      <c r="A64" s="247"/>
      <c r="B64" s="508"/>
      <c r="C64" s="508"/>
      <c r="D64" s="510"/>
      <c r="E64" s="497"/>
      <c r="F64" s="499"/>
      <c r="G64" s="501"/>
      <c r="H64" s="10" t="s">
        <v>48</v>
      </c>
      <c r="I64" s="18"/>
      <c r="J64" s="33" t="s">
        <v>48</v>
      </c>
      <c r="K64" s="33"/>
      <c r="L64" s="33"/>
      <c r="M64" s="33"/>
      <c r="N64" s="33"/>
      <c r="O64" s="33"/>
      <c r="P64" s="33"/>
      <c r="Q64" s="33"/>
      <c r="R64" s="33"/>
      <c r="S64" s="33"/>
      <c r="T64" s="21"/>
      <c r="U64" s="172"/>
      <c r="V64" s="179"/>
      <c r="W64" s="349"/>
    </row>
    <row r="65" spans="1:23" ht="72" customHeight="1" x14ac:dyDescent="0.2">
      <c r="A65" s="253" t="s">
        <v>485</v>
      </c>
      <c r="B65" s="507" t="s">
        <v>481</v>
      </c>
      <c r="C65" s="507" t="s">
        <v>486</v>
      </c>
      <c r="D65" s="529" t="s">
        <v>487</v>
      </c>
      <c r="E65" s="496" t="s">
        <v>40</v>
      </c>
      <c r="F65" s="498"/>
      <c r="G65" s="500"/>
      <c r="H65" s="24" t="s">
        <v>41</v>
      </c>
      <c r="I65" s="16"/>
      <c r="J65" s="29"/>
      <c r="K65" s="26"/>
      <c r="L65" s="26"/>
      <c r="M65" s="26" t="s">
        <v>41</v>
      </c>
      <c r="N65" s="26"/>
      <c r="O65" s="26"/>
      <c r="P65" s="26"/>
      <c r="Q65" s="26" t="s">
        <v>41</v>
      </c>
      <c r="R65" s="26"/>
      <c r="S65" s="26"/>
      <c r="T65" s="29"/>
      <c r="U65" s="516" t="s">
        <v>488</v>
      </c>
      <c r="V65" s="502" t="s">
        <v>377</v>
      </c>
      <c r="W65" s="348" t="s">
        <v>46</v>
      </c>
    </row>
    <row r="66" spans="1:23" ht="72" customHeight="1" thickBot="1" x14ac:dyDescent="0.25">
      <c r="A66" s="247"/>
      <c r="B66" s="508"/>
      <c r="C66" s="508"/>
      <c r="D66" s="510"/>
      <c r="E66" s="497"/>
      <c r="F66" s="499"/>
      <c r="G66" s="501"/>
      <c r="H66" s="10" t="s">
        <v>48</v>
      </c>
      <c r="I66" s="18"/>
      <c r="J66" s="33"/>
      <c r="K66" s="33"/>
      <c r="L66" s="33"/>
      <c r="M66" s="33"/>
      <c r="N66" s="33"/>
      <c r="O66" s="33"/>
      <c r="P66" s="33"/>
      <c r="Q66" s="33"/>
      <c r="R66" s="33"/>
      <c r="S66" s="33"/>
      <c r="T66" s="21"/>
      <c r="U66" s="172"/>
      <c r="V66" s="179"/>
      <c r="W66" s="349"/>
    </row>
    <row r="67" spans="1:23" x14ac:dyDescent="0.2">
      <c r="E67" s="601" t="s">
        <v>489</v>
      </c>
      <c r="F67" s="601"/>
      <c r="G67" s="601"/>
      <c r="H67" s="126" t="s">
        <v>41</v>
      </c>
      <c r="I67" s="144">
        <f>COUNTIF(I5:I66,"P")</f>
        <v>2</v>
      </c>
      <c r="J67" s="144">
        <f t="shared" ref="J67:T67" si="0">COUNTIF(J5:J66,"P")</f>
        <v>4</v>
      </c>
      <c r="K67" s="144">
        <f t="shared" si="0"/>
        <v>7</v>
      </c>
      <c r="L67" s="144">
        <f t="shared" si="0"/>
        <v>8</v>
      </c>
      <c r="M67" s="144">
        <f t="shared" si="0"/>
        <v>6</v>
      </c>
      <c r="N67" s="144">
        <f t="shared" si="0"/>
        <v>7</v>
      </c>
      <c r="O67" s="144">
        <f t="shared" si="0"/>
        <v>7</v>
      </c>
      <c r="P67" s="144">
        <f t="shared" si="0"/>
        <v>5</v>
      </c>
      <c r="Q67" s="144">
        <f t="shared" si="0"/>
        <v>6</v>
      </c>
      <c r="R67" s="144">
        <f t="shared" si="0"/>
        <v>5</v>
      </c>
      <c r="S67" s="144">
        <f t="shared" si="0"/>
        <v>7</v>
      </c>
      <c r="T67" s="144">
        <f t="shared" si="0"/>
        <v>7</v>
      </c>
      <c r="U67" s="79"/>
    </row>
    <row r="68" spans="1:23" x14ac:dyDescent="0.2">
      <c r="E68" s="604" t="s">
        <v>490</v>
      </c>
      <c r="F68" s="604"/>
      <c r="G68" s="604"/>
      <c r="H68" s="127" t="s">
        <v>491</v>
      </c>
      <c r="I68" s="128">
        <f t="shared" ref="I68:T68" si="1">COUNTIF(I5:I66,"RP")</f>
        <v>0</v>
      </c>
      <c r="J68" s="128">
        <f t="shared" si="1"/>
        <v>0</v>
      </c>
      <c r="K68" s="128">
        <f t="shared" si="1"/>
        <v>0</v>
      </c>
      <c r="L68" s="128">
        <f t="shared" si="1"/>
        <v>0</v>
      </c>
      <c r="M68" s="128">
        <f t="shared" si="1"/>
        <v>0</v>
      </c>
      <c r="N68" s="128">
        <f t="shared" si="1"/>
        <v>0</v>
      </c>
      <c r="O68" s="128">
        <f t="shared" si="1"/>
        <v>0</v>
      </c>
      <c r="P68" s="128">
        <f t="shared" si="1"/>
        <v>0</v>
      </c>
      <c r="Q68" s="128">
        <f t="shared" si="1"/>
        <v>0</v>
      </c>
      <c r="R68" s="128">
        <f t="shared" si="1"/>
        <v>0</v>
      </c>
      <c r="S68" s="123">
        <f t="shared" si="1"/>
        <v>0</v>
      </c>
      <c r="T68" s="78">
        <f t="shared" si="1"/>
        <v>0</v>
      </c>
    </row>
    <row r="69" spans="1:23" x14ac:dyDescent="0.2">
      <c r="E69" s="605" t="s">
        <v>492</v>
      </c>
      <c r="F69" s="605"/>
      <c r="G69" s="605"/>
      <c r="H69" s="129" t="s">
        <v>48</v>
      </c>
      <c r="I69" s="130">
        <f t="shared" ref="I69:T69" si="2">COUNTIF(I5:I66,"E")</f>
        <v>2</v>
      </c>
      <c r="J69" s="130">
        <f t="shared" si="2"/>
        <v>4</v>
      </c>
      <c r="K69" s="130">
        <f t="shared" si="2"/>
        <v>7</v>
      </c>
      <c r="L69" s="130">
        <f t="shared" si="2"/>
        <v>0</v>
      </c>
      <c r="M69" s="130">
        <f t="shared" si="2"/>
        <v>0</v>
      </c>
      <c r="N69" s="130">
        <f t="shared" si="2"/>
        <v>0</v>
      </c>
      <c r="O69" s="130">
        <f t="shared" si="2"/>
        <v>0</v>
      </c>
      <c r="P69" s="130">
        <f t="shared" si="2"/>
        <v>0</v>
      </c>
      <c r="Q69" s="130">
        <f t="shared" si="2"/>
        <v>0</v>
      </c>
      <c r="R69" s="130">
        <f t="shared" si="2"/>
        <v>0</v>
      </c>
      <c r="S69" s="138">
        <f t="shared" si="2"/>
        <v>0</v>
      </c>
      <c r="T69" s="136">
        <f t="shared" si="2"/>
        <v>0</v>
      </c>
    </row>
    <row r="70" spans="1:23" ht="15" customHeight="1" x14ac:dyDescent="0.2">
      <c r="E70" s="586" t="s">
        <v>493</v>
      </c>
      <c r="F70" s="586"/>
      <c r="G70" s="586"/>
      <c r="H70" s="586"/>
      <c r="I70" s="131">
        <f>I69/(I67+I68)</f>
        <v>1</v>
      </c>
      <c r="J70" s="131">
        <f>J69/(J67+J68)</f>
        <v>1</v>
      </c>
      <c r="K70" s="131">
        <f t="shared" ref="K70:T70" si="3">K69/(K67+K68)</f>
        <v>1</v>
      </c>
      <c r="L70" s="131">
        <f t="shared" si="3"/>
        <v>0</v>
      </c>
      <c r="M70" s="131">
        <f t="shared" si="3"/>
        <v>0</v>
      </c>
      <c r="N70" s="131">
        <f t="shared" si="3"/>
        <v>0</v>
      </c>
      <c r="O70" s="131">
        <f t="shared" si="3"/>
        <v>0</v>
      </c>
      <c r="P70" s="131">
        <f t="shared" si="3"/>
        <v>0</v>
      </c>
      <c r="Q70" s="131">
        <f t="shared" si="3"/>
        <v>0</v>
      </c>
      <c r="R70" s="131">
        <f t="shared" si="3"/>
        <v>0</v>
      </c>
      <c r="S70" s="137">
        <f t="shared" si="3"/>
        <v>0</v>
      </c>
      <c r="T70" s="135">
        <f t="shared" si="3"/>
        <v>0</v>
      </c>
    </row>
    <row r="71" spans="1:23" x14ac:dyDescent="0.2">
      <c r="E71" s="587" t="s">
        <v>494</v>
      </c>
      <c r="F71" s="587"/>
      <c r="G71" s="587"/>
      <c r="H71" s="587" t="s">
        <v>494</v>
      </c>
      <c r="I71" s="599">
        <f>(I69+J69+K69)/(I67+J67+K67+I68+J68+K68)</f>
        <v>1</v>
      </c>
      <c r="J71" s="600"/>
      <c r="K71" s="600"/>
      <c r="L71" s="599">
        <f>(L69+M69+N69)/(L67+M67+N67+L68+M68+N68)</f>
        <v>0</v>
      </c>
      <c r="M71" s="600"/>
      <c r="N71" s="600"/>
      <c r="O71" s="599">
        <f>(O69+P69+Q69)/(O67+P67+Q67+O68+P68+Q68)</f>
        <v>0</v>
      </c>
      <c r="P71" s="600"/>
      <c r="Q71" s="600"/>
      <c r="R71" s="575">
        <f>(R69+S69+T69)/(R67+S67+T67+R68+S68+T68)</f>
        <v>0</v>
      </c>
      <c r="S71" s="576"/>
      <c r="T71" s="577"/>
    </row>
    <row r="72" spans="1:23" x14ac:dyDescent="0.2">
      <c r="E72" s="587" t="s">
        <v>495</v>
      </c>
      <c r="F72" s="587"/>
      <c r="G72" s="587"/>
      <c r="H72" s="587" t="s">
        <v>496</v>
      </c>
      <c r="I72" s="567">
        <f>(I69+J69+K69+L69+M69+N69)/(I67+J67+K67+L67+M67+N67+I68+J68+K68+L68+M68+N68)</f>
        <v>0.38235294117647056</v>
      </c>
      <c r="J72" s="567"/>
      <c r="K72" s="567"/>
      <c r="L72" s="567"/>
      <c r="M72" s="567"/>
      <c r="N72" s="567"/>
      <c r="O72" s="568">
        <f>(O69+P69+Q69+R69+S69+T69)/(O67+P67+Q67+R67+S67+T67+O68+P68+Q68+R68+S68+T68)</f>
        <v>0</v>
      </c>
      <c r="P72" s="569"/>
      <c r="Q72" s="569"/>
      <c r="R72" s="570"/>
      <c r="S72" s="570"/>
      <c r="T72" s="571"/>
    </row>
    <row r="73" spans="1:23" ht="26.25" customHeight="1" thickBot="1" x14ac:dyDescent="0.25">
      <c r="E73" s="608" t="s">
        <v>496</v>
      </c>
      <c r="F73" s="609"/>
      <c r="G73" s="609"/>
      <c r="H73" s="610" t="s">
        <v>496</v>
      </c>
      <c r="I73" s="572">
        <f>(I72+O72)/2</f>
        <v>0.19117647058823528</v>
      </c>
      <c r="J73" s="572"/>
      <c r="K73" s="572"/>
      <c r="L73" s="572"/>
      <c r="M73" s="572"/>
      <c r="N73" s="572"/>
      <c r="O73" s="573"/>
      <c r="P73" s="573"/>
      <c r="Q73" s="573"/>
      <c r="R73" s="573"/>
      <c r="S73" s="573"/>
      <c r="T73" s="574"/>
    </row>
    <row r="76" spans="1:23" ht="21.75" customHeight="1" x14ac:dyDescent="0.2">
      <c r="E76" s="598" t="s">
        <v>497</v>
      </c>
      <c r="F76" s="582"/>
      <c r="G76" s="582"/>
      <c r="H76" s="582"/>
      <c r="I76" s="582"/>
      <c r="J76" s="582"/>
      <c r="K76" s="582"/>
      <c r="L76" s="582"/>
      <c r="M76" s="582"/>
      <c r="N76" s="582"/>
      <c r="O76" s="582"/>
      <c r="P76" s="582"/>
      <c r="Q76" s="582"/>
      <c r="R76" s="582"/>
      <c r="S76" s="582" t="s">
        <v>498</v>
      </c>
      <c r="T76" s="583"/>
    </row>
    <row r="77" spans="1:23" ht="21.75" customHeight="1" x14ac:dyDescent="0.2">
      <c r="E77" s="578" t="s">
        <v>499</v>
      </c>
      <c r="F77" s="579"/>
      <c r="G77" s="579"/>
      <c r="H77" s="579"/>
      <c r="I77" s="579"/>
      <c r="J77" s="579"/>
      <c r="K77" s="579"/>
      <c r="L77" s="579"/>
      <c r="M77" s="579"/>
      <c r="N77" s="579"/>
      <c r="O77" s="579"/>
      <c r="P77" s="579"/>
      <c r="Q77" s="579"/>
      <c r="R77" s="579"/>
      <c r="S77" s="596">
        <v>14</v>
      </c>
      <c r="T77" s="597"/>
    </row>
    <row r="78" spans="1:23" ht="21.75" customHeight="1" x14ac:dyDescent="0.2">
      <c r="E78" s="578" t="s">
        <v>500</v>
      </c>
      <c r="F78" s="579"/>
      <c r="G78" s="579"/>
      <c r="H78" s="579"/>
      <c r="I78" s="579"/>
      <c r="J78" s="579"/>
      <c r="K78" s="579"/>
      <c r="L78" s="579"/>
      <c r="M78" s="579"/>
      <c r="N78" s="579"/>
      <c r="O78" s="579"/>
      <c r="P78" s="579"/>
      <c r="Q78" s="579"/>
      <c r="R78" s="579"/>
      <c r="S78" s="602">
        <v>0</v>
      </c>
      <c r="T78" s="603"/>
      <c r="U78" s="125"/>
    </row>
    <row r="79" spans="1:23" ht="21.75" customHeight="1" x14ac:dyDescent="0.2">
      <c r="E79" s="578" t="s">
        <v>501</v>
      </c>
      <c r="F79" s="579"/>
      <c r="G79" s="579"/>
      <c r="H79" s="579"/>
      <c r="I79" s="579"/>
      <c r="J79" s="579"/>
      <c r="K79" s="579"/>
      <c r="L79" s="579"/>
      <c r="M79" s="579"/>
      <c r="N79" s="579"/>
      <c r="O79" s="579"/>
      <c r="P79" s="579"/>
      <c r="Q79" s="579"/>
      <c r="R79" s="579"/>
      <c r="S79" s="584">
        <v>0</v>
      </c>
      <c r="T79" s="585"/>
      <c r="U79" s="140" t="s">
        <v>502</v>
      </c>
    </row>
    <row r="80" spans="1:23" ht="21.75" customHeight="1" x14ac:dyDescent="0.2">
      <c r="E80" s="578" t="s">
        <v>503</v>
      </c>
      <c r="F80" s="579"/>
      <c r="G80" s="579"/>
      <c r="H80" s="579"/>
      <c r="I80" s="579"/>
      <c r="J80" s="579"/>
      <c r="K80" s="579"/>
      <c r="L80" s="579"/>
      <c r="M80" s="579"/>
      <c r="N80" s="579"/>
      <c r="O80" s="579"/>
      <c r="P80" s="579"/>
      <c r="Q80" s="579"/>
      <c r="R80" s="579"/>
      <c r="S80" s="584">
        <v>14</v>
      </c>
      <c r="T80" s="585"/>
      <c r="U80" s="140" t="s">
        <v>504</v>
      </c>
    </row>
    <row r="81" spans="5:21" ht="13.5" thickBot="1" x14ac:dyDescent="0.25">
      <c r="E81" s="580" t="s">
        <v>505</v>
      </c>
      <c r="F81" s="581"/>
      <c r="G81" s="581"/>
      <c r="H81" s="581"/>
      <c r="I81" s="581"/>
      <c r="J81" s="581"/>
      <c r="K81" s="581"/>
      <c r="L81" s="581"/>
      <c r="M81" s="581"/>
      <c r="N81" s="581"/>
      <c r="O81" s="581"/>
      <c r="P81" s="581"/>
      <c r="Q81" s="581"/>
      <c r="R81" s="581"/>
      <c r="S81" s="592">
        <f>IFERROR((S77*100%)/S80,"0")</f>
        <v>1</v>
      </c>
      <c r="T81" s="593"/>
      <c r="U81" s="141" t="s">
        <v>506</v>
      </c>
    </row>
    <row r="83" spans="5:21" ht="22.5" customHeight="1" x14ac:dyDescent="0.2">
      <c r="E83" s="598" t="s">
        <v>507</v>
      </c>
      <c r="F83" s="582"/>
      <c r="G83" s="582"/>
      <c r="H83" s="582"/>
      <c r="I83" s="582"/>
      <c r="J83" s="582"/>
      <c r="K83" s="582"/>
      <c r="L83" s="582"/>
      <c r="M83" s="582"/>
      <c r="N83" s="582"/>
      <c r="O83" s="582"/>
      <c r="P83" s="582"/>
      <c r="Q83" s="582"/>
      <c r="R83" s="582"/>
      <c r="S83" s="582" t="s">
        <v>498</v>
      </c>
      <c r="T83" s="583"/>
    </row>
    <row r="84" spans="5:21" ht="22.5" customHeight="1" x14ac:dyDescent="0.2">
      <c r="E84" s="578" t="s">
        <v>499</v>
      </c>
      <c r="F84" s="579"/>
      <c r="G84" s="579"/>
      <c r="H84" s="579"/>
      <c r="I84" s="579"/>
      <c r="J84" s="579"/>
      <c r="K84" s="579"/>
      <c r="L84" s="579"/>
      <c r="M84" s="579"/>
      <c r="N84" s="579"/>
      <c r="O84" s="579"/>
      <c r="P84" s="579"/>
      <c r="Q84" s="579"/>
      <c r="R84" s="579"/>
      <c r="S84" s="596" t="e">
        <f>COUNTIFS(#REF!,"CUMPLE")</f>
        <v>#REF!</v>
      </c>
      <c r="T84" s="597"/>
    </row>
    <row r="85" spans="5:21" ht="22.5" customHeight="1" x14ac:dyDescent="0.2">
      <c r="E85" s="578" t="s">
        <v>500</v>
      </c>
      <c r="F85" s="579"/>
      <c r="G85" s="579"/>
      <c r="H85" s="579"/>
      <c r="I85" s="579"/>
      <c r="J85" s="579"/>
      <c r="K85" s="579"/>
      <c r="L85" s="579"/>
      <c r="M85" s="579"/>
      <c r="N85" s="579"/>
      <c r="O85" s="579"/>
      <c r="P85" s="579"/>
      <c r="Q85" s="579"/>
      <c r="R85" s="579"/>
      <c r="S85" s="602" t="e">
        <f>COUNTIFS(#REF!,"NO CUMPLE")</f>
        <v>#REF!</v>
      </c>
      <c r="T85" s="603"/>
    </row>
    <row r="86" spans="5:21" ht="22.5" customHeight="1" x14ac:dyDescent="0.2">
      <c r="E86" s="578" t="s">
        <v>501</v>
      </c>
      <c r="F86" s="579"/>
      <c r="G86" s="579"/>
      <c r="H86" s="579"/>
      <c r="I86" s="579"/>
      <c r="J86" s="579"/>
      <c r="K86" s="579"/>
      <c r="L86" s="579"/>
      <c r="M86" s="579"/>
      <c r="N86" s="579"/>
      <c r="O86" s="579"/>
      <c r="P86" s="579"/>
      <c r="Q86" s="579"/>
      <c r="R86" s="579"/>
      <c r="S86" s="584" t="e">
        <f>COUNTIFS(#REF!,"NO APLICA")</f>
        <v>#REF!</v>
      </c>
      <c r="T86" s="585"/>
      <c r="U86" s="140" t="s">
        <v>508</v>
      </c>
    </row>
    <row r="87" spans="5:21" ht="21.75" customHeight="1" x14ac:dyDescent="0.2">
      <c r="E87" s="578" t="s">
        <v>503</v>
      </c>
      <c r="F87" s="579"/>
      <c r="G87" s="579"/>
      <c r="H87" s="579"/>
      <c r="I87" s="579"/>
      <c r="J87" s="579"/>
      <c r="K87" s="579"/>
      <c r="L87" s="579"/>
      <c r="M87" s="579"/>
      <c r="N87" s="579"/>
      <c r="O87" s="579"/>
      <c r="P87" s="579"/>
      <c r="Q87" s="579"/>
      <c r="R87" s="579"/>
      <c r="S87" s="584" t="e">
        <f>SUM(S84:T85)</f>
        <v>#REF!</v>
      </c>
      <c r="T87" s="585"/>
      <c r="U87" s="140" t="s">
        <v>504</v>
      </c>
    </row>
    <row r="88" spans="5:21" ht="15" customHeight="1" thickBot="1" x14ac:dyDescent="0.25">
      <c r="E88" s="580" t="s">
        <v>505</v>
      </c>
      <c r="F88" s="581"/>
      <c r="G88" s="581"/>
      <c r="H88" s="581"/>
      <c r="I88" s="581"/>
      <c r="J88" s="581"/>
      <c r="K88" s="581"/>
      <c r="L88" s="581"/>
      <c r="M88" s="581"/>
      <c r="N88" s="581"/>
      <c r="O88" s="581"/>
      <c r="P88" s="581"/>
      <c r="Q88" s="581"/>
      <c r="R88" s="581"/>
      <c r="S88" s="592" t="str">
        <f>IFERROR((S84*100%)/S87,"0")</f>
        <v>0</v>
      </c>
      <c r="T88" s="593"/>
      <c r="U88" s="141" t="s">
        <v>509</v>
      </c>
    </row>
    <row r="90" spans="5:21" ht="25.5" customHeight="1" x14ac:dyDescent="0.2">
      <c r="E90" s="588" t="s">
        <v>510</v>
      </c>
      <c r="F90" s="588"/>
      <c r="G90" s="588"/>
      <c r="H90" s="588"/>
      <c r="I90" s="588"/>
      <c r="J90" s="588"/>
      <c r="K90" s="588"/>
      <c r="L90" s="588"/>
      <c r="M90" s="588"/>
      <c r="N90" s="588"/>
      <c r="O90" s="588"/>
      <c r="P90" s="588"/>
      <c r="Q90" s="588"/>
      <c r="R90" s="588"/>
      <c r="S90" s="588" t="s">
        <v>498</v>
      </c>
      <c r="T90" s="588"/>
    </row>
    <row r="91" spans="5:21" ht="25.5" customHeight="1" x14ac:dyDescent="0.2">
      <c r="E91" s="590" t="s">
        <v>499</v>
      </c>
      <c r="F91" s="590"/>
      <c r="G91" s="590"/>
      <c r="H91" s="590"/>
      <c r="I91" s="590"/>
      <c r="J91" s="590"/>
      <c r="K91" s="590"/>
      <c r="L91" s="590"/>
      <c r="M91" s="590"/>
      <c r="N91" s="590"/>
      <c r="O91" s="590"/>
      <c r="P91" s="590"/>
      <c r="Q91" s="590"/>
      <c r="R91" s="590"/>
      <c r="S91" s="594" t="e">
        <f>COUNTIFS(#REF!,"CUMPLE")</f>
        <v>#REF!</v>
      </c>
      <c r="T91" s="594"/>
    </row>
    <row r="92" spans="5:21" ht="25.5" customHeight="1" x14ac:dyDescent="0.2">
      <c r="E92" s="590" t="s">
        <v>500</v>
      </c>
      <c r="F92" s="590"/>
      <c r="G92" s="590"/>
      <c r="H92" s="590"/>
      <c r="I92" s="590"/>
      <c r="J92" s="590"/>
      <c r="K92" s="590"/>
      <c r="L92" s="590"/>
      <c r="M92" s="590"/>
      <c r="N92" s="590"/>
      <c r="O92" s="590"/>
      <c r="P92" s="590"/>
      <c r="Q92" s="590"/>
      <c r="R92" s="590"/>
      <c r="S92" s="595" t="e">
        <f>COUNTIFS(#REF!,"NO CUMPLE")</f>
        <v>#REF!</v>
      </c>
      <c r="T92" s="595"/>
    </row>
    <row r="93" spans="5:21" ht="25.5" customHeight="1" x14ac:dyDescent="0.2">
      <c r="E93" s="590" t="s">
        <v>501</v>
      </c>
      <c r="F93" s="590"/>
      <c r="G93" s="590"/>
      <c r="H93" s="590"/>
      <c r="I93" s="590"/>
      <c r="J93" s="590"/>
      <c r="K93" s="590"/>
      <c r="L93" s="590"/>
      <c r="M93" s="590"/>
      <c r="N93" s="590"/>
      <c r="O93" s="590"/>
      <c r="P93" s="590"/>
      <c r="Q93" s="590"/>
      <c r="R93" s="590"/>
      <c r="S93" s="591" t="e">
        <f>COUNTIFS(#REF!,"NO APLICA")</f>
        <v>#REF!</v>
      </c>
      <c r="T93" s="591"/>
      <c r="U93" s="142" t="s">
        <v>511</v>
      </c>
    </row>
    <row r="94" spans="5:21" ht="21.75" customHeight="1" x14ac:dyDescent="0.2">
      <c r="E94" s="590" t="s">
        <v>503</v>
      </c>
      <c r="F94" s="590"/>
      <c r="G94" s="590"/>
      <c r="H94" s="590"/>
      <c r="I94" s="590"/>
      <c r="J94" s="590"/>
      <c r="K94" s="590"/>
      <c r="L94" s="590"/>
      <c r="M94" s="590"/>
      <c r="N94" s="590"/>
      <c r="O94" s="590"/>
      <c r="P94" s="590"/>
      <c r="Q94" s="590"/>
      <c r="R94" s="590"/>
      <c r="S94" s="591" t="e">
        <f>SUM(S91:T92)</f>
        <v>#REF!</v>
      </c>
      <c r="T94" s="591"/>
      <c r="U94" s="142" t="s">
        <v>504</v>
      </c>
    </row>
    <row r="95" spans="5:21" ht="25.5" customHeight="1" x14ac:dyDescent="0.2">
      <c r="E95" s="588" t="s">
        <v>505</v>
      </c>
      <c r="F95" s="588"/>
      <c r="G95" s="588"/>
      <c r="H95" s="588"/>
      <c r="I95" s="588"/>
      <c r="J95" s="588"/>
      <c r="K95" s="588"/>
      <c r="L95" s="588"/>
      <c r="M95" s="588"/>
      <c r="N95" s="588"/>
      <c r="O95" s="588"/>
      <c r="P95" s="588"/>
      <c r="Q95" s="588"/>
      <c r="R95" s="588"/>
      <c r="S95" s="589" t="str">
        <f>IFERROR((S91*100%)/S94,"0")</f>
        <v>0</v>
      </c>
      <c r="T95" s="589"/>
      <c r="U95" s="143" t="s">
        <v>512</v>
      </c>
    </row>
    <row r="97" spans="5:20" x14ac:dyDescent="0.2">
      <c r="E97" s="598" t="s">
        <v>513</v>
      </c>
      <c r="F97" s="582"/>
      <c r="G97" s="582"/>
      <c r="H97" s="582"/>
      <c r="I97" s="582"/>
      <c r="J97" s="582"/>
      <c r="K97" s="582"/>
      <c r="L97" s="582"/>
      <c r="M97" s="582"/>
      <c r="N97" s="582"/>
      <c r="O97" s="582"/>
      <c r="P97" s="582"/>
      <c r="Q97" s="582"/>
      <c r="R97" s="582"/>
      <c r="S97" s="582" t="s">
        <v>498</v>
      </c>
      <c r="T97" s="583"/>
    </row>
    <row r="98" spans="5:20" ht="21.75" customHeight="1" x14ac:dyDescent="0.2">
      <c r="E98" s="578" t="s">
        <v>514</v>
      </c>
      <c r="F98" s="579"/>
      <c r="G98" s="579"/>
      <c r="H98" s="579"/>
      <c r="I98" s="579"/>
      <c r="J98" s="579"/>
      <c r="K98" s="579"/>
      <c r="L98" s="579"/>
      <c r="M98" s="579"/>
      <c r="N98" s="579"/>
      <c r="O98" s="579"/>
      <c r="P98" s="579"/>
      <c r="Q98" s="579"/>
      <c r="R98" s="579"/>
      <c r="S98" s="596" t="e">
        <f>COUNTIFS(#REF!,"SE CUMPLE EL DESARROLLO DE LA ACTIVIDAD")</f>
        <v>#REF!</v>
      </c>
      <c r="T98" s="597"/>
    </row>
    <row r="99" spans="5:20" ht="18.75" customHeight="1" x14ac:dyDescent="0.2">
      <c r="E99" s="578" t="s">
        <v>515</v>
      </c>
      <c r="F99" s="579"/>
      <c r="G99" s="579"/>
      <c r="H99" s="579"/>
      <c r="I99" s="579"/>
      <c r="J99" s="579"/>
      <c r="K99" s="579"/>
      <c r="L99" s="579"/>
      <c r="M99" s="579"/>
      <c r="N99" s="579"/>
      <c r="O99" s="579"/>
      <c r="P99" s="579"/>
      <c r="Q99" s="579"/>
      <c r="R99" s="579"/>
      <c r="S99" s="602" t="e">
        <f>COUNTIFS(#REF!,"ACTIVIDAD EN CUMPLIMIENTO PARCIAL")</f>
        <v>#REF!</v>
      </c>
      <c r="T99" s="603"/>
    </row>
    <row r="100" spans="5:20" ht="23.25" customHeight="1" x14ac:dyDescent="0.2">
      <c r="E100" s="578" t="s">
        <v>516</v>
      </c>
      <c r="F100" s="579"/>
      <c r="G100" s="579"/>
      <c r="H100" s="579"/>
      <c r="I100" s="579"/>
      <c r="J100" s="579"/>
      <c r="K100" s="579"/>
      <c r="L100" s="579"/>
      <c r="M100" s="579"/>
      <c r="N100" s="579"/>
      <c r="O100" s="579"/>
      <c r="P100" s="579"/>
      <c r="Q100" s="579"/>
      <c r="R100" s="579"/>
      <c r="S100" s="606" t="e">
        <f>COUNTIFS(#REF!,"ACTIVIDAD SIN CUMPLIMIENTO")</f>
        <v>#REF!</v>
      </c>
      <c r="T100" s="607"/>
    </row>
    <row r="101" spans="5:20" ht="13.5" thickBot="1" x14ac:dyDescent="0.25">
      <c r="E101" s="580" t="s">
        <v>517</v>
      </c>
      <c r="F101" s="581"/>
      <c r="G101" s="581"/>
      <c r="H101" s="581"/>
      <c r="I101" s="581"/>
      <c r="J101" s="581"/>
      <c r="K101" s="581"/>
      <c r="L101" s="581"/>
      <c r="M101" s="581"/>
      <c r="N101" s="581"/>
      <c r="O101" s="581"/>
      <c r="P101" s="581"/>
      <c r="Q101" s="581"/>
      <c r="R101" s="581"/>
      <c r="S101" s="565" t="e">
        <f>SUM(S98:S100)</f>
        <v>#REF!</v>
      </c>
      <c r="T101" s="566"/>
    </row>
  </sheetData>
  <autoFilter ref="I3:T73"/>
  <mergeCells count="394">
    <mergeCell ref="E72:H72"/>
    <mergeCell ref="E73:H73"/>
    <mergeCell ref="D65:D66"/>
    <mergeCell ref="E65:E66"/>
    <mergeCell ref="F65:F66"/>
    <mergeCell ref="G65:G66"/>
    <mergeCell ref="U65:U66"/>
    <mergeCell ref="W65:W66"/>
    <mergeCell ref="W53:W54"/>
    <mergeCell ref="W59:W60"/>
    <mergeCell ref="W61:W62"/>
    <mergeCell ref="W63:W64"/>
    <mergeCell ref="W57:W58"/>
    <mergeCell ref="V57:V58"/>
    <mergeCell ref="V59:V60"/>
    <mergeCell ref="V61:V62"/>
    <mergeCell ref="V63:V64"/>
    <mergeCell ref="V53:V54"/>
    <mergeCell ref="V55:V56"/>
    <mergeCell ref="E76:R76"/>
    <mergeCell ref="S76:T76"/>
    <mergeCell ref="S77:T77"/>
    <mergeCell ref="E99:R99"/>
    <mergeCell ref="E100:R100"/>
    <mergeCell ref="I71:K71"/>
    <mergeCell ref="L71:N71"/>
    <mergeCell ref="O71:Q71"/>
    <mergeCell ref="E67:G67"/>
    <mergeCell ref="E78:R78"/>
    <mergeCell ref="E97:R97"/>
    <mergeCell ref="S78:T78"/>
    <mergeCell ref="E93:R93"/>
    <mergeCell ref="S93:T93"/>
    <mergeCell ref="E83:R83"/>
    <mergeCell ref="S83:T83"/>
    <mergeCell ref="E68:G68"/>
    <mergeCell ref="E69:G69"/>
    <mergeCell ref="S86:T86"/>
    <mergeCell ref="E85:R85"/>
    <mergeCell ref="S85:T85"/>
    <mergeCell ref="S98:T98"/>
    <mergeCell ref="S99:T99"/>
    <mergeCell ref="S100:T100"/>
    <mergeCell ref="E90:R90"/>
    <mergeCell ref="S90:T90"/>
    <mergeCell ref="E91:R91"/>
    <mergeCell ref="S91:T91"/>
    <mergeCell ref="E92:R92"/>
    <mergeCell ref="S92:T92"/>
    <mergeCell ref="E77:R77"/>
    <mergeCell ref="S84:T84"/>
    <mergeCell ref="E81:R81"/>
    <mergeCell ref="S81:T81"/>
    <mergeCell ref="C1:W1"/>
    <mergeCell ref="E70:H70"/>
    <mergeCell ref="E71:H71"/>
    <mergeCell ref="C35:C36"/>
    <mergeCell ref="D35:D36"/>
    <mergeCell ref="G29:G30"/>
    <mergeCell ref="U19:U20"/>
    <mergeCell ref="E5:E6"/>
    <mergeCell ref="U29:U30"/>
    <mergeCell ref="C65:C66"/>
    <mergeCell ref="G59:G60"/>
    <mergeCell ref="V65:V66"/>
    <mergeCell ref="W33:W34"/>
    <mergeCell ref="V19:V20"/>
    <mergeCell ref="V39:V40"/>
    <mergeCell ref="V41:V42"/>
    <mergeCell ref="V43:V44"/>
    <mergeCell ref="V45:V46"/>
    <mergeCell ref="V47:V48"/>
    <mergeCell ref="V49:V50"/>
    <mergeCell ref="V51:V52"/>
    <mergeCell ref="V17:V18"/>
    <mergeCell ref="L3:L4"/>
    <mergeCell ref="M3:M4"/>
    <mergeCell ref="S101:T101"/>
    <mergeCell ref="I72:N72"/>
    <mergeCell ref="O72:T72"/>
    <mergeCell ref="I73:T73"/>
    <mergeCell ref="R71:T71"/>
    <mergeCell ref="E98:R98"/>
    <mergeCell ref="E84:R84"/>
    <mergeCell ref="E86:R86"/>
    <mergeCell ref="E101:R101"/>
    <mergeCell ref="S97:T97"/>
    <mergeCell ref="E79:R79"/>
    <mergeCell ref="S79:T79"/>
    <mergeCell ref="E95:R95"/>
    <mergeCell ref="S95:T95"/>
    <mergeCell ref="E80:R80"/>
    <mergeCell ref="S80:T80"/>
    <mergeCell ref="E87:R87"/>
    <mergeCell ref="S87:T87"/>
    <mergeCell ref="E94:R94"/>
    <mergeCell ref="S94:T94"/>
    <mergeCell ref="E88:R88"/>
    <mergeCell ref="S88:T88"/>
    <mergeCell ref="X27:X28"/>
    <mergeCell ref="W19:W20"/>
    <mergeCell ref="W23:W24"/>
    <mergeCell ref="G21:G22"/>
    <mergeCell ref="U2:U4"/>
    <mergeCell ref="G25:G26"/>
    <mergeCell ref="W5:W6"/>
    <mergeCell ref="A2:A4"/>
    <mergeCell ref="B2:B4"/>
    <mergeCell ref="C2:C4"/>
    <mergeCell ref="D2:D4"/>
    <mergeCell ref="E2:G3"/>
    <mergeCell ref="H2:H4"/>
    <mergeCell ref="I2:T2"/>
    <mergeCell ref="R3:R4"/>
    <mergeCell ref="S3:S4"/>
    <mergeCell ref="T3:T4"/>
    <mergeCell ref="N3:N4"/>
    <mergeCell ref="O3:O4"/>
    <mergeCell ref="P3:P4"/>
    <mergeCell ref="Q3:Q4"/>
    <mergeCell ref="I3:I4"/>
    <mergeCell ref="J3:J4"/>
    <mergeCell ref="K3:K4"/>
    <mergeCell ref="U55:U56"/>
    <mergeCell ref="D61:D62"/>
    <mergeCell ref="A55:A56"/>
    <mergeCell ref="B55:B56"/>
    <mergeCell ref="A43:A44"/>
    <mergeCell ref="A45:A46"/>
    <mergeCell ref="C53:C54"/>
    <mergeCell ref="A51:A52"/>
    <mergeCell ref="U53:U54"/>
    <mergeCell ref="D57:D58"/>
    <mergeCell ref="F57:F58"/>
    <mergeCell ref="G57:G58"/>
    <mergeCell ref="U57:U58"/>
    <mergeCell ref="E57:E58"/>
    <mergeCell ref="F45:F46"/>
    <mergeCell ref="U45:U46"/>
    <mergeCell ref="E53:E54"/>
    <mergeCell ref="G51:G52"/>
    <mergeCell ref="G55:G56"/>
    <mergeCell ref="F51:F52"/>
    <mergeCell ref="A53:A54"/>
    <mergeCell ref="B53:B54"/>
    <mergeCell ref="C55:C56"/>
    <mergeCell ref="D55:D56"/>
    <mergeCell ref="C61:C62"/>
    <mergeCell ref="C57:C58"/>
    <mergeCell ref="E59:E60"/>
    <mergeCell ref="F59:F60"/>
    <mergeCell ref="E61:E62"/>
    <mergeCell ref="F61:F62"/>
    <mergeCell ref="E55:E56"/>
    <mergeCell ref="F55:F56"/>
    <mergeCell ref="A5:A6"/>
    <mergeCell ref="B5:B6"/>
    <mergeCell ref="C5:C6"/>
    <mergeCell ref="D5:D6"/>
    <mergeCell ref="B41:B42"/>
    <mergeCell ref="D51:D52"/>
    <mergeCell ref="A35:A36"/>
    <mergeCell ref="E31:E32"/>
    <mergeCell ref="A31:A32"/>
    <mergeCell ref="A33:A34"/>
    <mergeCell ref="A41:A42"/>
    <mergeCell ref="D21:D22"/>
    <mergeCell ref="B17:B18"/>
    <mergeCell ref="C21:C22"/>
    <mergeCell ref="B19:B20"/>
    <mergeCell ref="A9:A10"/>
    <mergeCell ref="B9:B10"/>
    <mergeCell ref="C9:C10"/>
    <mergeCell ref="D9:D10"/>
    <mergeCell ref="A49:A50"/>
    <mergeCell ref="A47:A48"/>
    <mergeCell ref="E51:E52"/>
    <mergeCell ref="D33:D34"/>
    <mergeCell ref="B51:B52"/>
    <mergeCell ref="C51:C52"/>
    <mergeCell ref="G47:G48"/>
    <mergeCell ref="G45:G46"/>
    <mergeCell ref="E45:E46"/>
    <mergeCell ref="U49:U50"/>
    <mergeCell ref="E47:E48"/>
    <mergeCell ref="F41:F42"/>
    <mergeCell ref="F49:F50"/>
    <mergeCell ref="E49:E50"/>
    <mergeCell ref="U39:U40"/>
    <mergeCell ref="D49:D50"/>
    <mergeCell ref="B47:B48"/>
    <mergeCell ref="A65:A66"/>
    <mergeCell ref="B65:B66"/>
    <mergeCell ref="C59:C60"/>
    <mergeCell ref="D59:D60"/>
    <mergeCell ref="A57:A58"/>
    <mergeCell ref="U61:U62"/>
    <mergeCell ref="U59:U60"/>
    <mergeCell ref="A63:A64"/>
    <mergeCell ref="B63:B64"/>
    <mergeCell ref="C63:C64"/>
    <mergeCell ref="D63:D64"/>
    <mergeCell ref="A59:A60"/>
    <mergeCell ref="B59:B60"/>
    <mergeCell ref="A61:A62"/>
    <mergeCell ref="B61:B62"/>
    <mergeCell ref="B57:B58"/>
    <mergeCell ref="G61:G62"/>
    <mergeCell ref="A11:A12"/>
    <mergeCell ref="B11:B12"/>
    <mergeCell ref="C41:C42"/>
    <mergeCell ref="B23:B24"/>
    <mergeCell ref="A15:A16"/>
    <mergeCell ref="D25:D26"/>
    <mergeCell ref="A13:A14"/>
    <mergeCell ref="A23:A24"/>
    <mergeCell ref="A25:A26"/>
    <mergeCell ref="B25:B26"/>
    <mergeCell ref="A19:A20"/>
    <mergeCell ref="C29:C30"/>
    <mergeCell ref="A39:A40"/>
    <mergeCell ref="A27:A28"/>
    <mergeCell ref="A29:A30"/>
    <mergeCell ref="B39:B40"/>
    <mergeCell ref="C39:C40"/>
    <mergeCell ref="B29:B30"/>
    <mergeCell ref="B35:B36"/>
    <mergeCell ref="A17:A18"/>
    <mergeCell ref="C13:C14"/>
    <mergeCell ref="B33:B34"/>
    <mergeCell ref="C33:C34"/>
    <mergeCell ref="D53:D54"/>
    <mergeCell ref="W25:W26"/>
    <mergeCell ref="W13:W14"/>
    <mergeCell ref="W21:W22"/>
    <mergeCell ref="W17:W18"/>
    <mergeCell ref="W29:W30"/>
    <mergeCell ref="W27:W28"/>
    <mergeCell ref="F35:F36"/>
    <mergeCell ref="B43:B44"/>
    <mergeCell ref="B49:B50"/>
    <mergeCell ref="C49:C50"/>
    <mergeCell ref="U47:U48"/>
    <mergeCell ref="B45:B46"/>
    <mergeCell ref="C45:C46"/>
    <mergeCell ref="D45:D46"/>
    <mergeCell ref="C47:C48"/>
    <mergeCell ref="D47:D48"/>
    <mergeCell ref="D43:D44"/>
    <mergeCell ref="G49:G50"/>
    <mergeCell ref="F47:F48"/>
    <mergeCell ref="G41:G42"/>
    <mergeCell ref="G43:G44"/>
    <mergeCell ref="U41:U42"/>
    <mergeCell ref="U51:U52"/>
    <mergeCell ref="B27:B28"/>
    <mergeCell ref="C27:C28"/>
    <mergeCell ref="F19:F20"/>
    <mergeCell ref="G19:G20"/>
    <mergeCell ref="D39:D40"/>
    <mergeCell ref="C11:C12"/>
    <mergeCell ref="D11:D12"/>
    <mergeCell ref="E13:E14"/>
    <mergeCell ref="E19:E20"/>
    <mergeCell ref="F17:F18"/>
    <mergeCell ref="D13:D14"/>
    <mergeCell ref="B13:B14"/>
    <mergeCell ref="E15:E16"/>
    <mergeCell ref="F15:F16"/>
    <mergeCell ref="D15:D16"/>
    <mergeCell ref="C19:C20"/>
    <mergeCell ref="F13:F14"/>
    <mergeCell ref="E11:E12"/>
    <mergeCell ref="F11:F12"/>
    <mergeCell ref="W55:W56"/>
    <mergeCell ref="U43:U44"/>
    <mergeCell ref="C43:C44"/>
    <mergeCell ref="E33:E34"/>
    <mergeCell ref="D27:D28"/>
    <mergeCell ref="F43:F44"/>
    <mergeCell ref="G53:G54"/>
    <mergeCell ref="F53:F54"/>
    <mergeCell ref="A21:A22"/>
    <mergeCell ref="E25:E26"/>
    <mergeCell ref="E23:E24"/>
    <mergeCell ref="E21:E22"/>
    <mergeCell ref="G23:G24"/>
    <mergeCell ref="F23:F24"/>
    <mergeCell ref="D23:D24"/>
    <mergeCell ref="B21:B22"/>
    <mergeCell ref="C23:C24"/>
    <mergeCell ref="F21:F22"/>
    <mergeCell ref="F33:F34"/>
    <mergeCell ref="G33:G34"/>
    <mergeCell ref="U33:U34"/>
    <mergeCell ref="U27:U28"/>
    <mergeCell ref="G35:G36"/>
    <mergeCell ref="F39:F40"/>
    <mergeCell ref="W39:W40"/>
    <mergeCell ref="W41:W42"/>
    <mergeCell ref="W43:W44"/>
    <mergeCell ref="D19:D20"/>
    <mergeCell ref="E43:E44"/>
    <mergeCell ref="U35:U36"/>
    <mergeCell ref="E39:E40"/>
    <mergeCell ref="D41:D42"/>
    <mergeCell ref="C25:C26"/>
    <mergeCell ref="E35:E36"/>
    <mergeCell ref="E41:E42"/>
    <mergeCell ref="F25:F26"/>
    <mergeCell ref="G39:G40"/>
    <mergeCell ref="F31:F32"/>
    <mergeCell ref="G31:G32"/>
    <mergeCell ref="E27:E28"/>
    <mergeCell ref="F27:F28"/>
    <mergeCell ref="C31:C32"/>
    <mergeCell ref="D31:D32"/>
    <mergeCell ref="E29:E30"/>
    <mergeCell ref="F29:F30"/>
    <mergeCell ref="D29:D30"/>
    <mergeCell ref="G27:G28"/>
    <mergeCell ref="F5:F6"/>
    <mergeCell ref="G9:G10"/>
    <mergeCell ref="U13:U14"/>
    <mergeCell ref="G17:G18"/>
    <mergeCell ref="G13:G14"/>
    <mergeCell ref="U5:U6"/>
    <mergeCell ref="U17:U18"/>
    <mergeCell ref="U11:U12"/>
    <mergeCell ref="G5:G6"/>
    <mergeCell ref="U9:U10"/>
    <mergeCell ref="U15:U16"/>
    <mergeCell ref="F9:F10"/>
    <mergeCell ref="G11:G12"/>
    <mergeCell ref="G15:G16"/>
    <mergeCell ref="V2:V4"/>
    <mergeCell ref="V5:V6"/>
    <mergeCell ref="V7:V8"/>
    <mergeCell ref="V11:V12"/>
    <mergeCell ref="V13:V14"/>
    <mergeCell ref="V15:V16"/>
    <mergeCell ref="W2:W4"/>
    <mergeCell ref="W11:W12"/>
    <mergeCell ref="W15:W16"/>
    <mergeCell ref="W9:W10"/>
    <mergeCell ref="V9:V10"/>
    <mergeCell ref="A7:A8"/>
    <mergeCell ref="B7:B8"/>
    <mergeCell ref="C7:C8"/>
    <mergeCell ref="D7:D8"/>
    <mergeCell ref="E7:E8"/>
    <mergeCell ref="F7:F8"/>
    <mergeCell ref="G7:G8"/>
    <mergeCell ref="U7:U8"/>
    <mergeCell ref="A37:A38"/>
    <mergeCell ref="B37:B38"/>
    <mergeCell ref="C37:C38"/>
    <mergeCell ref="D37:D38"/>
    <mergeCell ref="E37:E38"/>
    <mergeCell ref="F37:F38"/>
    <mergeCell ref="G37:G38"/>
    <mergeCell ref="U37:U38"/>
    <mergeCell ref="U23:U24"/>
    <mergeCell ref="U25:U26"/>
    <mergeCell ref="U21:U22"/>
    <mergeCell ref="B15:B16"/>
    <mergeCell ref="C15:C16"/>
    <mergeCell ref="C17:C18"/>
    <mergeCell ref="D17:D18"/>
    <mergeCell ref="B31:B32"/>
    <mergeCell ref="E63:E64"/>
    <mergeCell ref="F63:F64"/>
    <mergeCell ref="G63:G64"/>
    <mergeCell ref="U63:U64"/>
    <mergeCell ref="W7:W8"/>
    <mergeCell ref="U31:U32"/>
    <mergeCell ref="V37:V38"/>
    <mergeCell ref="E9:E10"/>
    <mergeCell ref="E17:E18"/>
    <mergeCell ref="V21:V22"/>
    <mergeCell ref="V23:V24"/>
    <mergeCell ref="V25:V26"/>
    <mergeCell ref="V27:V28"/>
    <mergeCell ref="V29:V30"/>
    <mergeCell ref="V31:V32"/>
    <mergeCell ref="V33:V34"/>
    <mergeCell ref="V35:V36"/>
    <mergeCell ref="W45:W46"/>
    <mergeCell ref="W31:W32"/>
    <mergeCell ref="W47:W48"/>
    <mergeCell ref="W35:W36"/>
    <mergeCell ref="W37:W38"/>
    <mergeCell ref="W49:W50"/>
    <mergeCell ref="W51:W52"/>
  </mergeCells>
  <conditionalFormatting sqref="I58:J58">
    <cfRule type="cellIs" dxfId="98" priority="36" operator="equal">
      <formula>"RP"</formula>
    </cfRule>
    <cfRule type="cellIs" dxfId="97" priority="37" operator="equal">
      <formula>"P"</formula>
    </cfRule>
    <cfRule type="cellIs" dxfId="96" priority="38" operator="equal">
      <formula>2</formula>
    </cfRule>
  </conditionalFormatting>
  <conditionalFormatting sqref="I43:L43">
    <cfRule type="cellIs" dxfId="95" priority="539" operator="equal">
      <formula>1</formula>
    </cfRule>
  </conditionalFormatting>
  <conditionalFormatting sqref="I57:M57">
    <cfRule type="cellIs" dxfId="94" priority="97" operator="equal">
      <formula>1</formula>
    </cfRule>
    <cfRule type="cellIs" dxfId="93" priority="98" operator="equal">
      <formula>"E"</formula>
    </cfRule>
    <cfRule type="cellIs" dxfId="92" priority="99" operator="equal">
      <formula>"RP"</formula>
    </cfRule>
    <cfRule type="cellIs" dxfId="91" priority="100" operator="equal">
      <formula>"P"</formula>
    </cfRule>
    <cfRule type="cellIs" dxfId="90" priority="101" operator="equal">
      <formula>2</formula>
    </cfRule>
    <cfRule type="cellIs" dxfId="89" priority="102" operator="equal">
      <formula>1</formula>
    </cfRule>
  </conditionalFormatting>
  <conditionalFormatting sqref="I45:N45">
    <cfRule type="cellIs" dxfId="88" priority="218" operator="equal">
      <formula>"E"</formula>
    </cfRule>
    <cfRule type="cellIs" dxfId="87" priority="219" operator="equal">
      <formula>"RP"</formula>
    </cfRule>
    <cfRule type="cellIs" dxfId="86" priority="220" operator="equal">
      <formula>"P"</formula>
    </cfRule>
    <cfRule type="cellIs" dxfId="85" priority="221" operator="equal">
      <formula>2</formula>
    </cfRule>
    <cfRule type="cellIs" dxfId="84" priority="223" operator="equal">
      <formula>1</formula>
    </cfRule>
  </conditionalFormatting>
  <conditionalFormatting sqref="I5:T5">
    <cfRule type="cellIs" dxfId="83" priority="426" operator="equal">
      <formula>1</formula>
    </cfRule>
  </conditionalFormatting>
  <conditionalFormatting sqref="I5:T36 I58:J58 I66:T66">
    <cfRule type="cellIs" dxfId="82" priority="39" operator="equal">
      <formula>1</formula>
    </cfRule>
  </conditionalFormatting>
  <conditionalFormatting sqref="I5:T36 I44:T66">
    <cfRule type="cellIs" dxfId="81" priority="35" operator="equal">
      <formula>"E"</formula>
    </cfRule>
  </conditionalFormatting>
  <conditionalFormatting sqref="I5:T66">
    <cfRule type="cellIs" dxfId="80" priority="8" operator="equal">
      <formula>"RP"</formula>
    </cfRule>
    <cfRule type="cellIs" dxfId="79" priority="9" operator="equal">
      <formula>"P"</formula>
    </cfRule>
    <cfRule type="cellIs" dxfId="78" priority="10" operator="equal">
      <formula>2</formula>
    </cfRule>
  </conditionalFormatting>
  <conditionalFormatting sqref="I7:T7">
    <cfRule type="cellIs" dxfId="77" priority="11" operator="equal">
      <formula>1</formula>
    </cfRule>
  </conditionalFormatting>
  <conditionalFormatting sqref="I9:T9">
    <cfRule type="cellIs" dxfId="76" priority="298" operator="equal">
      <formula>1</formula>
    </cfRule>
  </conditionalFormatting>
  <conditionalFormatting sqref="I11:T11">
    <cfRule type="cellIs" dxfId="75" priority="322" operator="equal">
      <formula>1</formula>
    </cfRule>
  </conditionalFormatting>
  <conditionalFormatting sqref="I13:T13">
    <cfRule type="cellIs" dxfId="74" priority="355" operator="equal">
      <formula>1</formula>
    </cfRule>
  </conditionalFormatting>
  <conditionalFormatting sqref="I15:T15">
    <cfRule type="cellIs" dxfId="73" priority="347" operator="equal">
      <formula>1</formula>
    </cfRule>
  </conditionalFormatting>
  <conditionalFormatting sqref="I17:T17">
    <cfRule type="cellIs" dxfId="72" priority="293" operator="equal">
      <formula>1</formula>
    </cfRule>
  </conditionalFormatting>
  <conditionalFormatting sqref="I19:T19">
    <cfRule type="cellIs" dxfId="71" priority="114" operator="equal">
      <formula>1</formula>
    </cfRule>
  </conditionalFormatting>
  <conditionalFormatting sqref="I21:T21">
    <cfRule type="cellIs" dxfId="70" priority="280" operator="equal">
      <formula>1</formula>
    </cfRule>
  </conditionalFormatting>
  <conditionalFormatting sqref="I23:T23">
    <cfRule type="cellIs" dxfId="69" priority="268" operator="equal">
      <formula>1</formula>
    </cfRule>
  </conditionalFormatting>
  <conditionalFormatting sqref="I25:T25">
    <cfRule type="cellIs" dxfId="68" priority="256" operator="equal">
      <formula>1</formula>
    </cfRule>
  </conditionalFormatting>
  <conditionalFormatting sqref="I27:T27">
    <cfRule type="cellIs" dxfId="67" priority="576" operator="equal">
      <formula>1</formula>
    </cfRule>
  </conditionalFormatting>
  <conditionalFormatting sqref="I29:T29">
    <cfRule type="cellIs" dxfId="66" priority="392" operator="equal">
      <formula>1</formula>
    </cfRule>
  </conditionalFormatting>
  <conditionalFormatting sqref="I31:T31">
    <cfRule type="cellIs" dxfId="65" priority="234" operator="equal">
      <formula>1</formula>
    </cfRule>
  </conditionalFormatting>
  <conditionalFormatting sqref="I33:T33">
    <cfRule type="cellIs" dxfId="64" priority="244" operator="equal">
      <formula>1</formula>
    </cfRule>
  </conditionalFormatting>
  <conditionalFormatting sqref="I35:T35">
    <cfRule type="cellIs" dxfId="63" priority="530" operator="equal">
      <formula>1</formula>
    </cfRule>
  </conditionalFormatting>
  <conditionalFormatting sqref="I37:T37">
    <cfRule type="cellIs" dxfId="62" priority="21" operator="equal">
      <formula>1</formula>
    </cfRule>
  </conditionalFormatting>
  <conditionalFormatting sqref="I38:T38">
    <cfRule type="cellIs" dxfId="61" priority="22" operator="equal">
      <formula>"E"</formula>
    </cfRule>
    <cfRule type="cellIs" dxfId="60" priority="24" operator="equal">
      <formula>1</formula>
    </cfRule>
  </conditionalFormatting>
  <conditionalFormatting sqref="I39:T39">
    <cfRule type="cellIs" dxfId="59" priority="7" operator="equal">
      <formula>1</formula>
    </cfRule>
  </conditionalFormatting>
  <conditionalFormatting sqref="I40:T42">
    <cfRule type="cellIs" dxfId="58" priority="503" operator="equal">
      <formula>"E"</formula>
    </cfRule>
    <cfRule type="cellIs" dxfId="57" priority="508" operator="equal">
      <formula>1</formula>
    </cfRule>
  </conditionalFormatting>
  <conditionalFormatting sqref="I41:T41">
    <cfRule type="cellIs" dxfId="56" priority="527" operator="equal">
      <formula>1</formula>
    </cfRule>
  </conditionalFormatting>
  <conditionalFormatting sqref="I44:T56 J7:J12">
    <cfRule type="cellIs" dxfId="55" priority="146" operator="equal">
      <formula>1</formula>
    </cfRule>
  </conditionalFormatting>
  <conditionalFormatting sqref="I47:T47">
    <cfRule type="cellIs" dxfId="54" priority="185" operator="equal">
      <formula>1</formula>
    </cfRule>
  </conditionalFormatting>
  <conditionalFormatting sqref="I49:T49">
    <cfRule type="cellIs" dxfId="53" priority="106" operator="equal">
      <formula>1</formula>
    </cfRule>
  </conditionalFormatting>
  <conditionalFormatting sqref="I51:T51">
    <cfRule type="cellIs" dxfId="52" priority="464" operator="equal">
      <formula>1</formula>
    </cfRule>
  </conditionalFormatting>
  <conditionalFormatting sqref="I53:T53">
    <cfRule type="cellIs" dxfId="51" priority="443" operator="equal">
      <formula>1</formula>
    </cfRule>
  </conditionalFormatting>
  <conditionalFormatting sqref="I55:T55">
    <cfRule type="cellIs" dxfId="50" priority="434" operator="equal">
      <formula>1</formula>
    </cfRule>
  </conditionalFormatting>
  <conditionalFormatting sqref="I59:T59">
    <cfRule type="cellIs" dxfId="49" priority="395" operator="equal">
      <formula>1</formula>
    </cfRule>
  </conditionalFormatting>
  <conditionalFormatting sqref="I59:T62">
    <cfRule type="cellIs" dxfId="48" priority="417" operator="equal">
      <formula>1</formula>
    </cfRule>
  </conditionalFormatting>
  <conditionalFormatting sqref="I61:T61">
    <cfRule type="cellIs" dxfId="47" priority="420" operator="equal">
      <formula>1</formula>
    </cfRule>
  </conditionalFormatting>
  <conditionalFormatting sqref="I63:T63">
    <cfRule type="cellIs" dxfId="46" priority="13" operator="equal">
      <formula>1</formula>
    </cfRule>
  </conditionalFormatting>
  <conditionalFormatting sqref="I64:T64">
    <cfRule type="cellIs" dxfId="45" priority="12" operator="equal">
      <formula>1</formula>
    </cfRule>
  </conditionalFormatting>
  <conditionalFormatting sqref="I65:T65">
    <cfRule type="cellIs" dxfId="44" priority="50" operator="equal">
      <formula>1</formula>
    </cfRule>
  </conditionalFormatting>
  <conditionalFormatting sqref="J63:T63">
    <cfRule type="cellIs" dxfId="43" priority="14" operator="equal">
      <formula>"E"</formula>
    </cfRule>
    <cfRule type="cellIs" dxfId="42" priority="15" operator="equal">
      <formula>1</formula>
    </cfRule>
  </conditionalFormatting>
  <conditionalFormatting sqref="J65:T65">
    <cfRule type="cellIs" dxfId="41" priority="53" operator="equal">
      <formula>"E"</formula>
    </cfRule>
    <cfRule type="cellIs" dxfId="40" priority="56" operator="equal">
      <formula>1</formula>
    </cfRule>
  </conditionalFormatting>
  <conditionalFormatting sqref="L37">
    <cfRule type="cellIs" dxfId="39" priority="16" operator="equal">
      <formula>"E"</formula>
    </cfRule>
    <cfRule type="cellIs" dxfId="38" priority="20" operator="equal">
      <formula>1</formula>
    </cfRule>
  </conditionalFormatting>
  <conditionalFormatting sqref="N43:T43">
    <cfRule type="cellIs" dxfId="37" priority="537" operator="equal">
      <formula>1</formula>
    </cfRule>
  </conditionalFormatting>
  <conditionalFormatting sqref="P57">
    <cfRule type="cellIs" dxfId="36" priority="1" operator="equal">
      <formula>1</formula>
    </cfRule>
    <cfRule type="cellIs" dxfId="35" priority="2" operator="equal">
      <formula>"E"</formula>
    </cfRule>
    <cfRule type="cellIs" dxfId="34" priority="3" operator="equal">
      <formula>"RP"</formula>
    </cfRule>
    <cfRule type="cellIs" dxfId="33" priority="4" operator="equal">
      <formula>"P"</formula>
    </cfRule>
    <cfRule type="cellIs" dxfId="32" priority="5" operator="equal">
      <formula>2</formula>
    </cfRule>
    <cfRule type="cellIs" dxfId="31" priority="6" operator="equal">
      <formula>1</formula>
    </cfRule>
  </conditionalFormatting>
  <conditionalFormatting sqref="P45:R45 T45">
    <cfRule type="cellIs" dxfId="30" priority="228" operator="equal">
      <formula>"E"</formula>
    </cfRule>
    <cfRule type="cellIs" dxfId="29" priority="229" operator="equal">
      <formula>"RP"</formula>
    </cfRule>
    <cfRule type="cellIs" dxfId="28" priority="230" operator="equal">
      <formula>"P"</formula>
    </cfRule>
    <cfRule type="cellIs" dxfId="27" priority="231" operator="equal">
      <formula>2</formula>
    </cfRule>
  </conditionalFormatting>
  <conditionalFormatting sqref="P45:R45">
    <cfRule type="cellIs" dxfId="26" priority="217" operator="equal">
      <formula>1</formula>
    </cfRule>
  </conditionalFormatting>
  <conditionalFormatting sqref="T45">
    <cfRule type="cellIs" dxfId="25" priority="232" operator="equal">
      <formula>1</formula>
    </cfRule>
  </conditionalFormatting>
  <printOptions horizontalCentered="1" verticalCentered="1"/>
  <pageMargins left="0.51181102362204722" right="0.51181102362204722" top="0.74803149606299213" bottom="0.74803149606299213" header="0.31496062992125984" footer="0.31496062992125984"/>
  <pageSetup scale="32" orientation="landscape" r:id="rId1"/>
  <rowBreaks count="2" manualBreakCount="2">
    <brk id="20" max="32" man="1"/>
    <brk id="40" max="3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rgb="FF92D050"/>
  </sheetPr>
  <dimension ref="A1:U149"/>
  <sheetViews>
    <sheetView topLeftCell="A74" zoomScaleNormal="100" workbookViewId="0">
      <selection activeCell="B95" sqref="B95:B96"/>
    </sheetView>
  </sheetViews>
  <sheetFormatPr baseColWidth="10" defaultColWidth="17.140625" defaultRowHeight="28.5" customHeight="1" x14ac:dyDescent="0.2"/>
  <cols>
    <col min="1" max="1" width="15.5703125" style="92" customWidth="1"/>
    <col min="2" max="2" width="72.140625" style="92" customWidth="1"/>
    <col min="3" max="3" width="12.140625" style="92" hidden="1" customWidth="1"/>
    <col min="4" max="4" width="33.42578125" style="92" hidden="1" customWidth="1"/>
    <col min="5" max="5" width="33.85546875" style="92" hidden="1" customWidth="1"/>
    <col min="6" max="6" width="23.140625" style="92" hidden="1" customWidth="1"/>
    <col min="7" max="7" width="15.140625" style="92" hidden="1" customWidth="1"/>
    <col min="8" max="8" width="7.140625" style="103" customWidth="1"/>
    <col min="9" max="20" width="3" style="92" customWidth="1"/>
    <col min="21" max="21" width="14.42578125" style="93" customWidth="1"/>
    <col min="22" max="16384" width="17.140625" style="92"/>
  </cols>
  <sheetData>
    <row r="1" spans="1:21" ht="96" customHeight="1" thickBot="1" x14ac:dyDescent="0.25">
      <c r="A1" s="91"/>
      <c r="B1" s="670" t="s">
        <v>518</v>
      </c>
      <c r="C1" s="670"/>
      <c r="D1" s="670"/>
      <c r="E1" s="670"/>
      <c r="F1" s="670"/>
      <c r="G1" s="670"/>
      <c r="H1" s="670"/>
      <c r="I1" s="670"/>
      <c r="J1" s="670"/>
      <c r="K1" s="670"/>
      <c r="L1" s="670"/>
      <c r="M1" s="670"/>
      <c r="N1" s="670"/>
      <c r="O1" s="670"/>
      <c r="P1" s="670"/>
      <c r="Q1" s="670"/>
      <c r="R1" s="670"/>
      <c r="S1" s="670"/>
      <c r="T1" s="670"/>
      <c r="U1" s="671"/>
    </row>
    <row r="2" spans="1:21" ht="16.5" customHeight="1" x14ac:dyDescent="0.2">
      <c r="A2" s="668" t="s">
        <v>519</v>
      </c>
      <c r="B2" s="666" t="s">
        <v>520</v>
      </c>
      <c r="C2" s="622" t="s">
        <v>521</v>
      </c>
      <c r="D2" s="624" t="s">
        <v>522</v>
      </c>
      <c r="E2" s="624" t="s">
        <v>523</v>
      </c>
      <c r="F2" s="622" t="s">
        <v>524</v>
      </c>
      <c r="G2" s="622" t="s">
        <v>525</v>
      </c>
      <c r="H2" s="678" t="s">
        <v>8</v>
      </c>
      <c r="I2" s="613">
        <v>2023</v>
      </c>
      <c r="J2" s="613"/>
      <c r="K2" s="613"/>
      <c r="L2" s="613"/>
      <c r="M2" s="613"/>
      <c r="N2" s="613"/>
      <c r="O2" s="613"/>
      <c r="P2" s="613"/>
      <c r="Q2" s="613"/>
      <c r="R2" s="613"/>
      <c r="S2" s="613"/>
      <c r="T2" s="613"/>
      <c r="U2" s="660" t="s">
        <v>526</v>
      </c>
    </row>
    <row r="3" spans="1:21" ht="16.5" customHeight="1" x14ac:dyDescent="0.2">
      <c r="A3" s="668"/>
      <c r="B3" s="666"/>
      <c r="C3" s="623"/>
      <c r="D3" s="625"/>
      <c r="E3" s="625"/>
      <c r="F3" s="625"/>
      <c r="G3" s="625"/>
      <c r="H3" s="679"/>
      <c r="I3" s="614"/>
      <c r="J3" s="614"/>
      <c r="K3" s="614"/>
      <c r="L3" s="614"/>
      <c r="M3" s="614"/>
      <c r="N3" s="614"/>
      <c r="O3" s="614"/>
      <c r="P3" s="614"/>
      <c r="Q3" s="614"/>
      <c r="R3" s="614"/>
      <c r="S3" s="614"/>
      <c r="T3" s="614"/>
      <c r="U3" s="661"/>
    </row>
    <row r="4" spans="1:21" s="93" customFormat="1" ht="28.5" customHeight="1" x14ac:dyDescent="0.2">
      <c r="A4" s="668"/>
      <c r="B4" s="666"/>
      <c r="C4" s="623"/>
      <c r="D4" s="625"/>
      <c r="E4" s="625"/>
      <c r="F4" s="625"/>
      <c r="G4" s="625"/>
      <c r="H4" s="679"/>
      <c r="I4" s="461" t="s">
        <v>17</v>
      </c>
      <c r="J4" s="461" t="s">
        <v>18</v>
      </c>
      <c r="K4" s="461" t="s">
        <v>19</v>
      </c>
      <c r="L4" s="461" t="s">
        <v>20</v>
      </c>
      <c r="M4" s="461" t="s">
        <v>21</v>
      </c>
      <c r="N4" s="461" t="s">
        <v>22</v>
      </c>
      <c r="O4" s="461" t="s">
        <v>23</v>
      </c>
      <c r="P4" s="461" t="s">
        <v>24</v>
      </c>
      <c r="Q4" s="461" t="s">
        <v>25</v>
      </c>
      <c r="R4" s="461" t="s">
        <v>26</v>
      </c>
      <c r="S4" s="461" t="s">
        <v>27</v>
      </c>
      <c r="T4" s="461" t="s">
        <v>28</v>
      </c>
      <c r="U4" s="661"/>
    </row>
    <row r="5" spans="1:21" ht="28.5" customHeight="1" thickBot="1" x14ac:dyDescent="0.25">
      <c r="A5" s="669"/>
      <c r="B5" s="667"/>
      <c r="C5" s="94">
        <f>SUM(C9:C44)</f>
        <v>90</v>
      </c>
      <c r="D5" s="615"/>
      <c r="E5" s="615"/>
      <c r="F5" s="615"/>
      <c r="G5" s="615"/>
      <c r="H5" s="680"/>
      <c r="I5" s="657"/>
      <c r="J5" s="657"/>
      <c r="K5" s="657"/>
      <c r="L5" s="657"/>
      <c r="M5" s="657"/>
      <c r="N5" s="657"/>
      <c r="O5" s="657"/>
      <c r="P5" s="657"/>
      <c r="Q5" s="657"/>
      <c r="R5" s="657"/>
      <c r="S5" s="657"/>
      <c r="T5" s="657"/>
      <c r="U5" s="662"/>
    </row>
    <row r="6" spans="1:21" ht="28.5" customHeight="1" thickBot="1" x14ac:dyDescent="0.25">
      <c r="A6" s="663" t="s">
        <v>527</v>
      </c>
      <c r="B6" s="664"/>
      <c r="C6" s="664"/>
      <c r="D6" s="664"/>
      <c r="E6" s="664"/>
      <c r="F6" s="664"/>
      <c r="G6" s="664"/>
      <c r="H6" s="664"/>
      <c r="I6" s="664"/>
      <c r="J6" s="664"/>
      <c r="K6" s="664"/>
      <c r="L6" s="664"/>
      <c r="M6" s="664"/>
      <c r="N6" s="664"/>
      <c r="O6" s="664"/>
      <c r="P6" s="664"/>
      <c r="Q6" s="664"/>
      <c r="R6" s="664"/>
      <c r="S6" s="664"/>
      <c r="T6" s="664"/>
      <c r="U6" s="665"/>
    </row>
    <row r="7" spans="1:21" ht="15" customHeight="1" x14ac:dyDescent="0.2">
      <c r="A7" s="616">
        <v>1</v>
      </c>
      <c r="B7" s="618" t="s">
        <v>528</v>
      </c>
      <c r="C7" s="620"/>
      <c r="D7" s="620" t="s">
        <v>529</v>
      </c>
      <c r="E7" s="620" t="s">
        <v>529</v>
      </c>
      <c r="F7" s="620" t="s">
        <v>530</v>
      </c>
      <c r="G7" s="626">
        <v>1</v>
      </c>
      <c r="H7" s="81" t="s">
        <v>41</v>
      </c>
      <c r="I7" s="82"/>
      <c r="J7" s="82"/>
      <c r="K7" s="83"/>
      <c r="L7" s="82"/>
      <c r="M7" s="82"/>
      <c r="N7" s="83"/>
      <c r="O7" s="82"/>
      <c r="P7" s="82"/>
      <c r="Q7" s="83"/>
      <c r="R7" s="82"/>
      <c r="S7" s="82"/>
      <c r="T7" s="83"/>
      <c r="U7" s="107"/>
    </row>
    <row r="8" spans="1:21" ht="15" customHeight="1" x14ac:dyDescent="0.2">
      <c r="A8" s="617"/>
      <c r="B8" s="619"/>
      <c r="C8" s="621"/>
      <c r="D8" s="621"/>
      <c r="E8" s="621"/>
      <c r="F8" s="621"/>
      <c r="G8" s="621"/>
      <c r="H8" s="84" t="s">
        <v>48</v>
      </c>
      <c r="I8" s="108"/>
      <c r="J8" s="108"/>
      <c r="K8" s="108"/>
      <c r="L8" s="108"/>
      <c r="M8" s="108"/>
      <c r="N8" s="108"/>
      <c r="O8" s="108"/>
      <c r="P8" s="108"/>
      <c r="Q8" s="108"/>
      <c r="R8" s="108"/>
      <c r="S8" s="108"/>
      <c r="T8" s="108"/>
      <c r="U8" s="109"/>
    </row>
    <row r="9" spans="1:21" ht="21" customHeight="1" x14ac:dyDescent="0.2">
      <c r="A9" s="627">
        <v>2</v>
      </c>
      <c r="B9" s="629" t="s">
        <v>531</v>
      </c>
      <c r="C9" s="631">
        <v>8</v>
      </c>
      <c r="D9" s="631" t="s">
        <v>529</v>
      </c>
      <c r="E9" s="631" t="s">
        <v>532</v>
      </c>
      <c r="F9" s="631" t="s">
        <v>533</v>
      </c>
      <c r="G9" s="633">
        <v>1</v>
      </c>
      <c r="H9" s="85" t="s">
        <v>41</v>
      </c>
      <c r="I9" s="87"/>
      <c r="J9" s="87"/>
      <c r="K9" s="88"/>
      <c r="L9" s="87"/>
      <c r="M9" s="87"/>
      <c r="N9" s="88"/>
      <c r="O9" s="87"/>
      <c r="P9" s="87"/>
      <c r="Q9" s="88"/>
      <c r="R9" s="87"/>
      <c r="S9" s="87"/>
      <c r="T9" s="88"/>
      <c r="U9" s="104">
        <f>SUM(I9:T9)</f>
        <v>0</v>
      </c>
    </row>
    <row r="10" spans="1:21" ht="21" customHeight="1" x14ac:dyDescent="0.2">
      <c r="A10" s="628"/>
      <c r="B10" s="630"/>
      <c r="C10" s="632"/>
      <c r="D10" s="632"/>
      <c r="E10" s="632"/>
      <c r="F10" s="632"/>
      <c r="G10" s="632"/>
      <c r="H10" s="86" t="s">
        <v>48</v>
      </c>
      <c r="I10" s="110"/>
      <c r="J10" s="110"/>
      <c r="K10" s="110"/>
      <c r="L10" s="110"/>
      <c r="M10" s="110"/>
      <c r="N10" s="110"/>
      <c r="O10" s="110"/>
      <c r="P10" s="110"/>
      <c r="Q10" s="110"/>
      <c r="R10" s="110"/>
      <c r="S10" s="110"/>
      <c r="T10" s="110"/>
      <c r="U10" s="111">
        <f t="shared" ref="U10:U44" si="0">SUM(I10:T10)</f>
        <v>0</v>
      </c>
    </row>
    <row r="11" spans="1:21" ht="15" customHeight="1" x14ac:dyDescent="0.2">
      <c r="A11" s="627">
        <v>3</v>
      </c>
      <c r="B11" s="629" t="s">
        <v>534</v>
      </c>
      <c r="C11" s="631">
        <v>4</v>
      </c>
      <c r="D11" s="631" t="s">
        <v>535</v>
      </c>
      <c r="E11" s="631" t="s">
        <v>532</v>
      </c>
      <c r="F11" s="631" t="s">
        <v>533</v>
      </c>
      <c r="G11" s="633">
        <v>1</v>
      </c>
      <c r="H11" s="85" t="s">
        <v>41</v>
      </c>
      <c r="I11" s="87"/>
      <c r="J11" s="87"/>
      <c r="K11" s="88"/>
      <c r="L11" s="87"/>
      <c r="M11" s="87"/>
      <c r="N11" s="88"/>
      <c r="O11" s="87"/>
      <c r="P11" s="87"/>
      <c r="Q11" s="88"/>
      <c r="R11" s="87"/>
      <c r="S11" s="87"/>
      <c r="T11" s="88"/>
      <c r="U11" s="104">
        <f t="shared" si="0"/>
        <v>0</v>
      </c>
    </row>
    <row r="12" spans="1:21" ht="15" customHeight="1" x14ac:dyDescent="0.2">
      <c r="A12" s="634"/>
      <c r="B12" s="630"/>
      <c r="C12" s="632"/>
      <c r="D12" s="632"/>
      <c r="E12" s="632"/>
      <c r="F12" s="632"/>
      <c r="G12" s="632"/>
      <c r="H12" s="86" t="s">
        <v>48</v>
      </c>
      <c r="I12" s="110"/>
      <c r="J12" s="110"/>
      <c r="K12" s="110"/>
      <c r="L12" s="110"/>
      <c r="M12" s="110"/>
      <c r="N12" s="110"/>
      <c r="O12" s="110"/>
      <c r="P12" s="110"/>
      <c r="Q12" s="110"/>
      <c r="R12" s="110"/>
      <c r="S12" s="110"/>
      <c r="T12" s="110"/>
      <c r="U12" s="111">
        <f t="shared" si="0"/>
        <v>0</v>
      </c>
    </row>
    <row r="13" spans="1:21" ht="15" customHeight="1" x14ac:dyDescent="0.2">
      <c r="A13" s="627">
        <v>3.1</v>
      </c>
      <c r="B13" s="635" t="s">
        <v>536</v>
      </c>
      <c r="C13" s="631">
        <v>4</v>
      </c>
      <c r="D13" s="631" t="s">
        <v>537</v>
      </c>
      <c r="E13" s="631" t="s">
        <v>538</v>
      </c>
      <c r="F13" s="631" t="s">
        <v>539</v>
      </c>
      <c r="G13" s="633">
        <v>1</v>
      </c>
      <c r="H13" s="85" t="s">
        <v>41</v>
      </c>
      <c r="I13" s="87"/>
      <c r="J13" s="87"/>
      <c r="K13" s="87"/>
      <c r="L13" s="87"/>
      <c r="M13" s="87"/>
      <c r="N13" s="87"/>
      <c r="O13" s="87"/>
      <c r="P13" s="87"/>
      <c r="Q13" s="87"/>
      <c r="R13" s="87"/>
      <c r="S13" s="87"/>
      <c r="T13" s="87"/>
      <c r="U13" s="104">
        <f t="shared" si="0"/>
        <v>0</v>
      </c>
    </row>
    <row r="14" spans="1:21" ht="15" customHeight="1" x14ac:dyDescent="0.2">
      <c r="A14" s="634"/>
      <c r="B14" s="636"/>
      <c r="C14" s="632"/>
      <c r="D14" s="632"/>
      <c r="E14" s="632"/>
      <c r="F14" s="632"/>
      <c r="G14" s="632"/>
      <c r="H14" s="86" t="s">
        <v>48</v>
      </c>
      <c r="I14" s="110"/>
      <c r="J14" s="110"/>
      <c r="K14" s="110"/>
      <c r="L14" s="110"/>
      <c r="M14" s="110"/>
      <c r="N14" s="110"/>
      <c r="O14" s="110"/>
      <c r="P14" s="110"/>
      <c r="Q14" s="110"/>
      <c r="R14" s="110"/>
      <c r="S14" s="110"/>
      <c r="T14" s="110"/>
      <c r="U14" s="111">
        <f t="shared" si="0"/>
        <v>0</v>
      </c>
    </row>
    <row r="15" spans="1:21" ht="15" customHeight="1" x14ac:dyDescent="0.2">
      <c r="A15" s="627">
        <v>4</v>
      </c>
      <c r="B15" s="629" t="s">
        <v>540</v>
      </c>
      <c r="C15" s="631">
        <v>4</v>
      </c>
      <c r="D15" s="631" t="s">
        <v>541</v>
      </c>
      <c r="E15" s="631" t="s">
        <v>542</v>
      </c>
      <c r="F15" s="631" t="s">
        <v>543</v>
      </c>
      <c r="G15" s="633">
        <v>1</v>
      </c>
      <c r="H15" s="85" t="s">
        <v>41</v>
      </c>
      <c r="I15" s="87"/>
      <c r="J15" s="87"/>
      <c r="K15" s="87"/>
      <c r="L15" s="87"/>
      <c r="M15" s="87"/>
      <c r="N15" s="87"/>
      <c r="O15" s="87"/>
      <c r="P15" s="87"/>
      <c r="Q15" s="87"/>
      <c r="R15" s="87"/>
      <c r="S15" s="87"/>
      <c r="T15" s="87"/>
      <c r="U15" s="104">
        <f t="shared" si="0"/>
        <v>0</v>
      </c>
    </row>
    <row r="16" spans="1:21" ht="15" customHeight="1" x14ac:dyDescent="0.2">
      <c r="A16" s="634"/>
      <c r="B16" s="630"/>
      <c r="C16" s="632"/>
      <c r="D16" s="632"/>
      <c r="E16" s="632"/>
      <c r="F16" s="632"/>
      <c r="G16" s="632"/>
      <c r="H16" s="86" t="s">
        <v>48</v>
      </c>
      <c r="I16" s="110"/>
      <c r="J16" s="110"/>
      <c r="K16" s="110"/>
      <c r="L16" s="110"/>
      <c r="M16" s="110"/>
      <c r="N16" s="110"/>
      <c r="O16" s="110"/>
      <c r="P16" s="110"/>
      <c r="Q16" s="110"/>
      <c r="R16" s="110"/>
      <c r="S16" s="110"/>
      <c r="T16" s="110"/>
      <c r="U16" s="111">
        <f t="shared" si="0"/>
        <v>0</v>
      </c>
    </row>
    <row r="17" spans="1:21" ht="15" customHeight="1" x14ac:dyDescent="0.2">
      <c r="A17" s="627">
        <v>5</v>
      </c>
      <c r="B17" s="635" t="s">
        <v>544</v>
      </c>
      <c r="C17" s="637"/>
      <c r="D17" s="637" t="s">
        <v>545</v>
      </c>
      <c r="E17" s="637" t="s">
        <v>532</v>
      </c>
      <c r="F17" s="631" t="s">
        <v>496</v>
      </c>
      <c r="G17" s="633">
        <v>1</v>
      </c>
      <c r="H17" s="85" t="s">
        <v>41</v>
      </c>
      <c r="I17" s="87"/>
      <c r="J17" s="87"/>
      <c r="K17" s="87"/>
      <c r="L17" s="87"/>
      <c r="M17" s="87"/>
      <c r="N17" s="87"/>
      <c r="O17" s="87"/>
      <c r="P17" s="87"/>
      <c r="Q17" s="87"/>
      <c r="R17" s="87"/>
      <c r="S17" s="87"/>
      <c r="T17" s="87"/>
      <c r="U17" s="104">
        <f t="shared" si="0"/>
        <v>0</v>
      </c>
    </row>
    <row r="18" spans="1:21" ht="15" customHeight="1" x14ac:dyDescent="0.2">
      <c r="A18" s="628"/>
      <c r="B18" s="636"/>
      <c r="C18" s="638"/>
      <c r="D18" s="638"/>
      <c r="E18" s="638"/>
      <c r="F18" s="632"/>
      <c r="G18" s="632"/>
      <c r="H18" s="86" t="s">
        <v>48</v>
      </c>
      <c r="I18" s="110"/>
      <c r="J18" s="110"/>
      <c r="K18" s="110"/>
      <c r="L18" s="110"/>
      <c r="M18" s="110"/>
      <c r="N18" s="110"/>
      <c r="O18" s="110"/>
      <c r="P18" s="110"/>
      <c r="Q18" s="110"/>
      <c r="R18" s="110"/>
      <c r="S18" s="110"/>
      <c r="T18" s="110"/>
      <c r="U18" s="111">
        <f t="shared" si="0"/>
        <v>0</v>
      </c>
    </row>
    <row r="19" spans="1:21" ht="15" customHeight="1" x14ac:dyDescent="0.2">
      <c r="A19" s="627">
        <v>5.0999999999999996</v>
      </c>
      <c r="B19" s="635" t="s">
        <v>546</v>
      </c>
      <c r="C19" s="637"/>
      <c r="D19" s="637" t="s">
        <v>545</v>
      </c>
      <c r="E19" s="637" t="s">
        <v>532</v>
      </c>
      <c r="F19" s="631" t="s">
        <v>496</v>
      </c>
      <c r="G19" s="633">
        <v>1</v>
      </c>
      <c r="H19" s="85" t="s">
        <v>41</v>
      </c>
      <c r="I19" s="87"/>
      <c r="J19" s="87"/>
      <c r="K19" s="87"/>
      <c r="L19" s="87"/>
      <c r="M19" s="87"/>
      <c r="N19" s="87"/>
      <c r="O19" s="87"/>
      <c r="P19" s="87"/>
      <c r="Q19" s="87"/>
      <c r="R19" s="87"/>
      <c r="S19" s="87"/>
      <c r="T19" s="87"/>
      <c r="U19" s="104">
        <f t="shared" si="0"/>
        <v>0</v>
      </c>
    </row>
    <row r="20" spans="1:21" ht="15" customHeight="1" x14ac:dyDescent="0.2">
      <c r="A20" s="628"/>
      <c r="B20" s="636"/>
      <c r="C20" s="638"/>
      <c r="D20" s="638"/>
      <c r="E20" s="638"/>
      <c r="F20" s="632"/>
      <c r="G20" s="632"/>
      <c r="H20" s="86" t="s">
        <v>48</v>
      </c>
      <c r="I20" s="110"/>
      <c r="J20" s="110"/>
      <c r="K20" s="110"/>
      <c r="L20" s="110"/>
      <c r="M20" s="110"/>
      <c r="N20" s="110"/>
      <c r="O20" s="110"/>
      <c r="P20" s="110"/>
      <c r="Q20" s="110"/>
      <c r="R20" s="110"/>
      <c r="S20" s="110"/>
      <c r="T20" s="110"/>
      <c r="U20" s="111">
        <f t="shared" si="0"/>
        <v>0</v>
      </c>
    </row>
    <row r="21" spans="1:21" ht="15" customHeight="1" x14ac:dyDescent="0.2">
      <c r="A21" s="627">
        <v>6</v>
      </c>
      <c r="B21" s="635" t="s">
        <v>547</v>
      </c>
      <c r="C21" s="637">
        <v>2</v>
      </c>
      <c r="D21" s="637" t="s">
        <v>548</v>
      </c>
      <c r="E21" s="631" t="s">
        <v>549</v>
      </c>
      <c r="F21" s="631" t="s">
        <v>496</v>
      </c>
      <c r="G21" s="633">
        <v>1</v>
      </c>
      <c r="H21" s="85" t="s">
        <v>41</v>
      </c>
      <c r="I21" s="87"/>
      <c r="J21" s="87"/>
      <c r="K21" s="87"/>
      <c r="L21" s="87"/>
      <c r="M21" s="87"/>
      <c r="N21" s="87"/>
      <c r="O21" s="87"/>
      <c r="P21" s="87"/>
      <c r="Q21" s="87"/>
      <c r="R21" s="87"/>
      <c r="S21" s="88"/>
      <c r="T21" s="87"/>
      <c r="U21" s="104">
        <f t="shared" si="0"/>
        <v>0</v>
      </c>
    </row>
    <row r="22" spans="1:21" ht="15" customHeight="1" x14ac:dyDescent="0.2">
      <c r="A22" s="628"/>
      <c r="B22" s="636"/>
      <c r="C22" s="638"/>
      <c r="D22" s="638"/>
      <c r="E22" s="632"/>
      <c r="F22" s="632"/>
      <c r="G22" s="632"/>
      <c r="H22" s="86" t="s">
        <v>48</v>
      </c>
      <c r="I22" s="110"/>
      <c r="J22" s="110"/>
      <c r="K22" s="110"/>
      <c r="L22" s="110"/>
      <c r="M22" s="110"/>
      <c r="N22" s="110"/>
      <c r="O22" s="110"/>
      <c r="P22" s="110"/>
      <c r="Q22" s="110"/>
      <c r="R22" s="110"/>
      <c r="S22" s="110"/>
      <c r="T22" s="110"/>
      <c r="U22" s="111">
        <f t="shared" si="0"/>
        <v>0</v>
      </c>
    </row>
    <row r="23" spans="1:21" ht="15" customHeight="1" x14ac:dyDescent="0.2">
      <c r="A23" s="627">
        <v>7</v>
      </c>
      <c r="B23" s="635" t="s">
        <v>550</v>
      </c>
      <c r="C23" s="637">
        <v>4</v>
      </c>
      <c r="D23" s="637" t="s">
        <v>551</v>
      </c>
      <c r="E23" s="637" t="s">
        <v>549</v>
      </c>
      <c r="F23" s="631" t="s">
        <v>496</v>
      </c>
      <c r="G23" s="633">
        <v>1</v>
      </c>
      <c r="H23" s="85" t="s">
        <v>41</v>
      </c>
      <c r="I23" s="87"/>
      <c r="J23" s="87"/>
      <c r="K23" s="87"/>
      <c r="L23" s="87"/>
      <c r="M23" s="87"/>
      <c r="N23" s="87"/>
      <c r="O23" s="87"/>
      <c r="P23" s="87"/>
      <c r="Q23" s="87"/>
      <c r="R23" s="87"/>
      <c r="S23" s="88"/>
      <c r="T23" s="87"/>
      <c r="U23" s="104">
        <f t="shared" si="0"/>
        <v>0</v>
      </c>
    </row>
    <row r="24" spans="1:21" ht="15" customHeight="1" x14ac:dyDescent="0.2">
      <c r="A24" s="628"/>
      <c r="B24" s="636"/>
      <c r="C24" s="638"/>
      <c r="D24" s="638"/>
      <c r="E24" s="638"/>
      <c r="F24" s="632"/>
      <c r="G24" s="632"/>
      <c r="H24" s="86" t="s">
        <v>48</v>
      </c>
      <c r="I24" s="110"/>
      <c r="J24" s="110"/>
      <c r="K24" s="110"/>
      <c r="L24" s="110"/>
      <c r="M24" s="110"/>
      <c r="N24" s="110"/>
      <c r="O24" s="110"/>
      <c r="P24" s="110"/>
      <c r="Q24" s="110"/>
      <c r="R24" s="110"/>
      <c r="S24" s="110"/>
      <c r="T24" s="110"/>
      <c r="U24" s="111">
        <f t="shared" si="0"/>
        <v>0</v>
      </c>
    </row>
    <row r="25" spans="1:21" ht="15" customHeight="1" x14ac:dyDescent="0.2">
      <c r="A25" s="627">
        <v>7.1</v>
      </c>
      <c r="B25" s="635" t="s">
        <v>552</v>
      </c>
      <c r="C25" s="637">
        <v>4</v>
      </c>
      <c r="D25" s="637" t="s">
        <v>551</v>
      </c>
      <c r="E25" s="637" t="s">
        <v>549</v>
      </c>
      <c r="F25" s="631" t="s">
        <v>496</v>
      </c>
      <c r="G25" s="633">
        <v>1</v>
      </c>
      <c r="H25" s="85" t="s">
        <v>41</v>
      </c>
      <c r="I25" s="87"/>
      <c r="J25" s="87"/>
      <c r="K25" s="87"/>
      <c r="L25" s="87"/>
      <c r="M25" s="87"/>
      <c r="N25" s="87"/>
      <c r="O25" s="87"/>
      <c r="P25" s="87"/>
      <c r="Q25" s="87"/>
      <c r="R25" s="87"/>
      <c r="S25" s="88"/>
      <c r="T25" s="87"/>
      <c r="U25" s="104">
        <f t="shared" si="0"/>
        <v>0</v>
      </c>
    </row>
    <row r="26" spans="1:21" ht="15" customHeight="1" x14ac:dyDescent="0.2">
      <c r="A26" s="628"/>
      <c r="B26" s="636"/>
      <c r="C26" s="638"/>
      <c r="D26" s="638"/>
      <c r="E26" s="638"/>
      <c r="F26" s="632"/>
      <c r="G26" s="632"/>
      <c r="H26" s="86" t="s">
        <v>48</v>
      </c>
      <c r="I26" s="110"/>
      <c r="J26" s="110"/>
      <c r="K26" s="110"/>
      <c r="L26" s="110"/>
      <c r="M26" s="110"/>
      <c r="N26" s="110"/>
      <c r="O26" s="110"/>
      <c r="P26" s="110"/>
      <c r="Q26" s="110"/>
      <c r="R26" s="110"/>
      <c r="S26" s="110"/>
      <c r="T26" s="110"/>
      <c r="U26" s="111">
        <f t="shared" si="0"/>
        <v>0</v>
      </c>
    </row>
    <row r="27" spans="1:21" ht="15" customHeight="1" x14ac:dyDescent="0.2">
      <c r="A27" s="627">
        <v>7.2</v>
      </c>
      <c r="B27" s="635" t="s">
        <v>553</v>
      </c>
      <c r="C27" s="637">
        <v>4</v>
      </c>
      <c r="D27" s="637" t="s">
        <v>551</v>
      </c>
      <c r="E27" s="637" t="s">
        <v>549</v>
      </c>
      <c r="F27" s="631" t="s">
        <v>496</v>
      </c>
      <c r="G27" s="633">
        <v>1</v>
      </c>
      <c r="H27" s="85" t="s">
        <v>41</v>
      </c>
      <c r="I27" s="87"/>
      <c r="J27" s="87"/>
      <c r="K27" s="87"/>
      <c r="L27" s="87"/>
      <c r="M27" s="87"/>
      <c r="N27" s="87"/>
      <c r="O27" s="87"/>
      <c r="P27" s="87"/>
      <c r="Q27" s="87"/>
      <c r="R27" s="87"/>
      <c r="S27" s="88"/>
      <c r="T27" s="87"/>
      <c r="U27" s="104">
        <f t="shared" si="0"/>
        <v>0</v>
      </c>
    </row>
    <row r="28" spans="1:21" ht="15" customHeight="1" x14ac:dyDescent="0.2">
      <c r="A28" s="628"/>
      <c r="B28" s="636"/>
      <c r="C28" s="638"/>
      <c r="D28" s="638"/>
      <c r="E28" s="638"/>
      <c r="F28" s="632"/>
      <c r="G28" s="632"/>
      <c r="H28" s="86" t="s">
        <v>48</v>
      </c>
      <c r="I28" s="110"/>
      <c r="J28" s="110"/>
      <c r="K28" s="110"/>
      <c r="L28" s="110"/>
      <c r="M28" s="110"/>
      <c r="N28" s="110"/>
      <c r="O28" s="110"/>
      <c r="P28" s="110"/>
      <c r="Q28" s="110"/>
      <c r="R28" s="110"/>
      <c r="S28" s="110"/>
      <c r="T28" s="110"/>
      <c r="U28" s="111">
        <f t="shared" si="0"/>
        <v>0</v>
      </c>
    </row>
    <row r="29" spans="1:21" ht="15" customHeight="1" x14ac:dyDescent="0.2">
      <c r="A29" s="627">
        <v>7.3</v>
      </c>
      <c r="B29" s="635" t="s">
        <v>554</v>
      </c>
      <c r="C29" s="637">
        <v>4</v>
      </c>
      <c r="D29" s="637" t="s">
        <v>551</v>
      </c>
      <c r="E29" s="637" t="s">
        <v>549</v>
      </c>
      <c r="F29" s="631" t="s">
        <v>496</v>
      </c>
      <c r="G29" s="633">
        <v>1</v>
      </c>
      <c r="H29" s="85" t="s">
        <v>41</v>
      </c>
      <c r="I29" s="87"/>
      <c r="J29" s="87"/>
      <c r="K29" s="87"/>
      <c r="L29" s="87"/>
      <c r="M29" s="87"/>
      <c r="N29" s="87"/>
      <c r="O29" s="87"/>
      <c r="P29" s="87"/>
      <c r="Q29" s="87"/>
      <c r="R29" s="87"/>
      <c r="S29" s="88"/>
      <c r="T29" s="87"/>
      <c r="U29" s="104">
        <f t="shared" si="0"/>
        <v>0</v>
      </c>
    </row>
    <row r="30" spans="1:21" ht="15" customHeight="1" x14ac:dyDescent="0.2">
      <c r="A30" s="628"/>
      <c r="B30" s="636"/>
      <c r="C30" s="638"/>
      <c r="D30" s="638"/>
      <c r="E30" s="638"/>
      <c r="F30" s="632"/>
      <c r="G30" s="632"/>
      <c r="H30" s="86" t="s">
        <v>48</v>
      </c>
      <c r="I30" s="110"/>
      <c r="J30" s="110"/>
      <c r="K30" s="110"/>
      <c r="L30" s="110"/>
      <c r="M30" s="110"/>
      <c r="N30" s="110"/>
      <c r="O30" s="110"/>
      <c r="P30" s="110"/>
      <c r="Q30" s="110"/>
      <c r="R30" s="110"/>
      <c r="S30" s="110"/>
      <c r="T30" s="110"/>
      <c r="U30" s="111">
        <f t="shared" si="0"/>
        <v>0</v>
      </c>
    </row>
    <row r="31" spans="1:21" ht="15" customHeight="1" x14ac:dyDescent="0.2">
      <c r="A31" s="627">
        <v>8</v>
      </c>
      <c r="B31" s="635" t="s">
        <v>555</v>
      </c>
      <c r="C31" s="637">
        <v>4</v>
      </c>
      <c r="D31" s="637" t="s">
        <v>556</v>
      </c>
      <c r="E31" s="637" t="s">
        <v>557</v>
      </c>
      <c r="F31" s="631" t="s">
        <v>496</v>
      </c>
      <c r="G31" s="633">
        <v>1</v>
      </c>
      <c r="H31" s="85" t="s">
        <v>41</v>
      </c>
      <c r="I31" s="87"/>
      <c r="J31" s="87"/>
      <c r="K31" s="87"/>
      <c r="L31" s="87"/>
      <c r="M31" s="87"/>
      <c r="N31" s="87"/>
      <c r="O31" s="87"/>
      <c r="P31" s="87"/>
      <c r="Q31" s="87"/>
      <c r="R31" s="87"/>
      <c r="S31" s="88"/>
      <c r="T31" s="87"/>
      <c r="U31" s="104">
        <f t="shared" si="0"/>
        <v>0</v>
      </c>
    </row>
    <row r="32" spans="1:21" ht="15" customHeight="1" x14ac:dyDescent="0.2">
      <c r="A32" s="628"/>
      <c r="B32" s="641"/>
      <c r="C32" s="638"/>
      <c r="D32" s="638"/>
      <c r="E32" s="638"/>
      <c r="F32" s="642"/>
      <c r="G32" s="639"/>
      <c r="H32" s="86" t="s">
        <v>48</v>
      </c>
      <c r="I32" s="110"/>
      <c r="J32" s="110"/>
      <c r="K32" s="110"/>
      <c r="L32" s="110"/>
      <c r="M32" s="110"/>
      <c r="N32" s="110"/>
      <c r="O32" s="110"/>
      <c r="P32" s="110"/>
      <c r="Q32" s="110"/>
      <c r="R32" s="110"/>
      <c r="S32" s="110"/>
      <c r="T32" s="110"/>
      <c r="U32" s="111">
        <f t="shared" si="0"/>
        <v>0</v>
      </c>
    </row>
    <row r="33" spans="1:21" ht="15" customHeight="1" x14ac:dyDescent="0.2">
      <c r="A33" s="640">
        <v>9</v>
      </c>
      <c r="B33" s="635" t="s">
        <v>558</v>
      </c>
      <c r="C33" s="631">
        <v>8</v>
      </c>
      <c r="D33" s="631" t="s">
        <v>559</v>
      </c>
      <c r="E33" s="637" t="s">
        <v>557</v>
      </c>
      <c r="F33" s="631" t="s">
        <v>496</v>
      </c>
      <c r="G33" s="633">
        <v>1</v>
      </c>
      <c r="H33" s="85" t="s">
        <v>41</v>
      </c>
      <c r="I33" s="87"/>
      <c r="J33" s="87"/>
      <c r="K33" s="88"/>
      <c r="L33" s="87"/>
      <c r="M33" s="87"/>
      <c r="N33" s="88"/>
      <c r="O33" s="87"/>
      <c r="P33" s="87"/>
      <c r="Q33" s="88"/>
      <c r="R33" s="87"/>
      <c r="S33" s="87"/>
      <c r="T33" s="88"/>
      <c r="U33" s="104">
        <f t="shared" si="0"/>
        <v>0</v>
      </c>
    </row>
    <row r="34" spans="1:21" ht="15" customHeight="1" x14ac:dyDescent="0.2">
      <c r="A34" s="634"/>
      <c r="B34" s="636"/>
      <c r="C34" s="632"/>
      <c r="D34" s="632"/>
      <c r="E34" s="638"/>
      <c r="F34" s="632"/>
      <c r="G34" s="632"/>
      <c r="H34" s="86" t="s">
        <v>48</v>
      </c>
      <c r="I34" s="110"/>
      <c r="J34" s="110"/>
      <c r="K34" s="110"/>
      <c r="L34" s="110"/>
      <c r="M34" s="110"/>
      <c r="N34" s="110"/>
      <c r="O34" s="110"/>
      <c r="P34" s="110"/>
      <c r="Q34" s="110"/>
      <c r="R34" s="110"/>
      <c r="S34" s="110"/>
      <c r="T34" s="110"/>
      <c r="U34" s="111">
        <f t="shared" si="0"/>
        <v>0</v>
      </c>
    </row>
    <row r="35" spans="1:21" ht="15" customHeight="1" x14ac:dyDescent="0.2">
      <c r="A35" s="640">
        <v>9.1</v>
      </c>
      <c r="B35" s="635" t="s">
        <v>560</v>
      </c>
      <c r="C35" s="631">
        <v>8</v>
      </c>
      <c r="D35" s="631" t="s">
        <v>559</v>
      </c>
      <c r="E35" s="637" t="s">
        <v>557</v>
      </c>
      <c r="F35" s="631" t="s">
        <v>496</v>
      </c>
      <c r="G35" s="633">
        <v>1</v>
      </c>
      <c r="H35" s="85" t="s">
        <v>41</v>
      </c>
      <c r="I35" s="87"/>
      <c r="J35" s="87"/>
      <c r="K35" s="88"/>
      <c r="L35" s="87"/>
      <c r="M35" s="87"/>
      <c r="N35" s="88"/>
      <c r="O35" s="87"/>
      <c r="P35" s="87"/>
      <c r="Q35" s="88"/>
      <c r="R35" s="87"/>
      <c r="S35" s="87"/>
      <c r="T35" s="88"/>
      <c r="U35" s="104">
        <f t="shared" si="0"/>
        <v>0</v>
      </c>
    </row>
    <row r="36" spans="1:21" ht="15" customHeight="1" x14ac:dyDescent="0.2">
      <c r="A36" s="634"/>
      <c r="B36" s="636"/>
      <c r="C36" s="632"/>
      <c r="D36" s="632"/>
      <c r="E36" s="638"/>
      <c r="F36" s="632"/>
      <c r="G36" s="632"/>
      <c r="H36" s="86" t="s">
        <v>48</v>
      </c>
      <c r="I36" s="110"/>
      <c r="J36" s="110"/>
      <c r="K36" s="110"/>
      <c r="L36" s="110"/>
      <c r="M36" s="110"/>
      <c r="N36" s="110"/>
      <c r="O36" s="110"/>
      <c r="P36" s="110"/>
      <c r="Q36" s="110"/>
      <c r="R36" s="110"/>
      <c r="S36" s="110"/>
      <c r="T36" s="110"/>
      <c r="U36" s="111">
        <f t="shared" si="0"/>
        <v>0</v>
      </c>
    </row>
    <row r="37" spans="1:21" ht="15" customHeight="1" x14ac:dyDescent="0.2">
      <c r="A37" s="640">
        <v>9.1999999999999993</v>
      </c>
      <c r="B37" s="635" t="s">
        <v>561</v>
      </c>
      <c r="C37" s="631">
        <v>8</v>
      </c>
      <c r="D37" s="631" t="s">
        <v>559</v>
      </c>
      <c r="E37" s="637" t="s">
        <v>557</v>
      </c>
      <c r="F37" s="631" t="s">
        <v>496</v>
      </c>
      <c r="G37" s="633">
        <v>1</v>
      </c>
      <c r="H37" s="85" t="s">
        <v>41</v>
      </c>
      <c r="I37" s="87"/>
      <c r="J37" s="87"/>
      <c r="K37" s="88"/>
      <c r="L37" s="87"/>
      <c r="M37" s="87"/>
      <c r="N37" s="88"/>
      <c r="O37" s="87"/>
      <c r="P37" s="87"/>
      <c r="Q37" s="88"/>
      <c r="R37" s="87"/>
      <c r="S37" s="87"/>
      <c r="T37" s="88"/>
      <c r="U37" s="104">
        <f t="shared" si="0"/>
        <v>0</v>
      </c>
    </row>
    <row r="38" spans="1:21" ht="15" customHeight="1" x14ac:dyDescent="0.2">
      <c r="A38" s="634"/>
      <c r="B38" s="636"/>
      <c r="C38" s="632"/>
      <c r="D38" s="632"/>
      <c r="E38" s="638"/>
      <c r="F38" s="632"/>
      <c r="G38" s="632"/>
      <c r="H38" s="86" t="s">
        <v>48</v>
      </c>
      <c r="I38" s="110"/>
      <c r="J38" s="110"/>
      <c r="K38" s="110"/>
      <c r="L38" s="110"/>
      <c r="M38" s="110"/>
      <c r="N38" s="110"/>
      <c r="O38" s="110"/>
      <c r="P38" s="110"/>
      <c r="Q38" s="110"/>
      <c r="R38" s="110"/>
      <c r="S38" s="110"/>
      <c r="T38" s="110"/>
      <c r="U38" s="111">
        <f t="shared" si="0"/>
        <v>0</v>
      </c>
    </row>
    <row r="39" spans="1:21" ht="15" customHeight="1" x14ac:dyDescent="0.2">
      <c r="A39" s="640">
        <v>9.3000000000000007</v>
      </c>
      <c r="B39" s="635" t="s">
        <v>562</v>
      </c>
      <c r="C39" s="631">
        <v>8</v>
      </c>
      <c r="D39" s="631" t="s">
        <v>559</v>
      </c>
      <c r="E39" s="637" t="s">
        <v>557</v>
      </c>
      <c r="F39" s="631" t="s">
        <v>496</v>
      </c>
      <c r="G39" s="633">
        <v>1</v>
      </c>
      <c r="H39" s="85" t="s">
        <v>41</v>
      </c>
      <c r="I39" s="87"/>
      <c r="J39" s="87"/>
      <c r="K39" s="88"/>
      <c r="L39" s="87"/>
      <c r="M39" s="87"/>
      <c r="N39" s="88"/>
      <c r="O39" s="87"/>
      <c r="P39" s="87"/>
      <c r="Q39" s="88"/>
      <c r="R39" s="87"/>
      <c r="S39" s="87"/>
      <c r="T39" s="88"/>
      <c r="U39" s="104">
        <f t="shared" si="0"/>
        <v>0</v>
      </c>
    </row>
    <row r="40" spans="1:21" ht="15" customHeight="1" x14ac:dyDescent="0.2">
      <c r="A40" s="634"/>
      <c r="B40" s="636"/>
      <c r="C40" s="632"/>
      <c r="D40" s="632"/>
      <c r="E40" s="638"/>
      <c r="F40" s="632"/>
      <c r="G40" s="632"/>
      <c r="H40" s="86" t="s">
        <v>48</v>
      </c>
      <c r="I40" s="110"/>
      <c r="J40" s="110"/>
      <c r="K40" s="110"/>
      <c r="L40" s="110"/>
      <c r="M40" s="110"/>
      <c r="N40" s="110"/>
      <c r="O40" s="110"/>
      <c r="P40" s="110"/>
      <c r="Q40" s="110"/>
      <c r="R40" s="110"/>
      <c r="S40" s="110"/>
      <c r="T40" s="110"/>
      <c r="U40" s="111">
        <f t="shared" si="0"/>
        <v>0</v>
      </c>
    </row>
    <row r="41" spans="1:21" ht="15" customHeight="1" x14ac:dyDescent="0.2">
      <c r="A41" s="640">
        <v>9.4</v>
      </c>
      <c r="B41" s="635" t="s">
        <v>563</v>
      </c>
      <c r="C41" s="631">
        <v>8</v>
      </c>
      <c r="D41" s="631" t="s">
        <v>559</v>
      </c>
      <c r="E41" s="637" t="s">
        <v>557</v>
      </c>
      <c r="F41" s="631" t="s">
        <v>496</v>
      </c>
      <c r="G41" s="633">
        <v>1</v>
      </c>
      <c r="H41" s="85" t="s">
        <v>41</v>
      </c>
      <c r="I41" s="87"/>
      <c r="J41" s="87"/>
      <c r="K41" s="88"/>
      <c r="L41" s="87"/>
      <c r="M41" s="87"/>
      <c r="N41" s="88"/>
      <c r="O41" s="87"/>
      <c r="P41" s="87"/>
      <c r="Q41" s="88"/>
      <c r="R41" s="87"/>
      <c r="S41" s="87"/>
      <c r="T41" s="88"/>
      <c r="U41" s="104">
        <f t="shared" si="0"/>
        <v>0</v>
      </c>
    </row>
    <row r="42" spans="1:21" ht="15" customHeight="1" x14ac:dyDescent="0.2">
      <c r="A42" s="634"/>
      <c r="B42" s="636"/>
      <c r="C42" s="632"/>
      <c r="D42" s="632"/>
      <c r="E42" s="638"/>
      <c r="F42" s="632"/>
      <c r="G42" s="632"/>
      <c r="H42" s="86" t="s">
        <v>48</v>
      </c>
      <c r="I42" s="110"/>
      <c r="J42" s="110"/>
      <c r="K42" s="110"/>
      <c r="L42" s="110"/>
      <c r="M42" s="110"/>
      <c r="N42" s="110"/>
      <c r="O42" s="110"/>
      <c r="P42" s="110"/>
      <c r="Q42" s="110"/>
      <c r="R42" s="110"/>
      <c r="S42" s="110"/>
      <c r="T42" s="110"/>
      <c r="U42" s="111">
        <f t="shared" si="0"/>
        <v>0</v>
      </c>
    </row>
    <row r="43" spans="1:21" ht="15" customHeight="1" x14ac:dyDescent="0.2">
      <c r="A43" s="640">
        <v>9.5</v>
      </c>
      <c r="B43" s="635" t="s">
        <v>564</v>
      </c>
      <c r="C43" s="631">
        <v>8</v>
      </c>
      <c r="D43" s="631" t="s">
        <v>559</v>
      </c>
      <c r="E43" s="637" t="s">
        <v>557</v>
      </c>
      <c r="F43" s="631" t="s">
        <v>496</v>
      </c>
      <c r="G43" s="633">
        <v>1</v>
      </c>
      <c r="H43" s="85" t="s">
        <v>41</v>
      </c>
      <c r="I43" s="87"/>
      <c r="J43" s="87"/>
      <c r="K43" s="88"/>
      <c r="L43" s="87"/>
      <c r="M43" s="87"/>
      <c r="N43" s="88"/>
      <c r="O43" s="87"/>
      <c r="P43" s="87"/>
      <c r="Q43" s="88"/>
      <c r="R43" s="87"/>
      <c r="S43" s="87"/>
      <c r="T43" s="88"/>
      <c r="U43" s="104">
        <f t="shared" si="0"/>
        <v>0</v>
      </c>
    </row>
    <row r="44" spans="1:21" ht="15" customHeight="1" x14ac:dyDescent="0.2">
      <c r="A44" s="634"/>
      <c r="B44" s="636"/>
      <c r="C44" s="632"/>
      <c r="D44" s="632"/>
      <c r="E44" s="638"/>
      <c r="F44" s="632"/>
      <c r="G44" s="632"/>
      <c r="H44" s="86" t="s">
        <v>48</v>
      </c>
      <c r="I44" s="110"/>
      <c r="J44" s="110"/>
      <c r="K44" s="110"/>
      <c r="L44" s="110"/>
      <c r="M44" s="110"/>
      <c r="N44" s="110"/>
      <c r="O44" s="110"/>
      <c r="P44" s="110"/>
      <c r="Q44" s="110"/>
      <c r="R44" s="110"/>
      <c r="S44" s="110"/>
      <c r="T44" s="110"/>
      <c r="U44" s="111">
        <f t="shared" si="0"/>
        <v>0</v>
      </c>
    </row>
    <row r="45" spans="1:21" ht="15" customHeight="1" x14ac:dyDescent="0.2">
      <c r="A45" s="116"/>
      <c r="B45" s="95"/>
      <c r="C45" s="95"/>
      <c r="D45" s="95"/>
      <c r="E45" s="95"/>
      <c r="F45" s="95"/>
      <c r="G45" s="95"/>
      <c r="H45" s="95"/>
      <c r="I45" s="95"/>
      <c r="J45" s="95"/>
      <c r="K45" s="95"/>
      <c r="L45" s="95"/>
      <c r="M45" s="95"/>
      <c r="N45" s="95"/>
      <c r="O45" s="95"/>
      <c r="P45" s="95"/>
      <c r="Q45" s="95"/>
      <c r="R45" s="95"/>
      <c r="S45" s="95"/>
      <c r="T45" s="95"/>
      <c r="U45" s="95">
        <f>+U9+U11+U13+U15+U17+U21+U23+U27+U31+U33+U35+U37+U39+U41+U43</f>
        <v>0</v>
      </c>
    </row>
    <row r="46" spans="1:21" ht="15" customHeight="1" x14ac:dyDescent="0.2">
      <c r="A46" s="96"/>
      <c r="B46" s="96"/>
      <c r="C46" s="96"/>
      <c r="D46" s="96"/>
      <c r="E46" s="96"/>
      <c r="F46" s="96"/>
      <c r="G46" s="96"/>
      <c r="H46" s="96"/>
      <c r="I46" s="96"/>
      <c r="J46" s="96"/>
      <c r="K46" s="96"/>
      <c r="L46" s="96"/>
      <c r="M46" s="96"/>
      <c r="N46" s="96"/>
      <c r="O46" s="96"/>
      <c r="P46" s="96"/>
      <c r="Q46" s="96"/>
      <c r="R46" s="96"/>
      <c r="S46" s="96"/>
      <c r="T46" s="96"/>
      <c r="U46" s="96">
        <f>U36+U38+U40+U42+U44+U34+U32+U28+U24+U22+U18+U16+U14+U12+U10</f>
        <v>0</v>
      </c>
    </row>
    <row r="47" spans="1:21" ht="15" customHeight="1" x14ac:dyDescent="0.2">
      <c r="A47" s="116"/>
      <c r="B47" s="96"/>
      <c r="C47" s="96">
        <f>SUM(C51:C110)</f>
        <v>72</v>
      </c>
      <c r="D47" s="96"/>
      <c r="E47" s="96"/>
      <c r="F47" s="96"/>
      <c r="G47" s="96"/>
      <c r="H47" s="96"/>
      <c r="I47" s="96"/>
      <c r="J47" s="96"/>
      <c r="K47" s="96"/>
      <c r="L47" s="96"/>
      <c r="M47" s="96"/>
      <c r="N47" s="96"/>
      <c r="O47" s="96"/>
      <c r="P47" s="96"/>
      <c r="Q47" s="96"/>
      <c r="R47" s="96"/>
      <c r="S47" s="96"/>
      <c r="T47" s="96"/>
      <c r="U47" s="106" t="e">
        <f>+U46/U45</f>
        <v>#DIV/0!</v>
      </c>
    </row>
    <row r="48" spans="1:21" ht="23.25" customHeight="1" x14ac:dyDescent="0.2">
      <c r="A48" s="672" t="s">
        <v>565</v>
      </c>
      <c r="B48" s="673"/>
      <c r="C48" s="673"/>
      <c r="D48" s="673"/>
      <c r="E48" s="673"/>
      <c r="F48" s="673"/>
      <c r="G48" s="673"/>
      <c r="H48" s="673"/>
      <c r="I48" s="673"/>
      <c r="J48" s="673"/>
      <c r="K48" s="673"/>
      <c r="L48" s="673"/>
      <c r="M48" s="673"/>
      <c r="N48" s="673"/>
      <c r="O48" s="673"/>
      <c r="P48" s="673"/>
      <c r="Q48" s="673"/>
      <c r="R48" s="673"/>
      <c r="S48" s="673"/>
      <c r="T48" s="673"/>
      <c r="U48" s="674"/>
    </row>
    <row r="49" spans="1:21" ht="15" customHeight="1" x14ac:dyDescent="0.2">
      <c r="A49" s="643">
        <v>10</v>
      </c>
      <c r="B49" s="645" t="s">
        <v>566</v>
      </c>
      <c r="C49" s="631"/>
      <c r="D49" s="631" t="s">
        <v>567</v>
      </c>
      <c r="E49" s="637" t="s">
        <v>557</v>
      </c>
      <c r="F49" s="637" t="s">
        <v>496</v>
      </c>
      <c r="G49" s="647">
        <v>1</v>
      </c>
      <c r="H49" s="85" t="s">
        <v>41</v>
      </c>
      <c r="I49" s="87"/>
      <c r="J49" s="87"/>
      <c r="K49" s="87"/>
      <c r="L49" s="87"/>
      <c r="M49" s="87"/>
      <c r="N49" s="87"/>
      <c r="O49" s="87"/>
      <c r="P49" s="87"/>
      <c r="Q49" s="87"/>
      <c r="R49" s="88"/>
      <c r="S49" s="87"/>
      <c r="T49" s="87"/>
      <c r="U49" s="104">
        <f t="shared" ref="U49:U110" si="1">SUM(I49:T49)</f>
        <v>0</v>
      </c>
    </row>
    <row r="50" spans="1:21" ht="15" customHeight="1" x14ac:dyDescent="0.2">
      <c r="A50" s="644"/>
      <c r="B50" s="646"/>
      <c r="C50" s="632"/>
      <c r="D50" s="632"/>
      <c r="E50" s="638"/>
      <c r="F50" s="638"/>
      <c r="G50" s="638"/>
      <c r="H50" s="86" t="s">
        <v>48</v>
      </c>
      <c r="I50" s="110"/>
      <c r="J50" s="110"/>
      <c r="K50" s="110"/>
      <c r="L50" s="110"/>
      <c r="M50" s="110"/>
      <c r="N50" s="110"/>
      <c r="O50" s="110"/>
      <c r="P50" s="110"/>
      <c r="Q50" s="110"/>
      <c r="R50" s="110"/>
      <c r="S50" s="110"/>
      <c r="T50" s="110"/>
      <c r="U50" s="111">
        <f t="shared" si="1"/>
        <v>0</v>
      </c>
    </row>
    <row r="51" spans="1:21" ht="15" customHeight="1" x14ac:dyDescent="0.2">
      <c r="A51" s="643">
        <v>11</v>
      </c>
      <c r="B51" s="648" t="s">
        <v>568</v>
      </c>
      <c r="C51" s="631"/>
      <c r="D51" s="631" t="s">
        <v>569</v>
      </c>
      <c r="E51" s="637" t="s">
        <v>557</v>
      </c>
      <c r="F51" s="637" t="s">
        <v>496</v>
      </c>
      <c r="G51" s="647">
        <v>1</v>
      </c>
      <c r="H51" s="85" t="s">
        <v>41</v>
      </c>
      <c r="I51" s="87"/>
      <c r="J51" s="87"/>
      <c r="K51" s="87"/>
      <c r="L51" s="87"/>
      <c r="M51" s="87"/>
      <c r="N51" s="87"/>
      <c r="O51" s="87"/>
      <c r="P51" s="87"/>
      <c r="Q51" s="87"/>
      <c r="R51" s="87"/>
      <c r="S51" s="87"/>
      <c r="T51" s="87"/>
      <c r="U51" s="104">
        <f t="shared" si="1"/>
        <v>0</v>
      </c>
    </row>
    <row r="52" spans="1:21" ht="15" customHeight="1" x14ac:dyDescent="0.2">
      <c r="A52" s="644"/>
      <c r="B52" s="649"/>
      <c r="C52" s="632"/>
      <c r="D52" s="632"/>
      <c r="E52" s="638"/>
      <c r="F52" s="638"/>
      <c r="G52" s="638"/>
      <c r="H52" s="86" t="s">
        <v>48</v>
      </c>
      <c r="I52" s="110"/>
      <c r="J52" s="110"/>
      <c r="K52" s="110"/>
      <c r="L52" s="110"/>
      <c r="M52" s="110"/>
      <c r="N52" s="110"/>
      <c r="O52" s="110"/>
      <c r="P52" s="110"/>
      <c r="Q52" s="110"/>
      <c r="R52" s="110"/>
      <c r="S52" s="110"/>
      <c r="T52" s="110"/>
      <c r="U52" s="111">
        <f t="shared" si="1"/>
        <v>0</v>
      </c>
    </row>
    <row r="53" spans="1:21" ht="31.5" customHeight="1" x14ac:dyDescent="0.2">
      <c r="A53" s="643">
        <v>12</v>
      </c>
      <c r="B53" s="648" t="s">
        <v>570</v>
      </c>
      <c r="C53" s="631"/>
      <c r="D53" s="631" t="s">
        <v>571</v>
      </c>
      <c r="E53" s="637" t="s">
        <v>557</v>
      </c>
      <c r="F53" s="637" t="s">
        <v>496</v>
      </c>
      <c r="G53" s="647">
        <v>1</v>
      </c>
      <c r="H53" s="85" t="s">
        <v>41</v>
      </c>
      <c r="I53" s="87"/>
      <c r="J53" s="87"/>
      <c r="K53" s="87"/>
      <c r="L53" s="87"/>
      <c r="M53" s="87"/>
      <c r="N53" s="87"/>
      <c r="O53" s="87"/>
      <c r="P53" s="87"/>
      <c r="Q53" s="87"/>
      <c r="R53" s="87"/>
      <c r="S53" s="87"/>
      <c r="T53" s="87"/>
      <c r="U53" s="104">
        <f t="shared" si="1"/>
        <v>0</v>
      </c>
    </row>
    <row r="54" spans="1:21" ht="31.5" customHeight="1" x14ac:dyDescent="0.2">
      <c r="A54" s="644"/>
      <c r="B54" s="649"/>
      <c r="C54" s="632"/>
      <c r="D54" s="632"/>
      <c r="E54" s="638"/>
      <c r="F54" s="638"/>
      <c r="G54" s="638"/>
      <c r="H54" s="86" t="s">
        <v>48</v>
      </c>
      <c r="I54" s="110"/>
      <c r="J54" s="110"/>
      <c r="K54" s="110"/>
      <c r="L54" s="110"/>
      <c r="M54" s="110"/>
      <c r="N54" s="110"/>
      <c r="O54" s="110"/>
      <c r="P54" s="110"/>
      <c r="Q54" s="110"/>
      <c r="R54" s="110"/>
      <c r="S54" s="110"/>
      <c r="T54" s="110"/>
      <c r="U54" s="111">
        <f t="shared" si="1"/>
        <v>0</v>
      </c>
    </row>
    <row r="55" spans="1:21" ht="30" customHeight="1" x14ac:dyDescent="0.2">
      <c r="A55" s="643">
        <v>12.1</v>
      </c>
      <c r="B55" s="648" t="s">
        <v>572</v>
      </c>
      <c r="C55" s="631"/>
      <c r="D55" s="631" t="s">
        <v>571</v>
      </c>
      <c r="E55" s="637" t="s">
        <v>557</v>
      </c>
      <c r="F55" s="637" t="s">
        <v>496</v>
      </c>
      <c r="G55" s="647">
        <v>1</v>
      </c>
      <c r="H55" s="85" t="s">
        <v>41</v>
      </c>
      <c r="I55" s="87"/>
      <c r="J55" s="87"/>
      <c r="K55" s="87"/>
      <c r="L55" s="87"/>
      <c r="M55" s="87"/>
      <c r="N55" s="87"/>
      <c r="O55" s="87"/>
      <c r="P55" s="87"/>
      <c r="Q55" s="87"/>
      <c r="R55" s="87"/>
      <c r="S55" s="87"/>
      <c r="T55" s="87"/>
      <c r="U55" s="104">
        <f t="shared" si="1"/>
        <v>0</v>
      </c>
    </row>
    <row r="56" spans="1:21" ht="30" customHeight="1" x14ac:dyDescent="0.2">
      <c r="A56" s="644"/>
      <c r="B56" s="649"/>
      <c r="C56" s="632"/>
      <c r="D56" s="632"/>
      <c r="E56" s="638"/>
      <c r="F56" s="638"/>
      <c r="G56" s="638"/>
      <c r="H56" s="86" t="s">
        <v>48</v>
      </c>
      <c r="I56" s="110"/>
      <c r="J56" s="110"/>
      <c r="K56" s="110"/>
      <c r="L56" s="110"/>
      <c r="M56" s="110"/>
      <c r="N56" s="110"/>
      <c r="O56" s="110"/>
      <c r="P56" s="110"/>
      <c r="Q56" s="110"/>
      <c r="R56" s="110"/>
      <c r="S56" s="110"/>
      <c r="T56" s="110"/>
      <c r="U56" s="111">
        <f t="shared" si="1"/>
        <v>0</v>
      </c>
    </row>
    <row r="57" spans="1:21" ht="30" customHeight="1" x14ac:dyDescent="0.2">
      <c r="A57" s="643">
        <v>12.2</v>
      </c>
      <c r="B57" s="648" t="s">
        <v>573</v>
      </c>
      <c r="C57" s="631"/>
      <c r="D57" s="631" t="s">
        <v>574</v>
      </c>
      <c r="E57" s="637" t="s">
        <v>557</v>
      </c>
      <c r="F57" s="637" t="s">
        <v>496</v>
      </c>
      <c r="G57" s="647">
        <v>1</v>
      </c>
      <c r="H57" s="85" t="s">
        <v>41</v>
      </c>
      <c r="I57" s="87"/>
      <c r="J57" s="87"/>
      <c r="K57" s="87"/>
      <c r="L57" s="87"/>
      <c r="M57" s="87"/>
      <c r="N57" s="87"/>
      <c r="O57" s="87"/>
      <c r="P57" s="87"/>
      <c r="Q57" s="87"/>
      <c r="R57" s="87"/>
      <c r="S57" s="87"/>
      <c r="T57" s="87"/>
      <c r="U57" s="104">
        <f t="shared" si="1"/>
        <v>0</v>
      </c>
    </row>
    <row r="58" spans="1:21" ht="30" customHeight="1" x14ac:dyDescent="0.2">
      <c r="A58" s="644"/>
      <c r="B58" s="649"/>
      <c r="C58" s="632"/>
      <c r="D58" s="632"/>
      <c r="E58" s="638"/>
      <c r="F58" s="638"/>
      <c r="G58" s="638"/>
      <c r="H58" s="86" t="s">
        <v>48</v>
      </c>
      <c r="I58" s="110"/>
      <c r="J58" s="110"/>
      <c r="K58" s="110"/>
      <c r="L58" s="110"/>
      <c r="M58" s="110"/>
      <c r="N58" s="110"/>
      <c r="O58" s="110"/>
      <c r="P58" s="110"/>
      <c r="Q58" s="110"/>
      <c r="R58" s="110"/>
      <c r="S58" s="110"/>
      <c r="T58" s="110"/>
      <c r="U58" s="111">
        <f t="shared" si="1"/>
        <v>0</v>
      </c>
    </row>
    <row r="59" spans="1:21" ht="30" customHeight="1" x14ac:dyDescent="0.2">
      <c r="A59" s="643">
        <v>12.3</v>
      </c>
      <c r="B59" s="648" t="s">
        <v>575</v>
      </c>
      <c r="C59" s="631"/>
      <c r="D59" s="631" t="s">
        <v>574</v>
      </c>
      <c r="E59" s="637" t="s">
        <v>557</v>
      </c>
      <c r="F59" s="637" t="s">
        <v>496</v>
      </c>
      <c r="G59" s="647">
        <v>1</v>
      </c>
      <c r="H59" s="85" t="s">
        <v>41</v>
      </c>
      <c r="I59" s="87"/>
      <c r="J59" s="87"/>
      <c r="K59" s="87"/>
      <c r="L59" s="87"/>
      <c r="M59" s="87"/>
      <c r="N59" s="87"/>
      <c r="O59" s="87"/>
      <c r="P59" s="87"/>
      <c r="Q59" s="87"/>
      <c r="R59" s="87"/>
      <c r="S59" s="87"/>
      <c r="T59" s="87"/>
      <c r="U59" s="104">
        <f t="shared" si="1"/>
        <v>0</v>
      </c>
    </row>
    <row r="60" spans="1:21" ht="30" customHeight="1" x14ac:dyDescent="0.2">
      <c r="A60" s="644"/>
      <c r="B60" s="649"/>
      <c r="C60" s="632"/>
      <c r="D60" s="632"/>
      <c r="E60" s="638"/>
      <c r="F60" s="638"/>
      <c r="G60" s="638"/>
      <c r="H60" s="86" t="s">
        <v>48</v>
      </c>
      <c r="I60" s="110"/>
      <c r="J60" s="110"/>
      <c r="K60" s="110"/>
      <c r="L60" s="110"/>
      <c r="M60" s="110"/>
      <c r="N60" s="110"/>
      <c r="O60" s="110"/>
      <c r="P60" s="110"/>
      <c r="Q60" s="110"/>
      <c r="R60" s="110"/>
      <c r="S60" s="110"/>
      <c r="T60" s="110"/>
      <c r="U60" s="111">
        <f t="shared" si="1"/>
        <v>0</v>
      </c>
    </row>
    <row r="61" spans="1:21" ht="30" customHeight="1" x14ac:dyDescent="0.2">
      <c r="A61" s="643">
        <v>12.4</v>
      </c>
      <c r="B61" s="648" t="s">
        <v>576</v>
      </c>
      <c r="C61" s="631"/>
      <c r="D61" s="631" t="s">
        <v>574</v>
      </c>
      <c r="E61" s="637" t="s">
        <v>557</v>
      </c>
      <c r="F61" s="637" t="s">
        <v>496</v>
      </c>
      <c r="G61" s="647">
        <v>1</v>
      </c>
      <c r="H61" s="85" t="s">
        <v>41</v>
      </c>
      <c r="I61" s="87"/>
      <c r="J61" s="87"/>
      <c r="K61" s="87"/>
      <c r="L61" s="87"/>
      <c r="M61" s="87"/>
      <c r="N61" s="87"/>
      <c r="O61" s="87"/>
      <c r="P61" s="87"/>
      <c r="Q61" s="87"/>
      <c r="R61" s="87"/>
      <c r="S61" s="87"/>
      <c r="T61" s="87"/>
      <c r="U61" s="104">
        <f t="shared" si="1"/>
        <v>0</v>
      </c>
    </row>
    <row r="62" spans="1:21" ht="30" customHeight="1" x14ac:dyDescent="0.2">
      <c r="A62" s="644"/>
      <c r="B62" s="649"/>
      <c r="C62" s="632"/>
      <c r="D62" s="632"/>
      <c r="E62" s="638"/>
      <c r="F62" s="638"/>
      <c r="G62" s="638"/>
      <c r="H62" s="86" t="s">
        <v>48</v>
      </c>
      <c r="I62" s="110"/>
      <c r="J62" s="110"/>
      <c r="K62" s="110"/>
      <c r="L62" s="110"/>
      <c r="M62" s="110"/>
      <c r="N62" s="110"/>
      <c r="O62" s="110"/>
      <c r="P62" s="110"/>
      <c r="Q62" s="110"/>
      <c r="R62" s="110"/>
      <c r="S62" s="110"/>
      <c r="T62" s="110"/>
      <c r="U62" s="111">
        <f t="shared" si="1"/>
        <v>0</v>
      </c>
    </row>
    <row r="63" spans="1:21" ht="30" customHeight="1" x14ac:dyDescent="0.2">
      <c r="A63" s="643">
        <v>12.5</v>
      </c>
      <c r="B63" s="648" t="s">
        <v>577</v>
      </c>
      <c r="C63" s="631"/>
      <c r="D63" s="631" t="s">
        <v>574</v>
      </c>
      <c r="E63" s="637" t="s">
        <v>557</v>
      </c>
      <c r="F63" s="637" t="s">
        <v>496</v>
      </c>
      <c r="G63" s="647">
        <v>1</v>
      </c>
      <c r="H63" s="85" t="s">
        <v>41</v>
      </c>
      <c r="I63" s="87"/>
      <c r="J63" s="87"/>
      <c r="K63" s="87"/>
      <c r="L63" s="87"/>
      <c r="M63" s="87"/>
      <c r="N63" s="87"/>
      <c r="O63" s="87"/>
      <c r="P63" s="87"/>
      <c r="Q63" s="87"/>
      <c r="R63" s="87"/>
      <c r="S63" s="87"/>
      <c r="T63" s="87"/>
      <c r="U63" s="104">
        <f t="shared" si="1"/>
        <v>0</v>
      </c>
    </row>
    <row r="64" spans="1:21" ht="30" customHeight="1" x14ac:dyDescent="0.2">
      <c r="A64" s="644"/>
      <c r="B64" s="649"/>
      <c r="C64" s="632"/>
      <c r="D64" s="632"/>
      <c r="E64" s="638"/>
      <c r="F64" s="638"/>
      <c r="G64" s="638"/>
      <c r="H64" s="86" t="s">
        <v>48</v>
      </c>
      <c r="I64" s="110"/>
      <c r="J64" s="110"/>
      <c r="K64" s="110"/>
      <c r="L64" s="110"/>
      <c r="M64" s="110"/>
      <c r="N64" s="110"/>
      <c r="O64" s="110"/>
      <c r="P64" s="110"/>
      <c r="Q64" s="110"/>
      <c r="R64" s="110"/>
      <c r="S64" s="110"/>
      <c r="T64" s="110"/>
      <c r="U64" s="111">
        <f t="shared" si="1"/>
        <v>0</v>
      </c>
    </row>
    <row r="65" spans="1:21" ht="30" customHeight="1" x14ac:dyDescent="0.2">
      <c r="A65" s="643">
        <v>12.6</v>
      </c>
      <c r="B65" s="648" t="s">
        <v>578</v>
      </c>
      <c r="C65" s="631"/>
      <c r="D65" s="631" t="s">
        <v>574</v>
      </c>
      <c r="E65" s="637" t="s">
        <v>557</v>
      </c>
      <c r="F65" s="637" t="s">
        <v>496</v>
      </c>
      <c r="G65" s="647">
        <v>1</v>
      </c>
      <c r="H65" s="85" t="s">
        <v>41</v>
      </c>
      <c r="I65" s="87"/>
      <c r="J65" s="87"/>
      <c r="K65" s="87"/>
      <c r="L65" s="87"/>
      <c r="M65" s="87"/>
      <c r="N65" s="87"/>
      <c r="O65" s="87"/>
      <c r="P65" s="87"/>
      <c r="Q65" s="87"/>
      <c r="R65" s="87"/>
      <c r="S65" s="87"/>
      <c r="T65" s="87"/>
      <c r="U65" s="104">
        <f t="shared" si="1"/>
        <v>0</v>
      </c>
    </row>
    <row r="66" spans="1:21" ht="30" customHeight="1" x14ac:dyDescent="0.2">
      <c r="A66" s="644"/>
      <c r="B66" s="649"/>
      <c r="C66" s="632"/>
      <c r="D66" s="632"/>
      <c r="E66" s="638"/>
      <c r="F66" s="638"/>
      <c r="G66" s="638"/>
      <c r="H66" s="86" t="s">
        <v>48</v>
      </c>
      <c r="I66" s="110"/>
      <c r="J66" s="110"/>
      <c r="K66" s="110"/>
      <c r="L66" s="110"/>
      <c r="M66" s="110"/>
      <c r="N66" s="110"/>
      <c r="O66" s="110"/>
      <c r="P66" s="110"/>
      <c r="Q66" s="110"/>
      <c r="R66" s="110"/>
      <c r="S66" s="110"/>
      <c r="T66" s="110"/>
      <c r="U66" s="111">
        <f t="shared" si="1"/>
        <v>0</v>
      </c>
    </row>
    <row r="67" spans="1:21" ht="30" customHeight="1" x14ac:dyDescent="0.2">
      <c r="A67" s="643">
        <v>12.7</v>
      </c>
      <c r="B67" s="648" t="s">
        <v>579</v>
      </c>
      <c r="C67" s="631"/>
      <c r="D67" s="631" t="s">
        <v>574</v>
      </c>
      <c r="E67" s="637" t="s">
        <v>557</v>
      </c>
      <c r="F67" s="637" t="s">
        <v>496</v>
      </c>
      <c r="G67" s="647">
        <v>1</v>
      </c>
      <c r="H67" s="85" t="s">
        <v>41</v>
      </c>
      <c r="I67" s="87"/>
      <c r="J67" s="87"/>
      <c r="K67" s="87"/>
      <c r="L67" s="87"/>
      <c r="M67" s="87"/>
      <c r="N67" s="87"/>
      <c r="O67" s="87"/>
      <c r="P67" s="87"/>
      <c r="Q67" s="87"/>
      <c r="R67" s="87"/>
      <c r="S67" s="87"/>
      <c r="T67" s="87"/>
      <c r="U67" s="104">
        <f t="shared" si="1"/>
        <v>0</v>
      </c>
    </row>
    <row r="68" spans="1:21" ht="30" customHeight="1" x14ac:dyDescent="0.2">
      <c r="A68" s="644"/>
      <c r="B68" s="649"/>
      <c r="C68" s="632"/>
      <c r="D68" s="632"/>
      <c r="E68" s="638"/>
      <c r="F68" s="638"/>
      <c r="G68" s="638"/>
      <c r="H68" s="86" t="s">
        <v>48</v>
      </c>
      <c r="I68" s="110"/>
      <c r="J68" s="110"/>
      <c r="K68" s="110"/>
      <c r="L68" s="110"/>
      <c r="M68" s="110"/>
      <c r="N68" s="110"/>
      <c r="O68" s="110"/>
      <c r="P68" s="110"/>
      <c r="Q68" s="110"/>
      <c r="R68" s="110"/>
      <c r="S68" s="110"/>
      <c r="T68" s="110"/>
      <c r="U68" s="111">
        <f t="shared" si="1"/>
        <v>0</v>
      </c>
    </row>
    <row r="69" spans="1:21" ht="30" customHeight="1" x14ac:dyDescent="0.2">
      <c r="A69" s="643">
        <v>12.8</v>
      </c>
      <c r="B69" s="648" t="s">
        <v>580</v>
      </c>
      <c r="C69" s="631"/>
      <c r="D69" s="631" t="s">
        <v>574</v>
      </c>
      <c r="E69" s="637" t="s">
        <v>557</v>
      </c>
      <c r="F69" s="637" t="s">
        <v>496</v>
      </c>
      <c r="G69" s="647">
        <v>1</v>
      </c>
      <c r="H69" s="85" t="s">
        <v>41</v>
      </c>
      <c r="I69" s="87"/>
      <c r="J69" s="87"/>
      <c r="K69" s="87"/>
      <c r="L69" s="87"/>
      <c r="M69" s="87"/>
      <c r="N69" s="87"/>
      <c r="O69" s="87"/>
      <c r="P69" s="87"/>
      <c r="Q69" s="87"/>
      <c r="R69" s="87"/>
      <c r="S69" s="87"/>
      <c r="T69" s="87"/>
      <c r="U69" s="104">
        <f t="shared" si="1"/>
        <v>0</v>
      </c>
    </row>
    <row r="70" spans="1:21" ht="30" customHeight="1" x14ac:dyDescent="0.2">
      <c r="A70" s="644"/>
      <c r="B70" s="649"/>
      <c r="C70" s="632"/>
      <c r="D70" s="632"/>
      <c r="E70" s="638"/>
      <c r="F70" s="638"/>
      <c r="G70" s="638"/>
      <c r="H70" s="86" t="s">
        <v>48</v>
      </c>
      <c r="I70" s="110"/>
      <c r="J70" s="110"/>
      <c r="K70" s="110"/>
      <c r="L70" s="110"/>
      <c r="M70" s="110"/>
      <c r="N70" s="110"/>
      <c r="O70" s="110"/>
      <c r="P70" s="110"/>
      <c r="Q70" s="110"/>
      <c r="R70" s="110"/>
      <c r="S70" s="110"/>
      <c r="T70" s="110"/>
      <c r="U70" s="111">
        <f t="shared" si="1"/>
        <v>0</v>
      </c>
    </row>
    <row r="71" spans="1:21" ht="15" customHeight="1" x14ac:dyDescent="0.2">
      <c r="A71" s="643">
        <v>12.9</v>
      </c>
      <c r="B71" s="648" t="s">
        <v>581</v>
      </c>
      <c r="C71" s="631"/>
      <c r="D71" s="631" t="s">
        <v>574</v>
      </c>
      <c r="E71" s="637" t="s">
        <v>557</v>
      </c>
      <c r="F71" s="637" t="s">
        <v>494</v>
      </c>
      <c r="G71" s="647">
        <v>1</v>
      </c>
      <c r="H71" s="85" t="s">
        <v>41</v>
      </c>
      <c r="I71" s="87"/>
      <c r="J71" s="87"/>
      <c r="K71" s="87"/>
      <c r="L71" s="87"/>
      <c r="M71" s="87"/>
      <c r="N71" s="87"/>
      <c r="O71" s="87"/>
      <c r="P71" s="87"/>
      <c r="Q71" s="87"/>
      <c r="R71" s="87"/>
      <c r="S71" s="87"/>
      <c r="T71" s="87"/>
      <c r="U71" s="104">
        <f t="shared" si="1"/>
        <v>0</v>
      </c>
    </row>
    <row r="72" spans="1:21" ht="15" customHeight="1" x14ac:dyDescent="0.2">
      <c r="A72" s="644"/>
      <c r="B72" s="649"/>
      <c r="C72" s="632"/>
      <c r="D72" s="632"/>
      <c r="E72" s="638"/>
      <c r="F72" s="638"/>
      <c r="G72" s="638"/>
      <c r="H72" s="86" t="s">
        <v>48</v>
      </c>
      <c r="I72" s="110"/>
      <c r="J72" s="110"/>
      <c r="K72" s="110"/>
      <c r="L72" s="110"/>
      <c r="M72" s="110"/>
      <c r="N72" s="110"/>
      <c r="O72" s="110"/>
      <c r="P72" s="110"/>
      <c r="Q72" s="110"/>
      <c r="R72" s="110"/>
      <c r="S72" s="110"/>
      <c r="T72" s="110"/>
      <c r="U72" s="111">
        <f t="shared" si="1"/>
        <v>0</v>
      </c>
    </row>
    <row r="73" spans="1:21" ht="15" customHeight="1" x14ac:dyDescent="0.2">
      <c r="A73" s="643">
        <v>13</v>
      </c>
      <c r="B73" s="648" t="s">
        <v>582</v>
      </c>
      <c r="C73" s="631">
        <v>24</v>
      </c>
      <c r="D73" s="631" t="s">
        <v>583</v>
      </c>
      <c r="E73" s="637" t="s">
        <v>557</v>
      </c>
      <c r="F73" s="637" t="s">
        <v>496</v>
      </c>
      <c r="G73" s="647">
        <v>1</v>
      </c>
      <c r="H73" s="85" t="s">
        <v>41</v>
      </c>
      <c r="I73" s="87"/>
      <c r="J73" s="87"/>
      <c r="K73" s="87"/>
      <c r="L73" s="87"/>
      <c r="M73" s="88"/>
      <c r="N73" s="87"/>
      <c r="O73" s="87"/>
      <c r="P73" s="87"/>
      <c r="Q73" s="87"/>
      <c r="R73" s="87"/>
      <c r="S73" s="87"/>
      <c r="T73" s="87"/>
      <c r="U73" s="104">
        <f t="shared" si="1"/>
        <v>0</v>
      </c>
    </row>
    <row r="74" spans="1:21" ht="15" customHeight="1" x14ac:dyDescent="0.2">
      <c r="A74" s="644"/>
      <c r="B74" s="649"/>
      <c r="C74" s="632"/>
      <c r="D74" s="632"/>
      <c r="E74" s="638"/>
      <c r="F74" s="638"/>
      <c r="G74" s="638"/>
      <c r="H74" s="86" t="s">
        <v>48</v>
      </c>
      <c r="I74" s="110"/>
      <c r="J74" s="110"/>
      <c r="K74" s="110"/>
      <c r="L74" s="110"/>
      <c r="M74" s="110"/>
      <c r="N74" s="110"/>
      <c r="O74" s="110"/>
      <c r="P74" s="110"/>
      <c r="Q74" s="110"/>
      <c r="R74" s="110"/>
      <c r="S74" s="110"/>
      <c r="T74" s="110"/>
      <c r="U74" s="111">
        <f t="shared" si="1"/>
        <v>0</v>
      </c>
    </row>
    <row r="75" spans="1:21" ht="15" customHeight="1" x14ac:dyDescent="0.2">
      <c r="A75" s="643">
        <v>13.1</v>
      </c>
      <c r="B75" s="648" t="s">
        <v>584</v>
      </c>
      <c r="C75" s="631">
        <v>24</v>
      </c>
      <c r="D75" s="631" t="s">
        <v>583</v>
      </c>
      <c r="E75" s="637" t="s">
        <v>557</v>
      </c>
      <c r="F75" s="637" t="s">
        <v>496</v>
      </c>
      <c r="G75" s="647">
        <v>1</v>
      </c>
      <c r="H75" s="85" t="s">
        <v>41</v>
      </c>
      <c r="I75" s="87"/>
      <c r="J75" s="87"/>
      <c r="K75" s="87"/>
      <c r="L75" s="87"/>
      <c r="M75" s="88"/>
      <c r="N75" s="87"/>
      <c r="O75" s="87"/>
      <c r="P75" s="87"/>
      <c r="Q75" s="87"/>
      <c r="R75" s="87"/>
      <c r="S75" s="87"/>
      <c r="T75" s="87"/>
      <c r="U75" s="104">
        <f t="shared" si="1"/>
        <v>0</v>
      </c>
    </row>
    <row r="76" spans="1:21" ht="15" customHeight="1" x14ac:dyDescent="0.2">
      <c r="A76" s="644"/>
      <c r="B76" s="649"/>
      <c r="C76" s="632"/>
      <c r="D76" s="632"/>
      <c r="E76" s="638"/>
      <c r="F76" s="638"/>
      <c r="G76" s="638"/>
      <c r="H76" s="86" t="s">
        <v>48</v>
      </c>
      <c r="I76" s="110"/>
      <c r="J76" s="110"/>
      <c r="K76" s="110"/>
      <c r="L76" s="110"/>
      <c r="M76" s="110"/>
      <c r="N76" s="110"/>
      <c r="O76" s="110"/>
      <c r="P76" s="110"/>
      <c r="Q76" s="110"/>
      <c r="R76" s="110"/>
      <c r="S76" s="110"/>
      <c r="T76" s="110"/>
      <c r="U76" s="111">
        <f t="shared" si="1"/>
        <v>0</v>
      </c>
    </row>
    <row r="77" spans="1:21" ht="15" customHeight="1" x14ac:dyDescent="0.2">
      <c r="A77" s="643">
        <v>14</v>
      </c>
      <c r="B77" s="648" t="s">
        <v>585</v>
      </c>
      <c r="C77" s="631">
        <v>16</v>
      </c>
      <c r="D77" s="631" t="s">
        <v>586</v>
      </c>
      <c r="E77" s="637" t="s">
        <v>557</v>
      </c>
      <c r="F77" s="637" t="s">
        <v>496</v>
      </c>
      <c r="G77" s="647">
        <v>0.8</v>
      </c>
      <c r="H77" s="85" t="s">
        <v>41</v>
      </c>
      <c r="I77" s="87"/>
      <c r="J77" s="87"/>
      <c r="K77" s="87"/>
      <c r="L77" s="87"/>
      <c r="M77" s="88"/>
      <c r="N77" s="87"/>
      <c r="O77" s="87"/>
      <c r="P77" s="87"/>
      <c r="Q77" s="87"/>
      <c r="R77" s="87"/>
      <c r="S77" s="87"/>
      <c r="T77" s="87"/>
      <c r="U77" s="104">
        <f t="shared" si="1"/>
        <v>0</v>
      </c>
    </row>
    <row r="78" spans="1:21" ht="15" customHeight="1" x14ac:dyDescent="0.2">
      <c r="A78" s="644"/>
      <c r="B78" s="649"/>
      <c r="C78" s="632"/>
      <c r="D78" s="632"/>
      <c r="E78" s="638"/>
      <c r="F78" s="638"/>
      <c r="G78" s="638"/>
      <c r="H78" s="86" t="s">
        <v>48</v>
      </c>
      <c r="I78" s="110"/>
      <c r="J78" s="110"/>
      <c r="K78" s="110"/>
      <c r="L78" s="110"/>
      <c r="M78" s="110"/>
      <c r="N78" s="110"/>
      <c r="O78" s="110"/>
      <c r="P78" s="110"/>
      <c r="Q78" s="110"/>
      <c r="R78" s="110"/>
      <c r="S78" s="110"/>
      <c r="T78" s="110"/>
      <c r="U78" s="111">
        <f t="shared" si="1"/>
        <v>0</v>
      </c>
    </row>
    <row r="79" spans="1:21" ht="15" customHeight="1" x14ac:dyDescent="0.2">
      <c r="A79" s="643">
        <v>15</v>
      </c>
      <c r="B79" s="648" t="s">
        <v>587</v>
      </c>
      <c r="C79" s="631">
        <v>8</v>
      </c>
      <c r="D79" s="631" t="s">
        <v>588</v>
      </c>
      <c r="E79" s="637" t="s">
        <v>557</v>
      </c>
      <c r="F79" s="637" t="s">
        <v>496</v>
      </c>
      <c r="G79" s="647">
        <v>1</v>
      </c>
      <c r="H79" s="85" t="s">
        <v>41</v>
      </c>
      <c r="I79" s="112"/>
      <c r="J79" s="112"/>
      <c r="K79" s="112"/>
      <c r="L79" s="112"/>
      <c r="M79" s="112"/>
      <c r="N79" s="112"/>
      <c r="O79" s="112"/>
      <c r="P79" s="112"/>
      <c r="Q79" s="112"/>
      <c r="R79" s="112"/>
      <c r="S79" s="112"/>
      <c r="T79" s="112"/>
      <c r="U79" s="104">
        <f t="shared" si="1"/>
        <v>0</v>
      </c>
    </row>
    <row r="80" spans="1:21" ht="15" customHeight="1" x14ac:dyDescent="0.2">
      <c r="A80" s="644"/>
      <c r="B80" s="649"/>
      <c r="C80" s="632"/>
      <c r="D80" s="632"/>
      <c r="E80" s="638"/>
      <c r="F80" s="638"/>
      <c r="G80" s="638"/>
      <c r="H80" s="86" t="s">
        <v>48</v>
      </c>
      <c r="I80" s="113"/>
      <c r="J80" s="113"/>
      <c r="K80" s="113"/>
      <c r="L80" s="113"/>
      <c r="M80" s="113"/>
      <c r="N80" s="113"/>
      <c r="O80" s="110"/>
      <c r="P80" s="113"/>
      <c r="Q80" s="113"/>
      <c r="R80" s="113"/>
      <c r="S80" s="113"/>
      <c r="T80" s="113"/>
      <c r="U80" s="111">
        <f t="shared" si="1"/>
        <v>0</v>
      </c>
    </row>
    <row r="81" spans="1:21" s="97" customFormat="1" ht="15" customHeight="1" x14ac:dyDescent="0.25">
      <c r="A81" s="643">
        <v>15.1</v>
      </c>
      <c r="B81" s="648" t="s">
        <v>589</v>
      </c>
      <c r="C81" s="631"/>
      <c r="D81" s="631" t="s">
        <v>590</v>
      </c>
      <c r="E81" s="637" t="s">
        <v>557</v>
      </c>
      <c r="F81" s="637" t="s">
        <v>494</v>
      </c>
      <c r="G81" s="647">
        <v>1</v>
      </c>
      <c r="H81" s="85" t="s">
        <v>41</v>
      </c>
      <c r="I81" s="87"/>
      <c r="J81" s="88"/>
      <c r="K81" s="87"/>
      <c r="L81" s="87"/>
      <c r="M81" s="88"/>
      <c r="N81" s="87"/>
      <c r="O81" s="87"/>
      <c r="P81" s="88"/>
      <c r="Q81" s="87"/>
      <c r="R81" s="87"/>
      <c r="S81" s="88"/>
      <c r="T81" s="87"/>
      <c r="U81" s="104">
        <f t="shared" si="1"/>
        <v>0</v>
      </c>
    </row>
    <row r="82" spans="1:21" ht="15" customHeight="1" x14ac:dyDescent="0.2">
      <c r="A82" s="644"/>
      <c r="B82" s="649"/>
      <c r="C82" s="632"/>
      <c r="D82" s="632"/>
      <c r="E82" s="638"/>
      <c r="F82" s="638"/>
      <c r="G82" s="638"/>
      <c r="H82" s="86" t="s">
        <v>48</v>
      </c>
      <c r="I82" s="110"/>
      <c r="J82" s="110"/>
      <c r="K82" s="110"/>
      <c r="L82" s="110"/>
      <c r="M82" s="110"/>
      <c r="N82" s="110"/>
      <c r="O82" s="110"/>
      <c r="P82" s="110"/>
      <c r="Q82" s="110"/>
      <c r="R82" s="110"/>
      <c r="S82" s="110"/>
      <c r="T82" s="110"/>
      <c r="U82" s="111">
        <f t="shared" si="1"/>
        <v>0</v>
      </c>
    </row>
    <row r="83" spans="1:21" s="97" customFormat="1" ht="15" customHeight="1" x14ac:dyDescent="0.25">
      <c r="A83" s="643">
        <v>16</v>
      </c>
      <c r="B83" s="648" t="s">
        <v>591</v>
      </c>
      <c r="C83" s="631"/>
      <c r="D83" s="631" t="s">
        <v>588</v>
      </c>
      <c r="E83" s="637" t="s">
        <v>557</v>
      </c>
      <c r="F83" s="637" t="s">
        <v>496</v>
      </c>
      <c r="G83" s="647">
        <v>1</v>
      </c>
      <c r="H83" s="85" t="s">
        <v>41</v>
      </c>
      <c r="I83" s="87"/>
      <c r="J83" s="88"/>
      <c r="K83" s="87"/>
      <c r="L83" s="87"/>
      <c r="M83" s="88"/>
      <c r="N83" s="87"/>
      <c r="O83" s="87"/>
      <c r="P83" s="88"/>
      <c r="Q83" s="87"/>
      <c r="R83" s="87"/>
      <c r="S83" s="88"/>
      <c r="T83" s="87"/>
      <c r="U83" s="104">
        <f t="shared" si="1"/>
        <v>0</v>
      </c>
    </row>
    <row r="84" spans="1:21" ht="15" customHeight="1" x14ac:dyDescent="0.2">
      <c r="A84" s="644"/>
      <c r="B84" s="649"/>
      <c r="C84" s="632"/>
      <c r="D84" s="632"/>
      <c r="E84" s="638"/>
      <c r="F84" s="638"/>
      <c r="G84" s="638"/>
      <c r="H84" s="86" t="s">
        <v>48</v>
      </c>
      <c r="I84" s="110"/>
      <c r="J84" s="110"/>
      <c r="K84" s="110"/>
      <c r="L84" s="110"/>
      <c r="M84" s="110"/>
      <c r="N84" s="110"/>
      <c r="O84" s="110"/>
      <c r="P84" s="110"/>
      <c r="Q84" s="110"/>
      <c r="R84" s="110"/>
      <c r="S84" s="110"/>
      <c r="T84" s="110"/>
      <c r="U84" s="111">
        <f t="shared" si="1"/>
        <v>0</v>
      </c>
    </row>
    <row r="85" spans="1:21" s="97" customFormat="1" ht="15" customHeight="1" x14ac:dyDescent="0.25">
      <c r="A85" s="643">
        <v>16.100000000000001</v>
      </c>
      <c r="B85" s="648" t="s">
        <v>592</v>
      </c>
      <c r="C85" s="631"/>
      <c r="D85" s="631" t="s">
        <v>588</v>
      </c>
      <c r="E85" s="637" t="s">
        <v>557</v>
      </c>
      <c r="F85" s="637" t="s">
        <v>496</v>
      </c>
      <c r="G85" s="647">
        <v>1</v>
      </c>
      <c r="H85" s="85" t="s">
        <v>41</v>
      </c>
      <c r="I85" s="87"/>
      <c r="J85" s="88"/>
      <c r="K85" s="87"/>
      <c r="L85" s="87"/>
      <c r="M85" s="88"/>
      <c r="N85" s="87"/>
      <c r="O85" s="87"/>
      <c r="P85" s="88"/>
      <c r="Q85" s="87"/>
      <c r="R85" s="87"/>
      <c r="S85" s="88"/>
      <c r="T85" s="87"/>
      <c r="U85" s="104">
        <f t="shared" si="1"/>
        <v>0</v>
      </c>
    </row>
    <row r="86" spans="1:21" ht="15" customHeight="1" x14ac:dyDescent="0.2">
      <c r="A86" s="644"/>
      <c r="B86" s="649"/>
      <c r="C86" s="632"/>
      <c r="D86" s="632"/>
      <c r="E86" s="638"/>
      <c r="F86" s="638"/>
      <c r="G86" s="638"/>
      <c r="H86" s="86" t="s">
        <v>48</v>
      </c>
      <c r="I86" s="110"/>
      <c r="J86" s="110"/>
      <c r="K86" s="110"/>
      <c r="L86" s="110"/>
      <c r="M86" s="110"/>
      <c r="N86" s="110"/>
      <c r="O86" s="110"/>
      <c r="P86" s="110"/>
      <c r="Q86" s="110"/>
      <c r="R86" s="110"/>
      <c r="S86" s="110"/>
      <c r="T86" s="110"/>
      <c r="U86" s="111">
        <f t="shared" si="1"/>
        <v>0</v>
      </c>
    </row>
    <row r="87" spans="1:21" s="97" customFormat="1" ht="15" customHeight="1" x14ac:dyDescent="0.25">
      <c r="A87" s="643">
        <v>17</v>
      </c>
      <c r="B87" s="648" t="s">
        <v>593</v>
      </c>
      <c r="C87" s="631"/>
      <c r="D87" s="631" t="s">
        <v>588</v>
      </c>
      <c r="E87" s="637" t="s">
        <v>557</v>
      </c>
      <c r="F87" s="637" t="s">
        <v>496</v>
      </c>
      <c r="G87" s="647">
        <v>1</v>
      </c>
      <c r="H87" s="85" t="s">
        <v>41</v>
      </c>
      <c r="I87" s="87"/>
      <c r="J87" s="88"/>
      <c r="K87" s="87"/>
      <c r="L87" s="87"/>
      <c r="M87" s="88"/>
      <c r="N87" s="87"/>
      <c r="O87" s="87"/>
      <c r="P87" s="88"/>
      <c r="Q87" s="87"/>
      <c r="R87" s="87"/>
      <c r="S87" s="88"/>
      <c r="T87" s="87"/>
      <c r="U87" s="104">
        <f t="shared" si="1"/>
        <v>0</v>
      </c>
    </row>
    <row r="88" spans="1:21" ht="15" customHeight="1" x14ac:dyDescent="0.2">
      <c r="A88" s="644"/>
      <c r="B88" s="649"/>
      <c r="C88" s="632"/>
      <c r="D88" s="632"/>
      <c r="E88" s="638"/>
      <c r="F88" s="638"/>
      <c r="G88" s="638"/>
      <c r="H88" s="86" t="s">
        <v>48</v>
      </c>
      <c r="I88" s="110"/>
      <c r="J88" s="110"/>
      <c r="K88" s="110"/>
      <c r="L88" s="110"/>
      <c r="M88" s="110"/>
      <c r="N88" s="110"/>
      <c r="O88" s="110"/>
      <c r="P88" s="110"/>
      <c r="Q88" s="110"/>
      <c r="R88" s="110"/>
      <c r="S88" s="110"/>
      <c r="T88" s="110"/>
      <c r="U88" s="111">
        <f t="shared" si="1"/>
        <v>0</v>
      </c>
    </row>
    <row r="89" spans="1:21" s="97" customFormat="1" ht="15" customHeight="1" x14ac:dyDescent="0.25">
      <c r="A89" s="643">
        <v>17.100000000000001</v>
      </c>
      <c r="B89" s="648" t="s">
        <v>594</v>
      </c>
      <c r="C89" s="631"/>
      <c r="D89" s="631" t="s">
        <v>595</v>
      </c>
      <c r="E89" s="637" t="s">
        <v>557</v>
      </c>
      <c r="F89" s="637" t="s">
        <v>496</v>
      </c>
      <c r="G89" s="647">
        <v>1</v>
      </c>
      <c r="H89" s="85" t="s">
        <v>41</v>
      </c>
      <c r="I89" s="87"/>
      <c r="J89" s="88"/>
      <c r="K89" s="87"/>
      <c r="L89" s="87"/>
      <c r="M89" s="88"/>
      <c r="N89" s="87"/>
      <c r="O89" s="87"/>
      <c r="P89" s="88"/>
      <c r="Q89" s="87"/>
      <c r="R89" s="87"/>
      <c r="S89" s="88"/>
      <c r="T89" s="87"/>
      <c r="U89" s="104">
        <f t="shared" si="1"/>
        <v>0</v>
      </c>
    </row>
    <row r="90" spans="1:21" ht="15" customHeight="1" x14ac:dyDescent="0.2">
      <c r="A90" s="644"/>
      <c r="B90" s="649"/>
      <c r="C90" s="632"/>
      <c r="D90" s="632"/>
      <c r="E90" s="638"/>
      <c r="F90" s="638"/>
      <c r="G90" s="638"/>
      <c r="H90" s="86" t="s">
        <v>48</v>
      </c>
      <c r="I90" s="110"/>
      <c r="J90" s="110"/>
      <c r="K90" s="110"/>
      <c r="L90" s="110"/>
      <c r="M90" s="110"/>
      <c r="N90" s="110"/>
      <c r="O90" s="110"/>
      <c r="P90" s="110"/>
      <c r="Q90" s="110"/>
      <c r="R90" s="110"/>
      <c r="S90" s="110"/>
      <c r="T90" s="110"/>
      <c r="U90" s="111">
        <f t="shared" si="1"/>
        <v>0</v>
      </c>
    </row>
    <row r="91" spans="1:21" s="97" customFormat="1" ht="15" customHeight="1" x14ac:dyDescent="0.25">
      <c r="A91" s="643" t="s">
        <v>596</v>
      </c>
      <c r="B91" s="648" t="s">
        <v>597</v>
      </c>
      <c r="C91" s="631"/>
      <c r="D91" s="631" t="s">
        <v>598</v>
      </c>
      <c r="E91" s="637" t="s">
        <v>557</v>
      </c>
      <c r="F91" s="637" t="s">
        <v>493</v>
      </c>
      <c r="G91" s="647">
        <v>1</v>
      </c>
      <c r="H91" s="85" t="s">
        <v>41</v>
      </c>
      <c r="I91" s="87"/>
      <c r="J91" s="88"/>
      <c r="K91" s="87"/>
      <c r="L91" s="87"/>
      <c r="M91" s="88"/>
      <c r="N91" s="87"/>
      <c r="O91" s="87"/>
      <c r="P91" s="88"/>
      <c r="Q91" s="87"/>
      <c r="R91" s="87"/>
      <c r="S91" s="88"/>
      <c r="T91" s="87"/>
      <c r="U91" s="104">
        <f t="shared" si="1"/>
        <v>0</v>
      </c>
    </row>
    <row r="92" spans="1:21" ht="15" customHeight="1" x14ac:dyDescent="0.2">
      <c r="A92" s="644"/>
      <c r="B92" s="649"/>
      <c r="C92" s="632"/>
      <c r="D92" s="632"/>
      <c r="E92" s="638"/>
      <c r="F92" s="638"/>
      <c r="G92" s="638"/>
      <c r="H92" s="86" t="s">
        <v>48</v>
      </c>
      <c r="I92" s="110"/>
      <c r="J92" s="110"/>
      <c r="K92" s="110"/>
      <c r="L92" s="110"/>
      <c r="M92" s="110"/>
      <c r="N92" s="110"/>
      <c r="O92" s="110"/>
      <c r="P92" s="110"/>
      <c r="Q92" s="110"/>
      <c r="R92" s="110"/>
      <c r="S92" s="110"/>
      <c r="T92" s="110"/>
      <c r="U92" s="111">
        <f t="shared" si="1"/>
        <v>0</v>
      </c>
    </row>
    <row r="93" spans="1:21" s="97" customFormat="1" ht="15" customHeight="1" x14ac:dyDescent="0.25">
      <c r="A93" s="643">
        <v>18</v>
      </c>
      <c r="B93" s="648" t="s">
        <v>599</v>
      </c>
      <c r="C93" s="631"/>
      <c r="D93" s="631" t="s">
        <v>588</v>
      </c>
      <c r="E93" s="637" t="s">
        <v>557</v>
      </c>
      <c r="F93" s="637" t="s">
        <v>496</v>
      </c>
      <c r="G93" s="647">
        <v>1</v>
      </c>
      <c r="H93" s="85" t="s">
        <v>41</v>
      </c>
      <c r="I93" s="87"/>
      <c r="J93" s="88"/>
      <c r="K93" s="87"/>
      <c r="L93" s="87"/>
      <c r="M93" s="88"/>
      <c r="N93" s="87"/>
      <c r="O93" s="87"/>
      <c r="P93" s="88"/>
      <c r="Q93" s="87"/>
      <c r="R93" s="87"/>
      <c r="S93" s="88"/>
      <c r="T93" s="87"/>
      <c r="U93" s="104">
        <f t="shared" si="1"/>
        <v>0</v>
      </c>
    </row>
    <row r="94" spans="1:21" ht="15" customHeight="1" x14ac:dyDescent="0.2">
      <c r="A94" s="644"/>
      <c r="B94" s="649"/>
      <c r="C94" s="632"/>
      <c r="D94" s="632"/>
      <c r="E94" s="638"/>
      <c r="F94" s="638"/>
      <c r="G94" s="638"/>
      <c r="H94" s="86" t="s">
        <v>48</v>
      </c>
      <c r="I94" s="110"/>
      <c r="J94" s="110"/>
      <c r="K94" s="110"/>
      <c r="L94" s="110"/>
      <c r="M94" s="110"/>
      <c r="N94" s="110"/>
      <c r="O94" s="110"/>
      <c r="P94" s="110"/>
      <c r="Q94" s="110"/>
      <c r="R94" s="110"/>
      <c r="S94" s="110"/>
      <c r="T94" s="110"/>
      <c r="U94" s="111">
        <f t="shared" si="1"/>
        <v>0</v>
      </c>
    </row>
    <row r="95" spans="1:21" s="97" customFormat="1" ht="15" customHeight="1" x14ac:dyDescent="0.25">
      <c r="A95" s="643">
        <v>18.100000000000001</v>
      </c>
      <c r="B95" s="648" t="s">
        <v>600</v>
      </c>
      <c r="C95" s="631"/>
      <c r="D95" s="631" t="s">
        <v>588</v>
      </c>
      <c r="E95" s="637" t="s">
        <v>557</v>
      </c>
      <c r="F95" s="637" t="s">
        <v>496</v>
      </c>
      <c r="G95" s="647">
        <v>1</v>
      </c>
      <c r="H95" s="85" t="s">
        <v>41</v>
      </c>
      <c r="I95" s="87"/>
      <c r="J95" s="88"/>
      <c r="K95" s="87"/>
      <c r="L95" s="87"/>
      <c r="M95" s="88"/>
      <c r="N95" s="87"/>
      <c r="O95" s="87"/>
      <c r="P95" s="88"/>
      <c r="Q95" s="87"/>
      <c r="R95" s="87"/>
      <c r="S95" s="88"/>
      <c r="T95" s="87"/>
      <c r="U95" s="104">
        <f t="shared" si="1"/>
        <v>0</v>
      </c>
    </row>
    <row r="96" spans="1:21" ht="15" customHeight="1" x14ac:dyDescent="0.2">
      <c r="A96" s="644"/>
      <c r="B96" s="649"/>
      <c r="C96" s="632"/>
      <c r="D96" s="632"/>
      <c r="E96" s="638"/>
      <c r="F96" s="638"/>
      <c r="G96" s="638"/>
      <c r="H96" s="86" t="s">
        <v>48</v>
      </c>
      <c r="I96" s="110"/>
      <c r="J96" s="110"/>
      <c r="K96" s="110"/>
      <c r="L96" s="110"/>
      <c r="M96" s="110"/>
      <c r="N96" s="110"/>
      <c r="O96" s="110"/>
      <c r="P96" s="110"/>
      <c r="Q96" s="110"/>
      <c r="R96" s="110"/>
      <c r="S96" s="110"/>
      <c r="T96" s="110"/>
      <c r="U96" s="111">
        <f t="shared" si="1"/>
        <v>0</v>
      </c>
    </row>
    <row r="97" spans="1:21" s="97" customFormat="1" ht="15" customHeight="1" x14ac:dyDescent="0.25">
      <c r="A97" s="643">
        <v>18.2</v>
      </c>
      <c r="B97" s="648" t="s">
        <v>601</v>
      </c>
      <c r="C97" s="631"/>
      <c r="D97" s="631" t="s">
        <v>588</v>
      </c>
      <c r="E97" s="637" t="s">
        <v>557</v>
      </c>
      <c r="F97" s="637" t="s">
        <v>496</v>
      </c>
      <c r="G97" s="647">
        <v>1</v>
      </c>
      <c r="H97" s="85" t="s">
        <v>41</v>
      </c>
      <c r="I97" s="87"/>
      <c r="J97" s="88"/>
      <c r="K97" s="87"/>
      <c r="L97" s="87"/>
      <c r="M97" s="88"/>
      <c r="N97" s="87"/>
      <c r="O97" s="87"/>
      <c r="P97" s="88"/>
      <c r="Q97" s="87"/>
      <c r="R97" s="87"/>
      <c r="S97" s="88"/>
      <c r="T97" s="87"/>
      <c r="U97" s="104">
        <f t="shared" si="1"/>
        <v>0</v>
      </c>
    </row>
    <row r="98" spans="1:21" ht="15" customHeight="1" x14ac:dyDescent="0.2">
      <c r="A98" s="644"/>
      <c r="B98" s="649"/>
      <c r="C98" s="632"/>
      <c r="D98" s="632"/>
      <c r="E98" s="638"/>
      <c r="F98" s="638"/>
      <c r="G98" s="638"/>
      <c r="H98" s="86" t="s">
        <v>48</v>
      </c>
      <c r="I98" s="110"/>
      <c r="J98" s="110"/>
      <c r="K98" s="110"/>
      <c r="L98" s="110"/>
      <c r="M98" s="110"/>
      <c r="N98" s="110"/>
      <c r="O98" s="110"/>
      <c r="P98" s="110"/>
      <c r="Q98" s="110"/>
      <c r="R98" s="110"/>
      <c r="S98" s="110"/>
      <c r="T98" s="110"/>
      <c r="U98" s="111">
        <f t="shared" si="1"/>
        <v>0</v>
      </c>
    </row>
    <row r="99" spans="1:21" s="97" customFormat="1" ht="15" customHeight="1" x14ac:dyDescent="0.25">
      <c r="A99" s="643">
        <v>19</v>
      </c>
      <c r="B99" s="648" t="s">
        <v>602</v>
      </c>
      <c r="C99" s="631"/>
      <c r="D99" s="631" t="s">
        <v>603</v>
      </c>
      <c r="E99" s="637" t="s">
        <v>557</v>
      </c>
      <c r="F99" s="637" t="s">
        <v>604</v>
      </c>
      <c r="G99" s="647">
        <v>1</v>
      </c>
      <c r="H99" s="85" t="s">
        <v>41</v>
      </c>
      <c r="I99" s="87"/>
      <c r="J99" s="88"/>
      <c r="K99" s="87"/>
      <c r="L99" s="87"/>
      <c r="M99" s="88"/>
      <c r="N99" s="87"/>
      <c r="O99" s="87"/>
      <c r="P99" s="88"/>
      <c r="Q99" s="87"/>
      <c r="R99" s="87"/>
      <c r="S99" s="88"/>
      <c r="T99" s="87"/>
      <c r="U99" s="104">
        <f t="shared" si="1"/>
        <v>0</v>
      </c>
    </row>
    <row r="100" spans="1:21" ht="15" customHeight="1" x14ac:dyDescent="0.2">
      <c r="A100" s="644"/>
      <c r="B100" s="649"/>
      <c r="C100" s="632"/>
      <c r="D100" s="632"/>
      <c r="E100" s="638"/>
      <c r="F100" s="638"/>
      <c r="G100" s="638"/>
      <c r="H100" s="86" t="s">
        <v>48</v>
      </c>
      <c r="I100" s="110"/>
      <c r="J100" s="110"/>
      <c r="K100" s="110"/>
      <c r="L100" s="110"/>
      <c r="M100" s="110"/>
      <c r="N100" s="110"/>
      <c r="O100" s="110"/>
      <c r="P100" s="110"/>
      <c r="Q100" s="110"/>
      <c r="R100" s="110"/>
      <c r="S100" s="110"/>
      <c r="T100" s="110"/>
      <c r="U100" s="111">
        <f t="shared" si="1"/>
        <v>0</v>
      </c>
    </row>
    <row r="101" spans="1:21" s="97" customFormat="1" ht="15" customHeight="1" x14ac:dyDescent="0.25">
      <c r="A101" s="643">
        <v>19.100000000000001</v>
      </c>
      <c r="B101" s="648" t="s">
        <v>605</v>
      </c>
      <c r="C101" s="631"/>
      <c r="D101" s="631" t="s">
        <v>588</v>
      </c>
      <c r="E101" s="637" t="s">
        <v>557</v>
      </c>
      <c r="F101" s="637" t="s">
        <v>496</v>
      </c>
      <c r="G101" s="647">
        <v>1</v>
      </c>
      <c r="H101" s="85" t="s">
        <v>41</v>
      </c>
      <c r="I101" s="87"/>
      <c r="J101" s="88"/>
      <c r="K101" s="87"/>
      <c r="L101" s="87"/>
      <c r="M101" s="88"/>
      <c r="N101" s="87"/>
      <c r="O101" s="87"/>
      <c r="P101" s="88"/>
      <c r="Q101" s="87"/>
      <c r="R101" s="87"/>
      <c r="S101" s="88"/>
      <c r="T101" s="87"/>
      <c r="U101" s="104">
        <f t="shared" si="1"/>
        <v>0</v>
      </c>
    </row>
    <row r="102" spans="1:21" ht="15" customHeight="1" x14ac:dyDescent="0.2">
      <c r="A102" s="644"/>
      <c r="B102" s="649"/>
      <c r="C102" s="632"/>
      <c r="D102" s="632"/>
      <c r="E102" s="638"/>
      <c r="F102" s="638"/>
      <c r="G102" s="638"/>
      <c r="H102" s="86" t="s">
        <v>48</v>
      </c>
      <c r="I102" s="110"/>
      <c r="J102" s="110"/>
      <c r="K102" s="110"/>
      <c r="L102" s="110"/>
      <c r="M102" s="110"/>
      <c r="N102" s="110"/>
      <c r="O102" s="110"/>
      <c r="P102" s="110"/>
      <c r="Q102" s="110"/>
      <c r="R102" s="110"/>
      <c r="S102" s="110"/>
      <c r="T102" s="110"/>
      <c r="U102" s="111">
        <f t="shared" si="1"/>
        <v>0</v>
      </c>
    </row>
    <row r="103" spans="1:21" s="97" customFormat="1" ht="15" customHeight="1" x14ac:dyDescent="0.25">
      <c r="A103" s="643">
        <v>19.2</v>
      </c>
      <c r="B103" s="648" t="s">
        <v>606</v>
      </c>
      <c r="C103" s="631"/>
      <c r="D103" s="631" t="s">
        <v>588</v>
      </c>
      <c r="E103" s="637" t="s">
        <v>557</v>
      </c>
      <c r="F103" s="637" t="s">
        <v>496</v>
      </c>
      <c r="G103" s="647">
        <v>1</v>
      </c>
      <c r="H103" s="85" t="s">
        <v>41</v>
      </c>
      <c r="I103" s="87"/>
      <c r="J103" s="88"/>
      <c r="K103" s="87"/>
      <c r="L103" s="87"/>
      <c r="M103" s="88"/>
      <c r="N103" s="87"/>
      <c r="O103" s="87"/>
      <c r="P103" s="88"/>
      <c r="Q103" s="87"/>
      <c r="R103" s="87"/>
      <c r="S103" s="88"/>
      <c r="T103" s="87"/>
      <c r="U103" s="104">
        <f t="shared" si="1"/>
        <v>0</v>
      </c>
    </row>
    <row r="104" spans="1:21" ht="15" customHeight="1" x14ac:dyDescent="0.2">
      <c r="A104" s="644"/>
      <c r="B104" s="649"/>
      <c r="C104" s="632"/>
      <c r="D104" s="632"/>
      <c r="E104" s="638"/>
      <c r="F104" s="638"/>
      <c r="G104" s="638"/>
      <c r="H104" s="86" t="s">
        <v>48</v>
      </c>
      <c r="I104" s="110"/>
      <c r="J104" s="110"/>
      <c r="K104" s="110"/>
      <c r="L104" s="110"/>
      <c r="M104" s="110"/>
      <c r="N104" s="110"/>
      <c r="O104" s="110"/>
      <c r="P104" s="110"/>
      <c r="Q104" s="110"/>
      <c r="R104" s="110"/>
      <c r="S104" s="110"/>
      <c r="T104" s="110"/>
      <c r="U104" s="111">
        <f t="shared" si="1"/>
        <v>0</v>
      </c>
    </row>
    <row r="105" spans="1:21" s="97" customFormat="1" ht="15" customHeight="1" x14ac:dyDescent="0.25">
      <c r="A105" s="643">
        <v>19.3</v>
      </c>
      <c r="B105" s="648" t="s">
        <v>607</v>
      </c>
      <c r="C105" s="631"/>
      <c r="D105" s="631" t="s">
        <v>608</v>
      </c>
      <c r="E105" s="637" t="s">
        <v>557</v>
      </c>
      <c r="F105" s="637" t="s">
        <v>496</v>
      </c>
      <c r="G105" s="647">
        <v>1</v>
      </c>
      <c r="H105" s="85" t="s">
        <v>41</v>
      </c>
      <c r="I105" s="87"/>
      <c r="J105" s="88"/>
      <c r="K105" s="87"/>
      <c r="L105" s="87"/>
      <c r="M105" s="88"/>
      <c r="N105" s="87"/>
      <c r="O105" s="87"/>
      <c r="P105" s="88"/>
      <c r="Q105" s="87"/>
      <c r="R105" s="87"/>
      <c r="S105" s="88"/>
      <c r="T105" s="87"/>
      <c r="U105" s="104">
        <f t="shared" si="1"/>
        <v>0</v>
      </c>
    </row>
    <row r="106" spans="1:21" ht="15" customHeight="1" x14ac:dyDescent="0.2">
      <c r="A106" s="644"/>
      <c r="B106" s="649"/>
      <c r="C106" s="632"/>
      <c r="D106" s="632"/>
      <c r="E106" s="638"/>
      <c r="F106" s="638"/>
      <c r="G106" s="638"/>
      <c r="H106" s="86" t="s">
        <v>48</v>
      </c>
      <c r="I106" s="110"/>
      <c r="J106" s="110"/>
      <c r="K106" s="110"/>
      <c r="L106" s="110"/>
      <c r="M106" s="110"/>
      <c r="N106" s="110"/>
      <c r="O106" s="110"/>
      <c r="P106" s="110"/>
      <c r="Q106" s="110"/>
      <c r="R106" s="110"/>
      <c r="S106" s="110"/>
      <c r="T106" s="110"/>
      <c r="U106" s="111">
        <f t="shared" si="1"/>
        <v>0</v>
      </c>
    </row>
    <row r="107" spans="1:21" s="97" customFormat="1" ht="15" customHeight="1" x14ac:dyDescent="0.25">
      <c r="A107" s="643">
        <v>19.399999999999999</v>
      </c>
      <c r="B107" s="648" t="s">
        <v>609</v>
      </c>
      <c r="C107" s="631"/>
      <c r="D107" s="631" t="s">
        <v>608</v>
      </c>
      <c r="E107" s="637" t="s">
        <v>557</v>
      </c>
      <c r="F107" s="637" t="s">
        <v>494</v>
      </c>
      <c r="G107" s="647">
        <v>1</v>
      </c>
      <c r="H107" s="85" t="s">
        <v>41</v>
      </c>
      <c r="I107" s="87"/>
      <c r="J107" s="88"/>
      <c r="K107" s="87"/>
      <c r="L107" s="87"/>
      <c r="M107" s="88"/>
      <c r="N107" s="87"/>
      <c r="O107" s="87"/>
      <c r="P107" s="88"/>
      <c r="Q107" s="87"/>
      <c r="R107" s="87"/>
      <c r="S107" s="88"/>
      <c r="T107" s="87"/>
      <c r="U107" s="104">
        <f t="shared" si="1"/>
        <v>0</v>
      </c>
    </row>
    <row r="108" spans="1:21" ht="15" customHeight="1" x14ac:dyDescent="0.2">
      <c r="A108" s="644"/>
      <c r="B108" s="649"/>
      <c r="C108" s="632"/>
      <c r="D108" s="632"/>
      <c r="E108" s="638"/>
      <c r="F108" s="638"/>
      <c r="G108" s="638"/>
      <c r="H108" s="86" t="s">
        <v>48</v>
      </c>
      <c r="I108" s="110"/>
      <c r="J108" s="110"/>
      <c r="K108" s="110"/>
      <c r="L108" s="110"/>
      <c r="M108" s="110"/>
      <c r="N108" s="110"/>
      <c r="O108" s="110"/>
      <c r="P108" s="110"/>
      <c r="Q108" s="110"/>
      <c r="R108" s="110"/>
      <c r="S108" s="110"/>
      <c r="T108" s="110"/>
      <c r="U108" s="111">
        <f t="shared" si="1"/>
        <v>0</v>
      </c>
    </row>
    <row r="109" spans="1:21" s="97" customFormat="1" ht="15" customHeight="1" x14ac:dyDescent="0.25">
      <c r="A109" s="643">
        <v>20</v>
      </c>
      <c r="B109" s="648" t="s">
        <v>610</v>
      </c>
      <c r="C109" s="631"/>
      <c r="D109" s="631" t="s">
        <v>588</v>
      </c>
      <c r="E109" s="637" t="s">
        <v>557</v>
      </c>
      <c r="F109" s="637" t="s">
        <v>496</v>
      </c>
      <c r="G109" s="647">
        <v>1</v>
      </c>
      <c r="H109" s="85" t="s">
        <v>41</v>
      </c>
      <c r="I109" s="87"/>
      <c r="J109" s="88"/>
      <c r="K109" s="87"/>
      <c r="L109" s="87"/>
      <c r="M109" s="88"/>
      <c r="N109" s="87"/>
      <c r="O109" s="87"/>
      <c r="P109" s="88"/>
      <c r="Q109" s="87"/>
      <c r="R109" s="87"/>
      <c r="S109" s="88"/>
      <c r="T109" s="87"/>
      <c r="U109" s="104">
        <f t="shared" si="1"/>
        <v>0</v>
      </c>
    </row>
    <row r="110" spans="1:21" ht="15" customHeight="1" x14ac:dyDescent="0.2">
      <c r="A110" s="644"/>
      <c r="B110" s="649"/>
      <c r="C110" s="632"/>
      <c r="D110" s="632"/>
      <c r="E110" s="638"/>
      <c r="F110" s="638"/>
      <c r="G110" s="638"/>
      <c r="H110" s="86" t="s">
        <v>48</v>
      </c>
      <c r="I110" s="110"/>
      <c r="J110" s="110"/>
      <c r="K110" s="110"/>
      <c r="L110" s="110"/>
      <c r="M110" s="110"/>
      <c r="N110" s="110"/>
      <c r="O110" s="110"/>
      <c r="P110" s="110"/>
      <c r="Q110" s="110"/>
      <c r="R110" s="110"/>
      <c r="S110" s="110"/>
      <c r="T110" s="110"/>
      <c r="U110" s="111">
        <f t="shared" si="1"/>
        <v>0</v>
      </c>
    </row>
    <row r="111" spans="1:21" ht="15" customHeight="1" x14ac:dyDescent="0.2">
      <c r="A111" s="116"/>
      <c r="B111" s="95"/>
      <c r="C111" s="95"/>
      <c r="D111" s="95"/>
      <c r="E111" s="95"/>
      <c r="F111" s="95"/>
      <c r="G111" s="95"/>
      <c r="H111" s="95"/>
      <c r="I111" s="95"/>
      <c r="J111" s="95"/>
      <c r="K111" s="95"/>
      <c r="L111" s="95"/>
      <c r="M111" s="95"/>
      <c r="N111" s="95"/>
      <c r="O111" s="95"/>
      <c r="P111" s="95"/>
      <c r="Q111" s="95"/>
      <c r="R111" s="95"/>
      <c r="S111" s="95"/>
      <c r="T111" s="95"/>
      <c r="U111" s="98">
        <f>+U49+U51+U53+U55+U57+U59+U61+U65+U63+U67+U69+U71+U73+U75+U77+U79+U81+U83+U85+U87+U89+U91+U93+U95+U97+U99+U101+U103+U105+U107+U109</f>
        <v>0</v>
      </c>
    </row>
    <row r="112" spans="1:21" ht="15" customHeight="1" x14ac:dyDescent="0.2">
      <c r="A112" s="96"/>
      <c r="B112" s="96"/>
      <c r="C112" s="96"/>
      <c r="D112" s="96"/>
      <c r="E112" s="96"/>
      <c r="F112" s="96"/>
      <c r="G112" s="96"/>
      <c r="H112" s="96"/>
      <c r="I112" s="96"/>
      <c r="J112" s="96"/>
      <c r="K112" s="96"/>
      <c r="L112" s="96"/>
      <c r="M112" s="96"/>
      <c r="N112" s="96"/>
      <c r="O112" s="96"/>
      <c r="P112" s="96"/>
      <c r="Q112" s="96"/>
      <c r="R112" s="96"/>
      <c r="S112" s="96"/>
      <c r="T112" s="96"/>
      <c r="U112" s="99">
        <f>+U50+U52+U54+U56+U58+U60+U62+U66+U64+U68+U70+U72+U74+U76+U78+U80+U82+U84+U86+U88+U90+U92+U94+U96+U98+U100+U102+U104+U106+U108+U110</f>
        <v>0</v>
      </c>
    </row>
    <row r="113" spans="1:21" ht="15" customHeight="1" x14ac:dyDescent="0.2">
      <c r="A113" s="96"/>
      <c r="B113" s="96"/>
      <c r="C113" s="96">
        <f>SUM(C115:C132)</f>
        <v>32</v>
      </c>
      <c r="D113" s="96"/>
      <c r="E113" s="96"/>
      <c r="F113" s="96"/>
      <c r="G113" s="96"/>
      <c r="H113" s="96"/>
      <c r="I113" s="96"/>
      <c r="J113" s="96"/>
      <c r="K113" s="96"/>
      <c r="L113" s="96"/>
      <c r="M113" s="96"/>
      <c r="N113" s="96"/>
      <c r="O113" s="96"/>
      <c r="P113" s="96"/>
      <c r="Q113" s="96"/>
      <c r="R113" s="96"/>
      <c r="S113" s="96"/>
      <c r="T113" s="96"/>
      <c r="U113" s="105" t="e">
        <f>+U112/U111</f>
        <v>#DIV/0!</v>
      </c>
    </row>
    <row r="114" spans="1:21" ht="30" customHeight="1" x14ac:dyDescent="0.2">
      <c r="A114" s="652" t="s">
        <v>611</v>
      </c>
      <c r="B114" s="653"/>
      <c r="C114" s="653"/>
      <c r="D114" s="653"/>
      <c r="E114" s="653"/>
      <c r="F114" s="653"/>
      <c r="G114" s="653"/>
      <c r="H114" s="653"/>
      <c r="I114" s="653"/>
      <c r="J114" s="653"/>
      <c r="K114" s="653"/>
      <c r="L114" s="653"/>
      <c r="M114" s="653"/>
      <c r="N114" s="653"/>
      <c r="O114" s="653"/>
      <c r="P114" s="653"/>
      <c r="Q114" s="653"/>
      <c r="R114" s="653"/>
      <c r="S114" s="653"/>
      <c r="T114" s="653"/>
      <c r="U114" s="654"/>
    </row>
    <row r="115" spans="1:21" ht="15" customHeight="1" x14ac:dyDescent="0.2">
      <c r="A115" s="643">
        <v>21</v>
      </c>
      <c r="B115" s="650" t="s">
        <v>612</v>
      </c>
      <c r="C115" s="631">
        <v>12</v>
      </c>
      <c r="D115" s="631" t="s">
        <v>613</v>
      </c>
      <c r="E115" s="637" t="s">
        <v>557</v>
      </c>
      <c r="F115" s="637" t="s">
        <v>496</v>
      </c>
      <c r="G115" s="647">
        <v>1</v>
      </c>
      <c r="H115" s="85" t="s">
        <v>41</v>
      </c>
      <c r="I115" s="87"/>
      <c r="J115" s="87"/>
      <c r="K115" s="87"/>
      <c r="L115" s="87"/>
      <c r="M115" s="88"/>
      <c r="N115" s="87"/>
      <c r="O115" s="87"/>
      <c r="P115" s="87"/>
      <c r="Q115" s="87"/>
      <c r="R115" s="87"/>
      <c r="S115" s="87"/>
      <c r="T115" s="87"/>
      <c r="U115" s="104">
        <f t="shared" ref="U115:U132" si="2">SUM(I115:T115)</f>
        <v>0</v>
      </c>
    </row>
    <row r="116" spans="1:21" ht="15" customHeight="1" x14ac:dyDescent="0.2">
      <c r="A116" s="644"/>
      <c r="B116" s="651"/>
      <c r="C116" s="632"/>
      <c r="D116" s="632"/>
      <c r="E116" s="638"/>
      <c r="F116" s="638"/>
      <c r="G116" s="638"/>
      <c r="H116" s="86" t="s">
        <v>48</v>
      </c>
      <c r="I116" s="110"/>
      <c r="J116" s="110"/>
      <c r="K116" s="110"/>
      <c r="L116" s="110"/>
      <c r="M116" s="110"/>
      <c r="N116" s="110"/>
      <c r="O116" s="110"/>
      <c r="P116" s="110"/>
      <c r="Q116" s="110"/>
      <c r="R116" s="110"/>
      <c r="S116" s="110"/>
      <c r="T116" s="110"/>
      <c r="U116" s="111">
        <f t="shared" si="2"/>
        <v>0</v>
      </c>
    </row>
    <row r="117" spans="1:21" ht="15" customHeight="1" x14ac:dyDescent="0.2">
      <c r="A117" s="643">
        <v>21.1</v>
      </c>
      <c r="B117" s="650" t="s">
        <v>614</v>
      </c>
      <c r="C117" s="631"/>
      <c r="D117" s="631" t="s">
        <v>613</v>
      </c>
      <c r="E117" s="637" t="s">
        <v>557</v>
      </c>
      <c r="F117" s="637" t="s">
        <v>494</v>
      </c>
      <c r="G117" s="647">
        <v>1</v>
      </c>
      <c r="H117" s="85" t="s">
        <v>41</v>
      </c>
      <c r="I117" s="88"/>
      <c r="J117" s="88"/>
      <c r="K117" s="88"/>
      <c r="L117" s="88"/>
      <c r="M117" s="88"/>
      <c r="N117" s="112"/>
      <c r="O117" s="112"/>
      <c r="P117" s="112"/>
      <c r="Q117" s="112"/>
      <c r="R117" s="87"/>
      <c r="S117" s="87"/>
      <c r="T117" s="87"/>
      <c r="U117" s="104">
        <f t="shared" si="2"/>
        <v>0</v>
      </c>
    </row>
    <row r="118" spans="1:21" ht="15" customHeight="1" x14ac:dyDescent="0.2">
      <c r="A118" s="644"/>
      <c r="B118" s="651"/>
      <c r="C118" s="632"/>
      <c r="D118" s="632"/>
      <c r="E118" s="638"/>
      <c r="F118" s="638"/>
      <c r="G118" s="638"/>
      <c r="H118" s="86" t="s">
        <v>48</v>
      </c>
      <c r="I118" s="110"/>
      <c r="J118" s="110"/>
      <c r="K118" s="110"/>
      <c r="L118" s="110"/>
      <c r="M118" s="110"/>
      <c r="N118" s="110"/>
      <c r="O118" s="110"/>
      <c r="P118" s="110"/>
      <c r="Q118" s="110"/>
      <c r="R118" s="110"/>
      <c r="S118" s="110"/>
      <c r="T118" s="110"/>
      <c r="U118" s="111">
        <f t="shared" si="2"/>
        <v>0</v>
      </c>
    </row>
    <row r="119" spans="1:21" ht="15" customHeight="1" x14ac:dyDescent="0.2">
      <c r="A119" s="643">
        <v>21.2</v>
      </c>
      <c r="B119" s="650" t="s">
        <v>615</v>
      </c>
      <c r="C119" s="631"/>
      <c r="D119" s="631" t="s">
        <v>616</v>
      </c>
      <c r="E119" s="637" t="s">
        <v>617</v>
      </c>
      <c r="F119" s="637" t="s">
        <v>496</v>
      </c>
      <c r="G119" s="647">
        <v>1</v>
      </c>
      <c r="H119" s="85" t="s">
        <v>41</v>
      </c>
      <c r="I119" s="88"/>
      <c r="J119" s="88"/>
      <c r="K119" s="88"/>
      <c r="L119" s="88"/>
      <c r="M119" s="88"/>
      <c r="N119" s="112"/>
      <c r="O119" s="112"/>
      <c r="P119" s="112"/>
      <c r="Q119" s="112"/>
      <c r="R119" s="87"/>
      <c r="S119" s="87"/>
      <c r="T119" s="87"/>
      <c r="U119" s="104">
        <f t="shared" si="2"/>
        <v>0</v>
      </c>
    </row>
    <row r="120" spans="1:21" ht="15" customHeight="1" x14ac:dyDescent="0.2">
      <c r="A120" s="644"/>
      <c r="B120" s="651"/>
      <c r="C120" s="632"/>
      <c r="D120" s="632"/>
      <c r="E120" s="638"/>
      <c r="F120" s="638"/>
      <c r="G120" s="638"/>
      <c r="H120" s="86" t="s">
        <v>48</v>
      </c>
      <c r="I120" s="110"/>
      <c r="J120" s="110"/>
      <c r="K120" s="110"/>
      <c r="L120" s="110"/>
      <c r="M120" s="110"/>
      <c r="N120" s="110"/>
      <c r="O120" s="110"/>
      <c r="P120" s="110"/>
      <c r="Q120" s="110"/>
      <c r="R120" s="110"/>
      <c r="S120" s="110"/>
      <c r="T120" s="110"/>
      <c r="U120" s="111">
        <f t="shared" si="2"/>
        <v>0</v>
      </c>
    </row>
    <row r="121" spans="1:21" ht="21.75" customHeight="1" x14ac:dyDescent="0.2">
      <c r="A121" s="643">
        <v>22</v>
      </c>
      <c r="B121" s="650" t="s">
        <v>618</v>
      </c>
      <c r="C121" s="631">
        <v>20</v>
      </c>
      <c r="D121" s="631" t="s">
        <v>619</v>
      </c>
      <c r="E121" s="637" t="s">
        <v>557</v>
      </c>
      <c r="F121" s="637" t="s">
        <v>494</v>
      </c>
      <c r="G121" s="647">
        <v>1</v>
      </c>
      <c r="H121" s="85" t="s">
        <v>41</v>
      </c>
      <c r="I121" s="88"/>
      <c r="J121" s="88"/>
      <c r="K121" s="88"/>
      <c r="L121" s="88"/>
      <c r="M121" s="88"/>
      <c r="N121" s="112"/>
      <c r="O121" s="112"/>
      <c r="P121" s="112"/>
      <c r="Q121" s="112"/>
      <c r="R121" s="87"/>
      <c r="S121" s="87"/>
      <c r="T121" s="87"/>
      <c r="U121" s="104">
        <f t="shared" si="2"/>
        <v>0</v>
      </c>
    </row>
    <row r="122" spans="1:21" ht="21.75" customHeight="1" x14ac:dyDescent="0.2">
      <c r="A122" s="644"/>
      <c r="B122" s="651"/>
      <c r="C122" s="632"/>
      <c r="D122" s="632"/>
      <c r="E122" s="638"/>
      <c r="F122" s="638"/>
      <c r="G122" s="638"/>
      <c r="H122" s="86" t="s">
        <v>48</v>
      </c>
      <c r="I122" s="110"/>
      <c r="J122" s="110"/>
      <c r="K122" s="110"/>
      <c r="L122" s="110"/>
      <c r="M122" s="110"/>
      <c r="N122" s="110"/>
      <c r="O122" s="110"/>
      <c r="P122" s="110"/>
      <c r="Q122" s="110"/>
      <c r="R122" s="110"/>
      <c r="S122" s="110"/>
      <c r="T122" s="110"/>
      <c r="U122" s="111">
        <f t="shared" si="2"/>
        <v>0</v>
      </c>
    </row>
    <row r="123" spans="1:21" ht="15" customHeight="1" x14ac:dyDescent="0.2">
      <c r="A123" s="643">
        <v>22.1</v>
      </c>
      <c r="B123" s="650" t="s">
        <v>620</v>
      </c>
      <c r="C123" s="631"/>
      <c r="D123" s="631" t="s">
        <v>619</v>
      </c>
      <c r="E123" s="637" t="s">
        <v>557</v>
      </c>
      <c r="F123" s="637" t="s">
        <v>494</v>
      </c>
      <c r="G123" s="647">
        <v>1</v>
      </c>
      <c r="H123" s="85" t="s">
        <v>41</v>
      </c>
      <c r="I123" s="87"/>
      <c r="J123" s="87"/>
      <c r="K123" s="88"/>
      <c r="L123" s="87"/>
      <c r="M123" s="87"/>
      <c r="N123" s="88"/>
      <c r="O123" s="87"/>
      <c r="P123" s="87"/>
      <c r="Q123" s="88"/>
      <c r="R123" s="87"/>
      <c r="S123" s="87"/>
      <c r="T123" s="88"/>
      <c r="U123" s="104">
        <f t="shared" si="2"/>
        <v>0</v>
      </c>
    </row>
    <row r="124" spans="1:21" ht="15" customHeight="1" x14ac:dyDescent="0.2">
      <c r="A124" s="644"/>
      <c r="B124" s="651"/>
      <c r="C124" s="632"/>
      <c r="D124" s="632"/>
      <c r="E124" s="638"/>
      <c r="F124" s="638"/>
      <c r="G124" s="638"/>
      <c r="H124" s="86" t="s">
        <v>48</v>
      </c>
      <c r="I124" s="110"/>
      <c r="J124" s="110"/>
      <c r="K124" s="110"/>
      <c r="L124" s="110"/>
      <c r="M124" s="110"/>
      <c r="N124" s="110"/>
      <c r="O124" s="110"/>
      <c r="P124" s="110"/>
      <c r="Q124" s="110"/>
      <c r="R124" s="110"/>
      <c r="S124" s="110"/>
      <c r="T124" s="110"/>
      <c r="U124" s="111">
        <f t="shared" si="2"/>
        <v>0</v>
      </c>
    </row>
    <row r="125" spans="1:21" ht="15" customHeight="1" x14ac:dyDescent="0.2">
      <c r="A125" s="643">
        <v>22.2</v>
      </c>
      <c r="B125" s="650" t="s">
        <v>621</v>
      </c>
      <c r="C125" s="631"/>
      <c r="D125" s="631" t="s">
        <v>619</v>
      </c>
      <c r="E125" s="637" t="s">
        <v>557</v>
      </c>
      <c r="F125" s="637" t="s">
        <v>496</v>
      </c>
      <c r="G125" s="647">
        <v>1</v>
      </c>
      <c r="H125" s="85" t="s">
        <v>41</v>
      </c>
      <c r="I125" s="87"/>
      <c r="J125" s="87"/>
      <c r="K125" s="88"/>
      <c r="L125" s="87"/>
      <c r="M125" s="87"/>
      <c r="N125" s="88"/>
      <c r="O125" s="87"/>
      <c r="P125" s="87"/>
      <c r="Q125" s="88"/>
      <c r="R125" s="87"/>
      <c r="S125" s="87"/>
      <c r="T125" s="88"/>
      <c r="U125" s="104">
        <f t="shared" si="2"/>
        <v>0</v>
      </c>
    </row>
    <row r="126" spans="1:21" ht="15" customHeight="1" x14ac:dyDescent="0.2">
      <c r="A126" s="644"/>
      <c r="B126" s="651"/>
      <c r="C126" s="632"/>
      <c r="D126" s="632"/>
      <c r="E126" s="638"/>
      <c r="F126" s="638"/>
      <c r="G126" s="638"/>
      <c r="H126" s="86" t="s">
        <v>48</v>
      </c>
      <c r="I126" s="110"/>
      <c r="J126" s="110"/>
      <c r="K126" s="110"/>
      <c r="L126" s="110"/>
      <c r="M126" s="110"/>
      <c r="N126" s="110"/>
      <c r="O126" s="110"/>
      <c r="P126" s="110"/>
      <c r="Q126" s="110"/>
      <c r="R126" s="110"/>
      <c r="S126" s="110"/>
      <c r="T126" s="110"/>
      <c r="U126" s="111">
        <f t="shared" si="2"/>
        <v>0</v>
      </c>
    </row>
    <row r="127" spans="1:21" ht="15" customHeight="1" x14ac:dyDescent="0.2">
      <c r="A127" s="643">
        <v>23</v>
      </c>
      <c r="B127" s="650" t="s">
        <v>622</v>
      </c>
      <c r="C127" s="631"/>
      <c r="D127" s="631" t="s">
        <v>623</v>
      </c>
      <c r="E127" s="637" t="s">
        <v>624</v>
      </c>
      <c r="F127" s="637" t="s">
        <v>496</v>
      </c>
      <c r="G127" s="647">
        <v>1</v>
      </c>
      <c r="H127" s="85" t="s">
        <v>41</v>
      </c>
      <c r="I127" s="87"/>
      <c r="J127" s="87"/>
      <c r="K127" s="88"/>
      <c r="L127" s="87"/>
      <c r="M127" s="87"/>
      <c r="N127" s="88"/>
      <c r="O127" s="87"/>
      <c r="P127" s="87"/>
      <c r="Q127" s="88"/>
      <c r="R127" s="87"/>
      <c r="S127" s="87"/>
      <c r="T127" s="88"/>
      <c r="U127" s="104">
        <f t="shared" si="2"/>
        <v>0</v>
      </c>
    </row>
    <row r="128" spans="1:21" ht="15" customHeight="1" x14ac:dyDescent="0.2">
      <c r="A128" s="644"/>
      <c r="B128" s="651"/>
      <c r="C128" s="632"/>
      <c r="D128" s="632"/>
      <c r="E128" s="638"/>
      <c r="F128" s="638"/>
      <c r="G128" s="638"/>
      <c r="H128" s="86" t="s">
        <v>48</v>
      </c>
      <c r="I128" s="110"/>
      <c r="J128" s="110"/>
      <c r="K128" s="110"/>
      <c r="L128" s="110"/>
      <c r="M128" s="110"/>
      <c r="N128" s="110"/>
      <c r="O128" s="110"/>
      <c r="P128" s="110"/>
      <c r="Q128" s="110"/>
      <c r="R128" s="110"/>
      <c r="S128" s="110"/>
      <c r="T128" s="110"/>
      <c r="U128" s="111">
        <f t="shared" si="2"/>
        <v>0</v>
      </c>
    </row>
    <row r="129" spans="1:21" ht="15" customHeight="1" x14ac:dyDescent="0.2">
      <c r="A129" s="643">
        <v>23.1</v>
      </c>
      <c r="B129" s="650" t="s">
        <v>625</v>
      </c>
      <c r="C129" s="631"/>
      <c r="D129" s="631" t="s">
        <v>623</v>
      </c>
      <c r="E129" s="637" t="s">
        <v>557</v>
      </c>
      <c r="F129" s="637" t="s">
        <v>496</v>
      </c>
      <c r="G129" s="647">
        <v>1</v>
      </c>
      <c r="H129" s="85" t="s">
        <v>41</v>
      </c>
      <c r="I129" s="88"/>
      <c r="J129" s="88"/>
      <c r="K129" s="88"/>
      <c r="L129" s="88"/>
      <c r="M129" s="88"/>
      <c r="N129" s="112"/>
      <c r="O129" s="112"/>
      <c r="P129" s="112"/>
      <c r="Q129" s="112"/>
      <c r="R129" s="87"/>
      <c r="S129" s="87"/>
      <c r="T129" s="87"/>
      <c r="U129" s="104">
        <f t="shared" si="2"/>
        <v>0</v>
      </c>
    </row>
    <row r="130" spans="1:21" ht="15" customHeight="1" x14ac:dyDescent="0.2">
      <c r="A130" s="644"/>
      <c r="B130" s="651"/>
      <c r="C130" s="632"/>
      <c r="D130" s="632"/>
      <c r="E130" s="638"/>
      <c r="F130" s="638"/>
      <c r="G130" s="638"/>
      <c r="H130" s="86" t="s">
        <v>48</v>
      </c>
      <c r="I130" s="110"/>
      <c r="J130" s="110"/>
      <c r="K130" s="110"/>
      <c r="L130" s="110"/>
      <c r="M130" s="110"/>
      <c r="N130" s="110"/>
      <c r="O130" s="110"/>
      <c r="P130" s="110"/>
      <c r="Q130" s="110"/>
      <c r="R130" s="110"/>
      <c r="S130" s="110"/>
      <c r="T130" s="110"/>
      <c r="U130" s="111">
        <f t="shared" si="2"/>
        <v>0</v>
      </c>
    </row>
    <row r="131" spans="1:21" ht="15" customHeight="1" x14ac:dyDescent="0.2">
      <c r="A131" s="643">
        <v>23.2</v>
      </c>
      <c r="B131" s="650" t="s">
        <v>626</v>
      </c>
      <c r="C131" s="631"/>
      <c r="D131" s="631" t="s">
        <v>623</v>
      </c>
      <c r="E131" s="637" t="s">
        <v>532</v>
      </c>
      <c r="F131" s="637" t="s">
        <v>496</v>
      </c>
      <c r="G131" s="647">
        <v>1</v>
      </c>
      <c r="H131" s="85" t="s">
        <v>41</v>
      </c>
      <c r="I131" s="87"/>
      <c r="J131" s="87"/>
      <c r="K131" s="87"/>
      <c r="L131" s="87"/>
      <c r="M131" s="87"/>
      <c r="N131" s="87"/>
      <c r="O131" s="87"/>
      <c r="P131" s="87"/>
      <c r="Q131" s="87"/>
      <c r="R131" s="87"/>
      <c r="S131" s="87"/>
      <c r="T131" s="87"/>
      <c r="U131" s="104">
        <f t="shared" si="2"/>
        <v>0</v>
      </c>
    </row>
    <row r="132" spans="1:21" ht="15" customHeight="1" x14ac:dyDescent="0.2">
      <c r="A132" s="644"/>
      <c r="B132" s="651"/>
      <c r="C132" s="632"/>
      <c r="D132" s="632"/>
      <c r="E132" s="638"/>
      <c r="F132" s="638"/>
      <c r="G132" s="638"/>
      <c r="H132" s="86" t="s">
        <v>48</v>
      </c>
      <c r="I132" s="110"/>
      <c r="J132" s="110"/>
      <c r="K132" s="110"/>
      <c r="L132" s="110"/>
      <c r="M132" s="110"/>
      <c r="N132" s="110"/>
      <c r="O132" s="110"/>
      <c r="P132" s="110"/>
      <c r="Q132" s="110"/>
      <c r="R132" s="110"/>
      <c r="S132" s="110"/>
      <c r="T132" s="110"/>
      <c r="U132" s="111">
        <f t="shared" si="2"/>
        <v>0</v>
      </c>
    </row>
    <row r="133" spans="1:21" ht="15" customHeight="1" x14ac:dyDescent="0.2">
      <c r="A133" s="103"/>
      <c r="B133" s="98"/>
      <c r="C133" s="98"/>
      <c r="D133" s="98"/>
      <c r="E133" s="98"/>
      <c r="F133" s="98"/>
      <c r="G133" s="98"/>
      <c r="H133" s="98"/>
      <c r="I133" s="98"/>
      <c r="J133" s="98"/>
      <c r="K133" s="98"/>
      <c r="L133" s="98"/>
      <c r="M133" s="98"/>
      <c r="N133" s="98"/>
      <c r="O133" s="98"/>
      <c r="P133" s="98"/>
      <c r="Q133" s="98"/>
      <c r="R133" s="98"/>
      <c r="S133" s="98"/>
      <c r="T133" s="98"/>
      <c r="U133" s="98">
        <f>+U115+U117+U119+U123+U129+U131+U125+U127</f>
        <v>0</v>
      </c>
    </row>
    <row r="134" spans="1:21" ht="15" customHeight="1" x14ac:dyDescent="0.2">
      <c r="A134" s="99"/>
      <c r="B134" s="99"/>
      <c r="C134" s="99"/>
      <c r="D134" s="99"/>
      <c r="E134" s="99"/>
      <c r="F134" s="99"/>
      <c r="G134" s="99"/>
      <c r="H134" s="99"/>
      <c r="I134" s="99"/>
      <c r="J134" s="99"/>
      <c r="K134" s="99"/>
      <c r="L134" s="99"/>
      <c r="M134" s="99"/>
      <c r="N134" s="99"/>
      <c r="O134" s="99"/>
      <c r="P134" s="99"/>
      <c r="Q134" s="99"/>
      <c r="R134" s="99"/>
      <c r="S134" s="99"/>
      <c r="T134" s="99"/>
      <c r="U134" s="99">
        <f>+U116+U118+U120+U122+U124+U130+U132+U126+U128</f>
        <v>0</v>
      </c>
    </row>
    <row r="135" spans="1:21" ht="15" customHeight="1" x14ac:dyDescent="0.2">
      <c r="A135" s="99"/>
      <c r="B135" s="99"/>
      <c r="C135" s="99">
        <f>SUM(C137:C144)</f>
        <v>0</v>
      </c>
      <c r="D135" s="99"/>
      <c r="E135" s="99"/>
      <c r="F135" s="99"/>
      <c r="G135" s="99"/>
      <c r="H135" s="99"/>
      <c r="I135" s="99"/>
      <c r="J135" s="99"/>
      <c r="K135" s="99"/>
      <c r="L135" s="99"/>
      <c r="M135" s="99"/>
      <c r="N135" s="99"/>
      <c r="O135" s="99"/>
      <c r="P135" s="99"/>
      <c r="Q135" s="99"/>
      <c r="R135" s="99"/>
      <c r="S135" s="99"/>
      <c r="T135" s="99"/>
      <c r="U135" s="105" t="str">
        <f>IFERROR(U134/U133,"0")</f>
        <v>0</v>
      </c>
    </row>
    <row r="136" spans="1:21" ht="30" customHeight="1" x14ac:dyDescent="0.2">
      <c r="A136" s="652" t="s">
        <v>627</v>
      </c>
      <c r="B136" s="653"/>
      <c r="C136" s="653"/>
      <c r="D136" s="653"/>
      <c r="E136" s="653"/>
      <c r="F136" s="653"/>
      <c r="G136" s="653"/>
      <c r="H136" s="653"/>
      <c r="I136" s="653"/>
      <c r="J136" s="653"/>
      <c r="K136" s="653"/>
      <c r="L136" s="653"/>
      <c r="M136" s="653"/>
      <c r="N136" s="653"/>
      <c r="O136" s="653"/>
      <c r="P136" s="653"/>
      <c r="Q136" s="653"/>
      <c r="R136" s="653"/>
      <c r="S136" s="653"/>
      <c r="T136" s="653"/>
      <c r="U136" s="654"/>
    </row>
    <row r="137" spans="1:21" ht="15" customHeight="1" x14ac:dyDescent="0.2">
      <c r="A137" s="643">
        <v>24</v>
      </c>
      <c r="B137" s="650" t="s">
        <v>628</v>
      </c>
      <c r="C137" s="631"/>
      <c r="D137" s="631" t="s">
        <v>629</v>
      </c>
      <c r="E137" s="637" t="s">
        <v>557</v>
      </c>
      <c r="F137" s="637" t="s">
        <v>496</v>
      </c>
      <c r="G137" s="647">
        <v>1</v>
      </c>
      <c r="H137" s="85" t="s">
        <v>41</v>
      </c>
      <c r="I137" s="87"/>
      <c r="J137" s="87"/>
      <c r="K137" s="87"/>
      <c r="L137" s="87"/>
      <c r="M137" s="87"/>
      <c r="N137" s="87"/>
      <c r="O137" s="87"/>
      <c r="P137" s="87"/>
      <c r="Q137" s="87"/>
      <c r="R137" s="87"/>
      <c r="S137" s="87"/>
      <c r="T137" s="87"/>
      <c r="U137" s="89">
        <f>SUM(I137:T137)</f>
        <v>0</v>
      </c>
    </row>
    <row r="138" spans="1:21" ht="15" customHeight="1" x14ac:dyDescent="0.2">
      <c r="A138" s="644"/>
      <c r="B138" s="651"/>
      <c r="C138" s="632"/>
      <c r="D138" s="632"/>
      <c r="E138" s="638"/>
      <c r="F138" s="638"/>
      <c r="G138" s="638"/>
      <c r="H138" s="86" t="s">
        <v>48</v>
      </c>
      <c r="I138" s="110"/>
      <c r="J138" s="113"/>
      <c r="K138" s="117"/>
      <c r="L138" s="113"/>
      <c r="M138" s="117"/>
      <c r="N138" s="113"/>
      <c r="O138" s="117"/>
      <c r="P138" s="113"/>
      <c r="Q138" s="117"/>
      <c r="R138" s="113"/>
      <c r="S138" s="117"/>
      <c r="T138" s="113"/>
      <c r="U138" s="90">
        <f t="shared" ref="U138:U144" si="3">SUM(I138:T138)</f>
        <v>0</v>
      </c>
    </row>
    <row r="139" spans="1:21" ht="15" customHeight="1" x14ac:dyDescent="0.2">
      <c r="A139" s="643">
        <v>24.1</v>
      </c>
      <c r="B139" s="658" t="s">
        <v>630</v>
      </c>
      <c r="C139" s="631"/>
      <c r="D139" s="631" t="s">
        <v>629</v>
      </c>
      <c r="E139" s="637" t="s">
        <v>557</v>
      </c>
      <c r="F139" s="637" t="s">
        <v>496</v>
      </c>
      <c r="G139" s="647">
        <v>1</v>
      </c>
      <c r="H139" s="85" t="s">
        <v>41</v>
      </c>
      <c r="I139" s="88"/>
      <c r="J139" s="112"/>
      <c r="K139" s="118"/>
      <c r="L139" s="112"/>
      <c r="M139" s="118"/>
      <c r="N139" s="112"/>
      <c r="O139" s="118"/>
      <c r="P139" s="112"/>
      <c r="Q139" s="118"/>
      <c r="R139" s="112"/>
      <c r="S139" s="118"/>
      <c r="T139" s="112"/>
      <c r="U139" s="89">
        <f t="shared" si="3"/>
        <v>0</v>
      </c>
    </row>
    <row r="140" spans="1:21" ht="15" customHeight="1" x14ac:dyDescent="0.2">
      <c r="A140" s="644"/>
      <c r="B140" s="659"/>
      <c r="C140" s="632"/>
      <c r="D140" s="632"/>
      <c r="E140" s="638"/>
      <c r="F140" s="638"/>
      <c r="G140" s="638"/>
      <c r="H140" s="86" t="s">
        <v>48</v>
      </c>
      <c r="I140" s="110"/>
      <c r="J140" s="113"/>
      <c r="K140" s="117"/>
      <c r="L140" s="113"/>
      <c r="M140" s="117"/>
      <c r="N140" s="113"/>
      <c r="O140" s="117"/>
      <c r="P140" s="113"/>
      <c r="Q140" s="117"/>
      <c r="R140" s="113"/>
      <c r="S140" s="117"/>
      <c r="T140" s="113"/>
      <c r="U140" s="90">
        <f t="shared" si="3"/>
        <v>0</v>
      </c>
    </row>
    <row r="141" spans="1:21" ht="15" customHeight="1" x14ac:dyDescent="0.2">
      <c r="A141" s="643">
        <v>24.2</v>
      </c>
      <c r="B141" s="650" t="s">
        <v>631</v>
      </c>
      <c r="C141" s="631"/>
      <c r="D141" s="631" t="s">
        <v>629</v>
      </c>
      <c r="E141" s="637" t="s">
        <v>557</v>
      </c>
      <c r="F141" s="637" t="s">
        <v>496</v>
      </c>
      <c r="G141" s="647">
        <v>1</v>
      </c>
      <c r="H141" s="85" t="s">
        <v>41</v>
      </c>
      <c r="I141" s="119"/>
      <c r="J141" s="87"/>
      <c r="K141" s="87"/>
      <c r="L141" s="87"/>
      <c r="M141" s="88"/>
      <c r="N141" s="87"/>
      <c r="O141" s="87"/>
      <c r="P141" s="87"/>
      <c r="Q141" s="87"/>
      <c r="R141" s="87"/>
      <c r="S141" s="87"/>
      <c r="T141" s="87"/>
      <c r="U141" s="89">
        <f t="shared" si="3"/>
        <v>0</v>
      </c>
    </row>
    <row r="142" spans="1:21" ht="15" customHeight="1" x14ac:dyDescent="0.2">
      <c r="A142" s="644"/>
      <c r="B142" s="651"/>
      <c r="C142" s="632"/>
      <c r="D142" s="632"/>
      <c r="E142" s="638"/>
      <c r="F142" s="638"/>
      <c r="G142" s="638"/>
      <c r="H142" s="86" t="s">
        <v>48</v>
      </c>
      <c r="I142" s="110"/>
      <c r="J142" s="110"/>
      <c r="K142" s="110"/>
      <c r="L142" s="110"/>
      <c r="M142" s="110"/>
      <c r="N142" s="110"/>
      <c r="O142" s="110"/>
      <c r="P142" s="110"/>
      <c r="Q142" s="110"/>
      <c r="R142" s="110"/>
      <c r="S142" s="110"/>
      <c r="T142" s="110"/>
      <c r="U142" s="90">
        <f t="shared" si="3"/>
        <v>0</v>
      </c>
    </row>
    <row r="143" spans="1:21" ht="15" customHeight="1" x14ac:dyDescent="0.2">
      <c r="A143" s="643">
        <v>25</v>
      </c>
      <c r="B143" s="658" t="s">
        <v>632</v>
      </c>
      <c r="C143" s="631"/>
      <c r="D143" s="631"/>
      <c r="E143" s="631"/>
      <c r="F143" s="637"/>
      <c r="G143" s="647"/>
      <c r="H143" s="85" t="s">
        <v>41</v>
      </c>
      <c r="I143" s="87"/>
      <c r="J143" s="87"/>
      <c r="K143" s="87"/>
      <c r="L143" s="87"/>
      <c r="M143" s="88"/>
      <c r="N143" s="87"/>
      <c r="O143" s="87"/>
      <c r="P143" s="87"/>
      <c r="Q143" s="87"/>
      <c r="R143" s="87"/>
      <c r="S143" s="87"/>
      <c r="T143" s="87"/>
      <c r="U143" s="89">
        <f t="shared" si="3"/>
        <v>0</v>
      </c>
    </row>
    <row r="144" spans="1:21" ht="15" customHeight="1" x14ac:dyDescent="0.2">
      <c r="A144" s="644"/>
      <c r="B144" s="659"/>
      <c r="C144" s="632"/>
      <c r="D144" s="632"/>
      <c r="E144" s="632"/>
      <c r="F144" s="638"/>
      <c r="G144" s="638"/>
      <c r="H144" s="86" t="s">
        <v>48</v>
      </c>
      <c r="I144" s="110"/>
      <c r="J144" s="110"/>
      <c r="K144" s="110"/>
      <c r="L144" s="110"/>
      <c r="M144" s="110"/>
      <c r="N144" s="110"/>
      <c r="O144" s="110"/>
      <c r="P144" s="110"/>
      <c r="Q144" s="110"/>
      <c r="R144" s="110"/>
      <c r="S144" s="110"/>
      <c r="T144" s="110"/>
      <c r="U144" s="90">
        <f t="shared" si="3"/>
        <v>0</v>
      </c>
    </row>
    <row r="145" spans="1:21" ht="28.5" customHeight="1" x14ac:dyDescent="0.2">
      <c r="A145" s="100"/>
      <c r="B145" s="120" t="s">
        <v>633</v>
      </c>
      <c r="C145" s="100">
        <f>+C135+C113+C47+C5</f>
        <v>194</v>
      </c>
      <c r="D145" s="100"/>
      <c r="E145" s="100"/>
      <c r="F145" s="120"/>
      <c r="G145" s="100"/>
      <c r="H145" s="675" t="s">
        <v>634</v>
      </c>
      <c r="I145" s="675"/>
      <c r="J145" s="675"/>
      <c r="K145" s="675"/>
      <c r="L145" s="675"/>
      <c r="M145" s="675"/>
      <c r="N145" s="675"/>
      <c r="O145" s="675"/>
      <c r="P145" s="675"/>
      <c r="Q145" s="675"/>
      <c r="R145" s="675"/>
      <c r="S145" s="675"/>
      <c r="T145" s="675"/>
      <c r="U145" s="100">
        <f>+U45+U111+U133</f>
        <v>0</v>
      </c>
    </row>
    <row r="146" spans="1:21" ht="28.5" customHeight="1" thickBot="1" x14ac:dyDescent="0.25">
      <c r="A146" s="103"/>
      <c r="B146" s="103"/>
      <c r="C146" s="103"/>
      <c r="D146" s="103"/>
      <c r="E146" s="103"/>
      <c r="F146" s="103"/>
      <c r="G146" s="103"/>
      <c r="H146" s="676" t="s">
        <v>635</v>
      </c>
      <c r="I146" s="676"/>
      <c r="J146" s="676"/>
      <c r="K146" s="676"/>
      <c r="L146" s="676"/>
      <c r="M146" s="676"/>
      <c r="N146" s="676"/>
      <c r="O146" s="676"/>
      <c r="P146" s="676"/>
      <c r="Q146" s="676"/>
      <c r="R146" s="676"/>
      <c r="S146" s="676"/>
      <c r="T146" s="677"/>
      <c r="U146" s="101">
        <f>+U46+U112+U134</f>
        <v>0</v>
      </c>
    </row>
    <row r="147" spans="1:21" ht="28.5" customHeight="1" x14ac:dyDescent="0.2">
      <c r="A147" s="103"/>
      <c r="B147" s="103"/>
      <c r="C147" s="121"/>
      <c r="D147" s="103"/>
      <c r="E147" s="103"/>
      <c r="F147" s="114"/>
      <c r="G147" s="103"/>
      <c r="I147" s="80"/>
      <c r="J147" s="80"/>
      <c r="K147" s="80"/>
      <c r="L147" s="80"/>
      <c r="M147" s="80"/>
      <c r="N147" s="80"/>
      <c r="O147" s="80"/>
      <c r="P147" s="80"/>
      <c r="Q147" s="80"/>
      <c r="R147" s="80"/>
      <c r="S147" s="80"/>
      <c r="T147" s="80"/>
      <c r="U147" s="655" t="e">
        <f>+U146/U145</f>
        <v>#DIV/0!</v>
      </c>
    </row>
    <row r="148" spans="1:21" ht="28.5" customHeight="1" thickBot="1" x14ac:dyDescent="0.25">
      <c r="A148" s="103"/>
      <c r="B148" s="103"/>
      <c r="C148" s="121"/>
      <c r="D148" s="103"/>
      <c r="E148" s="103"/>
      <c r="F148" s="115"/>
      <c r="G148" s="103"/>
      <c r="I148" s="103"/>
      <c r="J148" s="103"/>
      <c r="K148" s="103"/>
      <c r="L148" s="103"/>
      <c r="M148" s="103"/>
      <c r="N148" s="103"/>
      <c r="O148" s="103"/>
      <c r="P148" s="103"/>
      <c r="Q148" s="103"/>
      <c r="R148" s="103"/>
      <c r="S148" s="80"/>
      <c r="T148" s="80"/>
      <c r="U148" s="656"/>
    </row>
    <row r="149" spans="1:21" ht="28.5" customHeight="1" x14ac:dyDescent="0.2">
      <c r="C149" s="102"/>
      <c r="E149" s="93"/>
      <c r="F149" s="93"/>
      <c r="G149" s="92" t="s">
        <v>636</v>
      </c>
      <c r="I149" s="80"/>
      <c r="J149" s="80"/>
      <c r="K149" s="80"/>
      <c r="L149" s="80"/>
      <c r="M149" s="80"/>
      <c r="N149" s="80"/>
      <c r="O149" s="80"/>
      <c r="P149" s="80"/>
      <c r="Q149" s="80"/>
      <c r="R149" s="80"/>
      <c r="S149" s="80"/>
      <c r="T149" s="80"/>
      <c r="U149" s="80"/>
    </row>
  </sheetData>
  <mergeCells count="472">
    <mergeCell ref="U2:U5"/>
    <mergeCell ref="A6:U6"/>
    <mergeCell ref="B2:B5"/>
    <mergeCell ref="A2:A5"/>
    <mergeCell ref="B1:U1"/>
    <mergeCell ref="A48:U48"/>
    <mergeCell ref="H145:T145"/>
    <mergeCell ref="H146:T146"/>
    <mergeCell ref="P4:P5"/>
    <mergeCell ref="Q4:Q5"/>
    <mergeCell ref="R4:R5"/>
    <mergeCell ref="S4:S5"/>
    <mergeCell ref="T4:T5"/>
    <mergeCell ref="H2:H5"/>
    <mergeCell ref="G143:G144"/>
    <mergeCell ref="C139:C140"/>
    <mergeCell ref="D139:D140"/>
    <mergeCell ref="E139:E140"/>
    <mergeCell ref="F139:F140"/>
    <mergeCell ref="A137:A138"/>
    <mergeCell ref="B137:B138"/>
    <mergeCell ref="C137:C138"/>
    <mergeCell ref="D137:D138"/>
    <mergeCell ref="E137:E138"/>
    <mergeCell ref="U147:U148"/>
    <mergeCell ref="I4:I5"/>
    <mergeCell ref="J4:J5"/>
    <mergeCell ref="K4:K5"/>
    <mergeCell ref="L4:L5"/>
    <mergeCell ref="M4:M5"/>
    <mergeCell ref="N4:N5"/>
    <mergeCell ref="O4:O5"/>
    <mergeCell ref="A143:A144"/>
    <mergeCell ref="B143:B144"/>
    <mergeCell ref="C143:C144"/>
    <mergeCell ref="D143:D144"/>
    <mergeCell ref="E143:E144"/>
    <mergeCell ref="F143:F144"/>
    <mergeCell ref="G139:G140"/>
    <mergeCell ref="A141:A142"/>
    <mergeCell ref="B141:B142"/>
    <mergeCell ref="C141:C142"/>
    <mergeCell ref="D141:D142"/>
    <mergeCell ref="E141:E142"/>
    <mergeCell ref="F141:F142"/>
    <mergeCell ref="G141:G142"/>
    <mergeCell ref="A139:A140"/>
    <mergeCell ref="B139:B140"/>
    <mergeCell ref="F137:F138"/>
    <mergeCell ref="G137:G138"/>
    <mergeCell ref="A136:U136"/>
    <mergeCell ref="G129:G130"/>
    <mergeCell ref="A131:A132"/>
    <mergeCell ref="B131:B132"/>
    <mergeCell ref="C131:C132"/>
    <mergeCell ref="D131:D132"/>
    <mergeCell ref="E131:E132"/>
    <mergeCell ref="F131:F132"/>
    <mergeCell ref="G131:G132"/>
    <mergeCell ref="A129:A130"/>
    <mergeCell ref="B129:B130"/>
    <mergeCell ref="C129:C130"/>
    <mergeCell ref="D129:D130"/>
    <mergeCell ref="E129:E130"/>
    <mergeCell ref="F129:F130"/>
    <mergeCell ref="G125:G126"/>
    <mergeCell ref="A127:A128"/>
    <mergeCell ref="B127:B128"/>
    <mergeCell ref="C127:C128"/>
    <mergeCell ref="D127:D128"/>
    <mergeCell ref="E127:E128"/>
    <mergeCell ref="F127:F128"/>
    <mergeCell ref="G127:G128"/>
    <mergeCell ref="A125:A126"/>
    <mergeCell ref="B125:B126"/>
    <mergeCell ref="C125:C126"/>
    <mergeCell ref="D125:D126"/>
    <mergeCell ref="E125:E126"/>
    <mergeCell ref="F125:F126"/>
    <mergeCell ref="G121:G122"/>
    <mergeCell ref="A123:A124"/>
    <mergeCell ref="B123:B124"/>
    <mergeCell ref="C123:C124"/>
    <mergeCell ref="D123:D124"/>
    <mergeCell ref="E123:E124"/>
    <mergeCell ref="F123:F124"/>
    <mergeCell ref="G123:G124"/>
    <mergeCell ref="A121:A122"/>
    <mergeCell ref="B121:B122"/>
    <mergeCell ref="C121:C122"/>
    <mergeCell ref="D121:D122"/>
    <mergeCell ref="E121:E122"/>
    <mergeCell ref="F121:F122"/>
    <mergeCell ref="G117:G118"/>
    <mergeCell ref="A119:A120"/>
    <mergeCell ref="B119:B120"/>
    <mergeCell ref="C119:C120"/>
    <mergeCell ref="D119:D120"/>
    <mergeCell ref="E119:E120"/>
    <mergeCell ref="F119:F120"/>
    <mergeCell ref="G119:G120"/>
    <mergeCell ref="A117:A118"/>
    <mergeCell ref="B117:B118"/>
    <mergeCell ref="C117:C118"/>
    <mergeCell ref="D117:D118"/>
    <mergeCell ref="E117:E118"/>
    <mergeCell ref="F117:F118"/>
    <mergeCell ref="A115:A116"/>
    <mergeCell ref="B115:B116"/>
    <mergeCell ref="C115:C116"/>
    <mergeCell ref="D115:D116"/>
    <mergeCell ref="E115:E116"/>
    <mergeCell ref="F115:F116"/>
    <mergeCell ref="G115:G116"/>
    <mergeCell ref="A114:U114"/>
    <mergeCell ref="G107:G108"/>
    <mergeCell ref="A109:A110"/>
    <mergeCell ref="B109:B110"/>
    <mergeCell ref="C109:C110"/>
    <mergeCell ref="D109:D110"/>
    <mergeCell ref="E109:E110"/>
    <mergeCell ref="F109:F110"/>
    <mergeCell ref="G109:G110"/>
    <mergeCell ref="A107:A108"/>
    <mergeCell ref="B107:B108"/>
    <mergeCell ref="C107:C108"/>
    <mergeCell ref="D107:D108"/>
    <mergeCell ref="E107:E108"/>
    <mergeCell ref="F107:F108"/>
    <mergeCell ref="G103:G104"/>
    <mergeCell ref="A105:A106"/>
    <mergeCell ref="B105:B106"/>
    <mergeCell ref="C105:C106"/>
    <mergeCell ref="D105:D106"/>
    <mergeCell ref="E105:E106"/>
    <mergeCell ref="F105:F106"/>
    <mergeCell ref="G105:G106"/>
    <mergeCell ref="A103:A104"/>
    <mergeCell ref="B103:B104"/>
    <mergeCell ref="C103:C104"/>
    <mergeCell ref="D103:D104"/>
    <mergeCell ref="E103:E104"/>
    <mergeCell ref="F103:F104"/>
    <mergeCell ref="G99:G100"/>
    <mergeCell ref="A101:A102"/>
    <mergeCell ref="B101:B102"/>
    <mergeCell ref="C101:C102"/>
    <mergeCell ref="D101:D102"/>
    <mergeCell ref="E101:E102"/>
    <mergeCell ref="F101:F102"/>
    <mergeCell ref="G101:G102"/>
    <mergeCell ref="A99:A100"/>
    <mergeCell ref="B99:B100"/>
    <mergeCell ref="C99:C100"/>
    <mergeCell ref="D99:D100"/>
    <mergeCell ref="E99:E100"/>
    <mergeCell ref="F99:F100"/>
    <mergeCell ref="G95:G96"/>
    <mergeCell ref="A97:A98"/>
    <mergeCell ref="B97:B98"/>
    <mergeCell ref="C97:C98"/>
    <mergeCell ref="D97:D98"/>
    <mergeCell ref="E97:E98"/>
    <mergeCell ref="F97:F98"/>
    <mergeCell ref="G97:G98"/>
    <mergeCell ref="A95:A96"/>
    <mergeCell ref="B95:B96"/>
    <mergeCell ref="C95:C96"/>
    <mergeCell ref="D95:D96"/>
    <mergeCell ref="E95:E96"/>
    <mergeCell ref="F95:F96"/>
    <mergeCell ref="G91:G92"/>
    <mergeCell ref="A93:A94"/>
    <mergeCell ref="B93:B94"/>
    <mergeCell ref="C93:C94"/>
    <mergeCell ref="D93:D94"/>
    <mergeCell ref="E93:E94"/>
    <mergeCell ref="F93:F94"/>
    <mergeCell ref="G93:G94"/>
    <mergeCell ref="A91:A92"/>
    <mergeCell ref="B91:B92"/>
    <mergeCell ref="C91:C92"/>
    <mergeCell ref="D91:D92"/>
    <mergeCell ref="E91:E92"/>
    <mergeCell ref="F91:F92"/>
    <mergeCell ref="G87:G88"/>
    <mergeCell ref="A89:A90"/>
    <mergeCell ref="B89:B90"/>
    <mergeCell ref="C89:C90"/>
    <mergeCell ref="D89:D90"/>
    <mergeCell ref="E89:E90"/>
    <mergeCell ref="F89:F90"/>
    <mergeCell ref="G89:G90"/>
    <mergeCell ref="A87:A88"/>
    <mergeCell ref="B87:B88"/>
    <mergeCell ref="C87:C88"/>
    <mergeCell ref="D87:D88"/>
    <mergeCell ref="E87:E88"/>
    <mergeCell ref="F87:F88"/>
    <mergeCell ref="G83:G84"/>
    <mergeCell ref="A85:A86"/>
    <mergeCell ref="B85:B86"/>
    <mergeCell ref="C85:C86"/>
    <mergeCell ref="D85:D86"/>
    <mergeCell ref="E85:E86"/>
    <mergeCell ref="F85:F86"/>
    <mergeCell ref="G85:G86"/>
    <mergeCell ref="A83:A84"/>
    <mergeCell ref="B83:B84"/>
    <mergeCell ref="C83:C84"/>
    <mergeCell ref="D83:D84"/>
    <mergeCell ref="E83:E84"/>
    <mergeCell ref="F83:F84"/>
    <mergeCell ref="G79:G80"/>
    <mergeCell ref="A81:A82"/>
    <mergeCell ref="B81:B82"/>
    <mergeCell ref="C81:C82"/>
    <mergeCell ref="D81:D82"/>
    <mergeCell ref="E81:E82"/>
    <mergeCell ref="F81:F82"/>
    <mergeCell ref="G81:G82"/>
    <mergeCell ref="A79:A80"/>
    <mergeCell ref="B79:B80"/>
    <mergeCell ref="C79:C80"/>
    <mergeCell ref="D79:D80"/>
    <mergeCell ref="E79:E80"/>
    <mergeCell ref="F79:F80"/>
    <mergeCell ref="G75:G76"/>
    <mergeCell ref="A77:A78"/>
    <mergeCell ref="B77:B78"/>
    <mergeCell ref="C77:C78"/>
    <mergeCell ref="D77:D78"/>
    <mergeCell ref="E77:E78"/>
    <mergeCell ref="F77:F78"/>
    <mergeCell ref="G77:G78"/>
    <mergeCell ref="A75:A76"/>
    <mergeCell ref="B75:B76"/>
    <mergeCell ref="C75:C76"/>
    <mergeCell ref="D75:D76"/>
    <mergeCell ref="E75:E76"/>
    <mergeCell ref="F75:F76"/>
    <mergeCell ref="G71:G72"/>
    <mergeCell ref="A73:A74"/>
    <mergeCell ref="B73:B74"/>
    <mergeCell ref="C73:C74"/>
    <mergeCell ref="D73:D74"/>
    <mergeCell ref="E73:E74"/>
    <mergeCell ref="F73:F74"/>
    <mergeCell ref="G73:G74"/>
    <mergeCell ref="A71:A72"/>
    <mergeCell ref="B71:B72"/>
    <mergeCell ref="C71:C72"/>
    <mergeCell ref="D71:D72"/>
    <mergeCell ref="E71:E72"/>
    <mergeCell ref="F71:F72"/>
    <mergeCell ref="G67:G68"/>
    <mergeCell ref="A69:A70"/>
    <mergeCell ref="B69:B70"/>
    <mergeCell ref="C69:C70"/>
    <mergeCell ref="D69:D70"/>
    <mergeCell ref="E69:E70"/>
    <mergeCell ref="F69:F70"/>
    <mergeCell ref="G69:G70"/>
    <mergeCell ref="A67:A68"/>
    <mergeCell ref="B67:B68"/>
    <mergeCell ref="C67:C68"/>
    <mergeCell ref="D67:D68"/>
    <mergeCell ref="E67:E68"/>
    <mergeCell ref="F67:F68"/>
    <mergeCell ref="G63:G64"/>
    <mergeCell ref="A65:A66"/>
    <mergeCell ref="B65:B66"/>
    <mergeCell ref="C65:C66"/>
    <mergeCell ref="D65:D66"/>
    <mergeCell ref="E65:E66"/>
    <mergeCell ref="F65:F66"/>
    <mergeCell ref="G65:G66"/>
    <mergeCell ref="A63:A64"/>
    <mergeCell ref="B63:B64"/>
    <mergeCell ref="C63:C64"/>
    <mergeCell ref="D63:D64"/>
    <mergeCell ref="E63:E64"/>
    <mergeCell ref="F63:F64"/>
    <mergeCell ref="G59:G60"/>
    <mergeCell ref="A61:A62"/>
    <mergeCell ref="B61:B62"/>
    <mergeCell ref="C61:C62"/>
    <mergeCell ref="D61:D62"/>
    <mergeCell ref="E61:E62"/>
    <mergeCell ref="F61:F62"/>
    <mergeCell ref="G61:G62"/>
    <mergeCell ref="A59:A60"/>
    <mergeCell ref="B59:B60"/>
    <mergeCell ref="C59:C60"/>
    <mergeCell ref="D59:D60"/>
    <mergeCell ref="E59:E60"/>
    <mergeCell ref="F59:F60"/>
    <mergeCell ref="G55:G56"/>
    <mergeCell ref="A57:A58"/>
    <mergeCell ref="B57:B58"/>
    <mergeCell ref="C57:C58"/>
    <mergeCell ref="D57:D58"/>
    <mergeCell ref="E57:E58"/>
    <mergeCell ref="F57:F58"/>
    <mergeCell ref="G57:G58"/>
    <mergeCell ref="A55:A56"/>
    <mergeCell ref="B55:B56"/>
    <mergeCell ref="C55:C56"/>
    <mergeCell ref="D55:D56"/>
    <mergeCell ref="E55:E56"/>
    <mergeCell ref="F55:F56"/>
    <mergeCell ref="G51:G52"/>
    <mergeCell ref="A53:A54"/>
    <mergeCell ref="B53:B54"/>
    <mergeCell ref="C53:C54"/>
    <mergeCell ref="D53:D54"/>
    <mergeCell ref="E53:E54"/>
    <mergeCell ref="F53:F54"/>
    <mergeCell ref="G53:G54"/>
    <mergeCell ref="A51:A52"/>
    <mergeCell ref="B51:B52"/>
    <mergeCell ref="C51:C52"/>
    <mergeCell ref="D51:D52"/>
    <mergeCell ref="E51:E52"/>
    <mergeCell ref="F51:F52"/>
    <mergeCell ref="G43:G44"/>
    <mergeCell ref="A49:A50"/>
    <mergeCell ref="B49:B50"/>
    <mergeCell ref="C49:C50"/>
    <mergeCell ref="D49:D50"/>
    <mergeCell ref="E49:E50"/>
    <mergeCell ref="F49:F50"/>
    <mergeCell ref="G49:G50"/>
    <mergeCell ref="A43:A44"/>
    <mergeCell ref="B43:B44"/>
    <mergeCell ref="C43:C44"/>
    <mergeCell ref="D43:D44"/>
    <mergeCell ref="E43:E44"/>
    <mergeCell ref="F43:F44"/>
    <mergeCell ref="G39:G40"/>
    <mergeCell ref="A41:A42"/>
    <mergeCell ref="B41:B42"/>
    <mergeCell ref="C41:C42"/>
    <mergeCell ref="D41:D42"/>
    <mergeCell ref="E41:E42"/>
    <mergeCell ref="F41:F42"/>
    <mergeCell ref="G41:G42"/>
    <mergeCell ref="A39:A40"/>
    <mergeCell ref="B39:B40"/>
    <mergeCell ref="C39:C40"/>
    <mergeCell ref="D39:D40"/>
    <mergeCell ref="E39:E40"/>
    <mergeCell ref="F39:F40"/>
    <mergeCell ref="G35:G36"/>
    <mergeCell ref="A37:A38"/>
    <mergeCell ref="B37:B38"/>
    <mergeCell ref="C37:C38"/>
    <mergeCell ref="D37:D38"/>
    <mergeCell ref="E37:E38"/>
    <mergeCell ref="F37:F38"/>
    <mergeCell ref="G37:G38"/>
    <mergeCell ref="A35:A36"/>
    <mergeCell ref="B35:B36"/>
    <mergeCell ref="C35:C36"/>
    <mergeCell ref="D35:D36"/>
    <mergeCell ref="E35:E36"/>
    <mergeCell ref="F35:F36"/>
    <mergeCell ref="G31:G32"/>
    <mergeCell ref="A33:A34"/>
    <mergeCell ref="B33:B34"/>
    <mergeCell ref="C33:C34"/>
    <mergeCell ref="D33:D34"/>
    <mergeCell ref="E33:E34"/>
    <mergeCell ref="F33:F34"/>
    <mergeCell ref="G33:G34"/>
    <mergeCell ref="A31:A32"/>
    <mergeCell ref="B31:B32"/>
    <mergeCell ref="C31:C32"/>
    <mergeCell ref="D31:D32"/>
    <mergeCell ref="E31:E32"/>
    <mergeCell ref="F31:F32"/>
    <mergeCell ref="G27:G28"/>
    <mergeCell ref="A29:A30"/>
    <mergeCell ref="B29:B30"/>
    <mergeCell ref="C29:C30"/>
    <mergeCell ref="D29:D30"/>
    <mergeCell ref="E29:E30"/>
    <mergeCell ref="F29:F30"/>
    <mergeCell ref="G29:G30"/>
    <mergeCell ref="A27:A28"/>
    <mergeCell ref="B27:B28"/>
    <mergeCell ref="C27:C28"/>
    <mergeCell ref="D27:D28"/>
    <mergeCell ref="E27:E28"/>
    <mergeCell ref="F27:F28"/>
    <mergeCell ref="G23:G24"/>
    <mergeCell ref="A25:A26"/>
    <mergeCell ref="B25:B26"/>
    <mergeCell ref="C25:C26"/>
    <mergeCell ref="D25:D26"/>
    <mergeCell ref="E25:E26"/>
    <mergeCell ref="F25:F26"/>
    <mergeCell ref="G25:G26"/>
    <mergeCell ref="A23:A24"/>
    <mergeCell ref="B23:B24"/>
    <mergeCell ref="C23:C24"/>
    <mergeCell ref="D23:D24"/>
    <mergeCell ref="E23:E24"/>
    <mergeCell ref="F23:F24"/>
    <mergeCell ref="G19:G20"/>
    <mergeCell ref="A21:A22"/>
    <mergeCell ref="B21:B22"/>
    <mergeCell ref="C21:C22"/>
    <mergeCell ref="D21:D22"/>
    <mergeCell ref="E21:E22"/>
    <mergeCell ref="F21:F22"/>
    <mergeCell ref="G21:G22"/>
    <mergeCell ref="A19:A20"/>
    <mergeCell ref="B19:B20"/>
    <mergeCell ref="C19:C20"/>
    <mergeCell ref="D19:D20"/>
    <mergeCell ref="E19:E20"/>
    <mergeCell ref="F19:F20"/>
    <mergeCell ref="G15:G16"/>
    <mergeCell ref="A17:A18"/>
    <mergeCell ref="B17:B18"/>
    <mergeCell ref="C17:C18"/>
    <mergeCell ref="D17:D18"/>
    <mergeCell ref="E17:E18"/>
    <mergeCell ref="F17:F18"/>
    <mergeCell ref="G17:G18"/>
    <mergeCell ref="A15:A16"/>
    <mergeCell ref="B15:B16"/>
    <mergeCell ref="C15:C16"/>
    <mergeCell ref="D15:D16"/>
    <mergeCell ref="E15:E16"/>
    <mergeCell ref="F15:F16"/>
    <mergeCell ref="A9:A10"/>
    <mergeCell ref="B9:B10"/>
    <mergeCell ref="C9:C10"/>
    <mergeCell ref="D9:D10"/>
    <mergeCell ref="E9:E10"/>
    <mergeCell ref="F9:F10"/>
    <mergeCell ref="G9:G10"/>
    <mergeCell ref="G11:G12"/>
    <mergeCell ref="A13:A14"/>
    <mergeCell ref="B13:B14"/>
    <mergeCell ref="C13:C14"/>
    <mergeCell ref="D13:D14"/>
    <mergeCell ref="E13:E14"/>
    <mergeCell ref="F13:F14"/>
    <mergeCell ref="G13:G14"/>
    <mergeCell ref="A11:A12"/>
    <mergeCell ref="B11:B12"/>
    <mergeCell ref="C11:C12"/>
    <mergeCell ref="D11:D12"/>
    <mergeCell ref="E11:E12"/>
    <mergeCell ref="F11:F12"/>
    <mergeCell ref="I2:T3"/>
    <mergeCell ref="D5:G5"/>
    <mergeCell ref="A7:A8"/>
    <mergeCell ref="B7:B8"/>
    <mergeCell ref="C7:C8"/>
    <mergeCell ref="D7:D8"/>
    <mergeCell ref="E7:E8"/>
    <mergeCell ref="C2:C4"/>
    <mergeCell ref="D2:D4"/>
    <mergeCell ref="E2:E4"/>
    <mergeCell ref="F2:F4"/>
    <mergeCell ref="G2:G4"/>
    <mergeCell ref="F7:F8"/>
    <mergeCell ref="G7:G8"/>
  </mergeCells>
  <conditionalFormatting sqref="I138:I140">
    <cfRule type="notContainsBlanks" dxfId="24" priority="11">
      <formula>LEN(TRIM(I138))&gt;0</formula>
    </cfRule>
  </conditionalFormatting>
  <conditionalFormatting sqref="I8:T8">
    <cfRule type="notContainsBlanks" dxfId="23" priority="1">
      <formula>LEN(TRIM(I8))&gt;0</formula>
    </cfRule>
  </conditionalFormatting>
  <conditionalFormatting sqref="I10:T10">
    <cfRule type="notContainsBlanks" dxfId="22" priority="15">
      <formula>LEN(TRIM(I10))&gt;0</formula>
    </cfRule>
  </conditionalFormatting>
  <conditionalFormatting sqref="I12:T12">
    <cfRule type="notContainsBlanks" dxfId="21" priority="25">
      <formula>LEN(TRIM(I12))&gt;0</formula>
    </cfRule>
  </conditionalFormatting>
  <conditionalFormatting sqref="I14:T14">
    <cfRule type="notContainsBlanks" dxfId="20" priority="26">
      <formula>LEN(TRIM(I14))&gt;0</formula>
    </cfRule>
  </conditionalFormatting>
  <conditionalFormatting sqref="I16:T16 I18:T18 I20:T20 I22:T22">
    <cfRule type="notContainsBlanks" dxfId="19" priority="27">
      <formula>LEN(TRIM(I16))&gt;0</formula>
    </cfRule>
  </conditionalFormatting>
  <conditionalFormatting sqref="I24:T24 I26:T26">
    <cfRule type="notContainsBlanks" dxfId="18" priority="6">
      <formula>LEN(TRIM(I24))&gt;0</formula>
    </cfRule>
  </conditionalFormatting>
  <conditionalFormatting sqref="I28:T28">
    <cfRule type="notContainsBlanks" dxfId="17" priority="3">
      <formula>LEN(TRIM(I28))&gt;0</formula>
    </cfRule>
  </conditionalFormatting>
  <conditionalFormatting sqref="I30:T30">
    <cfRule type="notContainsBlanks" dxfId="16" priority="2">
      <formula>LEN(TRIM(I30))&gt;0</formula>
    </cfRule>
  </conditionalFormatting>
  <conditionalFormatting sqref="I32:T32">
    <cfRule type="notContainsBlanks" dxfId="15" priority="5">
      <formula>LEN(TRIM(I32))&gt;0</formula>
    </cfRule>
  </conditionalFormatting>
  <conditionalFormatting sqref="I34:T34 I36:T36 I38:T38 I40:T40 I42:T42 I44:T44">
    <cfRule type="notContainsBlanks" dxfId="14" priority="17">
      <formula>LEN(TRIM(I34))&gt;0</formula>
    </cfRule>
  </conditionalFormatting>
  <conditionalFormatting sqref="I50:T50">
    <cfRule type="notContainsBlanks" dxfId="13" priority="16">
      <formula>LEN(TRIM(I50))&gt;0</formula>
    </cfRule>
  </conditionalFormatting>
  <conditionalFormatting sqref="I52:T52">
    <cfRule type="notContainsBlanks" dxfId="12" priority="24">
      <formula>LEN(TRIM(I52))&gt;0</formula>
    </cfRule>
  </conditionalFormatting>
  <conditionalFormatting sqref="I54:T54 I56:T56 I58:T58 I60:T60 I62:T62 I64:T64 I66:T66 I68:T68 I70:T70 I72:T72">
    <cfRule type="notContainsBlanks" dxfId="11" priority="4">
      <formula>LEN(TRIM(I54))&gt;0</formula>
    </cfRule>
  </conditionalFormatting>
  <conditionalFormatting sqref="I74:T74 I76:T76">
    <cfRule type="notContainsBlanks" dxfId="10" priority="9">
      <formula>LEN(TRIM(I74))&gt;0</formula>
    </cfRule>
  </conditionalFormatting>
  <conditionalFormatting sqref="I78:T78">
    <cfRule type="notContainsBlanks" dxfId="9" priority="8">
      <formula>LEN(TRIM(I78))&gt;0</formula>
    </cfRule>
  </conditionalFormatting>
  <conditionalFormatting sqref="I82:T82 I84:T84 I86:T86 I88:T88 I90:T90 I92:T92 I94:T94 I96:T96 I98:T98 I100:T100 I102:T102 I104:T104 I106:T106 I108:T108 I110:T110">
    <cfRule type="notContainsBlanks" dxfId="8" priority="23">
      <formula>LEN(TRIM(I82))&gt;0</formula>
    </cfRule>
  </conditionalFormatting>
  <conditionalFormatting sqref="I116:T116 I118:T118 I120:T120 I122:T122">
    <cfRule type="notContainsBlanks" dxfId="7" priority="22">
      <formula>LEN(TRIM(I116))&gt;0</formula>
    </cfRule>
  </conditionalFormatting>
  <conditionalFormatting sqref="I124:T124 I126:T126 I128:T128">
    <cfRule type="notContainsBlanks" dxfId="6" priority="21">
      <formula>LEN(TRIM(I124))&gt;0</formula>
    </cfRule>
  </conditionalFormatting>
  <conditionalFormatting sqref="I130:T130">
    <cfRule type="notContainsBlanks" dxfId="5" priority="14">
      <formula>LEN(TRIM(I130))&gt;0</formula>
    </cfRule>
  </conditionalFormatting>
  <conditionalFormatting sqref="I132:T132">
    <cfRule type="notContainsBlanks" dxfId="4" priority="20">
      <formula>LEN(TRIM(I132))&gt;0</formula>
    </cfRule>
  </conditionalFormatting>
  <conditionalFormatting sqref="I142:T142">
    <cfRule type="notContainsBlanks" dxfId="3" priority="19">
      <formula>LEN(TRIM(I142))&gt;0</formula>
    </cfRule>
  </conditionalFormatting>
  <conditionalFormatting sqref="I144:T144">
    <cfRule type="notContainsBlanks" dxfId="2" priority="18">
      <formula>LEN(TRIM(I144))&gt;0</formula>
    </cfRule>
  </conditionalFormatting>
  <conditionalFormatting sqref="O80">
    <cfRule type="notContainsBlanks" dxfId="1" priority="10">
      <formula>LEN(TRIM(O80))&gt;0</formula>
    </cfRule>
  </conditionalFormatting>
  <conditionalFormatting sqref="U145:U149 I147:T147 S148:T148 I149:T149">
    <cfRule type="notContainsBlanks" dxfId="0" priority="7">
      <formula>LEN(TRIM(I145))&gt;0</formula>
    </cfRule>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13B2BE9F30EAB4FB1232DDC35076C47" ma:contentTypeVersion="14" ma:contentTypeDescription="Create a new document." ma:contentTypeScope="" ma:versionID="76f9b3d3165c5e0cb2d91752fdac4af8">
  <xsd:schema xmlns:xsd="http://www.w3.org/2001/XMLSchema" xmlns:xs="http://www.w3.org/2001/XMLSchema" xmlns:p="http://schemas.microsoft.com/office/2006/metadata/properties" xmlns:ns3="51610a5f-cb78-4f3a-ac7e-61a479342cef" xmlns:ns4="2e305697-9be3-4f45-a98d-5ee4be6db0ca" targetNamespace="http://schemas.microsoft.com/office/2006/metadata/properties" ma:root="true" ma:fieldsID="47d20b2afe90b19b192e86d4df01fcbf" ns3:_="" ns4:_="">
    <xsd:import namespace="51610a5f-cb78-4f3a-ac7e-61a479342cef"/>
    <xsd:import namespace="2e305697-9be3-4f45-a98d-5ee4be6db0ca"/>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LengthInSeconds" minOccurs="0"/>
                <xsd:element ref="ns4:SharedWithUsers" minOccurs="0"/>
                <xsd:element ref="ns4:SharedWithDetails" minOccurs="0"/>
                <xsd:element ref="ns4:SharingHintHash" minOccurs="0"/>
                <xsd:element ref="ns3:MediaServiceAutoTags" minOccurs="0"/>
                <xsd:element ref="ns3:_activity" minOccurs="0"/>
                <xsd:element ref="ns3:MediaServiceSearchProperties" minOccurs="0"/>
                <xsd:element ref="ns3:MediaServiceObjectDetectorVersions" minOccurs="0"/>
                <xsd:element ref="ns3:MediaServiceSystemTag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610a5f-cb78-4f3a-ac7e-61a479342c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_activity" ma:index="16" nillable="true" ma:displayName="_activity" ma:hidden="true" ma:internalName="_activity">
      <xsd:simpleType>
        <xsd:restriction base="dms:Note"/>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ystemTags" ma:index="19" nillable="true" ma:displayName="MediaServiceSystemTags" ma:hidden="true" ma:internalName="MediaServiceSystemTags" ma:readOnly="true">
      <xsd:simpleType>
        <xsd:restriction base="dms:Note"/>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e305697-9be3-4f45-a98d-5ee4be6db0c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51610a5f-cb78-4f3a-ac7e-61a479342c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37D1B9A-CFAA-4BF6-9E11-89F007C8BE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610a5f-cb78-4f3a-ac7e-61a479342cef"/>
    <ds:schemaRef ds:uri="2e305697-9be3-4f45-a98d-5ee4be6db0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F399CD7-15DF-48CC-A69F-7B3CC1F37DD9}">
  <ds:schemaRefs>
    <ds:schemaRef ds:uri="http://schemas.microsoft.com/office/2006/metadata/properties"/>
    <ds:schemaRef ds:uri="http://purl.org/dc/terms/"/>
    <ds:schemaRef ds:uri="2e305697-9be3-4f45-a98d-5ee4be6db0ca"/>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51610a5f-cb78-4f3a-ac7e-61a479342cef"/>
    <ds:schemaRef ds:uri="http://www.w3.org/XML/1998/namespace"/>
    <ds:schemaRef ds:uri="http://purl.org/dc/dcmitype/"/>
  </ds:schemaRefs>
</ds:datastoreItem>
</file>

<file path=customXml/itemProps3.xml><?xml version="1.0" encoding="utf-8"?>
<ds:datastoreItem xmlns:ds="http://schemas.openxmlformats.org/officeDocument/2006/customXml" ds:itemID="{55127E7C-D611-4E4C-A5B1-D3F90477E27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Reporte profesionales</vt:lpstr>
      <vt:lpstr>SG-SST 2026</vt:lpstr>
      <vt:lpstr>VERIFICACIÓN CUMPLI PESV 2023</vt:lpstr>
      <vt:lpstr>'Reporte profesionales'!Área_de_impresión</vt:lpstr>
      <vt:lpstr>'SG-SST 2026'!Área_de_impresión</vt:lpstr>
      <vt:lpstr>'Reporte profesionales'!Títulos_a_imprimir</vt:lpstr>
      <vt:lpstr>'SG-SST 2026'!Títulos_a_imprimir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NVC_ADMIN</dc:creator>
  <cp:keywords/>
  <dc:description/>
  <cp:lastModifiedBy>Carolina Villamizar Arteaga</cp:lastModifiedBy>
  <cp:revision/>
  <dcterms:created xsi:type="dcterms:W3CDTF">2019-11-01T17:19:08Z</dcterms:created>
  <dcterms:modified xsi:type="dcterms:W3CDTF">2026-04-17T15:23:12Z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0x010100F13B2BE9F30EAB4FB1232DDC35076C47</vt:lpwstr>
  </property>
</Properties>
</file>