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moralesro\Documents\0. TRANSPARENCIA 2025\PUBLICACIONES OAP\SGTO PLAN MIPG 2026 TRIM II\"/>
    </mc:Choice>
  </mc:AlternateContent>
  <xr:revisionPtr revIDLastSave="0" documentId="13_ncr:1_{7A064979-14B0-48F2-AD3C-45A8A87310A8}" xr6:coauthVersionLast="47" xr6:coauthVersionMax="47" xr10:uidLastSave="{00000000-0000-0000-0000-000000000000}"/>
  <bookViews>
    <workbookView xWindow="-120" yWindow="-120" windowWidth="29040" windowHeight="15720" firstSheet="1" activeTab="1" xr2:uid="{00000000-000D-0000-FFFF-FFFF00000000}"/>
  </bookViews>
  <sheets>
    <sheet name="Instrucciones Diligenciamiento" sheetId="22" state="hidden" r:id="rId1"/>
    <sheet name="Plan MIPG" sheetId="8" r:id="rId2"/>
    <sheet name="Lista" sheetId="19" state="hidden" r:id="rId3"/>
    <sheet name="Control de cambios" sheetId="13" state="hidden" r:id="rId4"/>
    <sheet name="Control cambios" sheetId="21" r:id="rId5"/>
  </sheets>
  <definedNames>
    <definedName name="_xlnm._FilterDatabase" localSheetId="3" hidden="1">'Control de cambios'!$A$7:$V$32</definedName>
    <definedName name="_xlnm._FilterDatabase" localSheetId="1" hidden="1">'Plan MIPG'!$A$5:$AU$362</definedName>
    <definedName name="Opcion1">'Plan MIPG'!$AL$2:$AL$3</definedName>
    <definedName name="Opcion2">'Plan MIPG'!$AM$2:$AM$4</definedName>
    <definedName name="Opcion3">'Plan MIPG'!$AN$1:$AN$10</definedName>
    <definedName name="Opcion4">'Plan MIPG'!$AO$2</definedName>
    <definedName name="Opcion5">'Plan MIPG'!$AP$2:$AP$4</definedName>
    <definedName name="Opcion6">'Plan MIPG'!$AQ$2</definedName>
    <definedName name="Opcion7">'Plan MIPG'!$AR$2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53" i="8" l="1"/>
  <c r="AI7" i="8"/>
  <c r="AS7" i="8"/>
  <c r="AT8" i="8"/>
  <c r="AT9" i="8"/>
  <c r="AT10" i="8"/>
  <c r="AT11" i="8"/>
  <c r="AT12" i="8"/>
  <c r="AT13" i="8"/>
  <c r="AT14" i="8"/>
  <c r="AT15" i="8"/>
  <c r="AU15" i="8" s="1"/>
  <c r="AT16" i="8"/>
  <c r="AT17" i="8"/>
  <c r="AT18" i="8"/>
  <c r="AT19" i="8"/>
  <c r="AT20" i="8"/>
  <c r="AT21" i="8"/>
  <c r="AT22" i="8"/>
  <c r="AT23" i="8"/>
  <c r="AT24" i="8"/>
  <c r="AT25" i="8"/>
  <c r="AT26" i="8"/>
  <c r="AT27" i="8"/>
  <c r="AU27" i="8" s="1"/>
  <c r="AT28" i="8"/>
  <c r="AT29" i="8"/>
  <c r="AT30" i="8"/>
  <c r="AT31" i="8"/>
  <c r="AT32" i="8"/>
  <c r="AT33" i="8"/>
  <c r="AT34" i="8"/>
  <c r="AT35" i="8"/>
  <c r="AT36" i="8"/>
  <c r="AT37" i="8"/>
  <c r="AT38" i="8"/>
  <c r="AT39" i="8"/>
  <c r="AT40" i="8"/>
  <c r="AT41" i="8"/>
  <c r="AT42" i="8"/>
  <c r="AT43" i="8"/>
  <c r="AT44" i="8"/>
  <c r="AT45" i="8"/>
  <c r="AT46" i="8"/>
  <c r="AT47" i="8"/>
  <c r="AT48" i="8"/>
  <c r="AT49" i="8"/>
  <c r="AT50" i="8"/>
  <c r="AT51" i="8"/>
  <c r="AT52" i="8"/>
  <c r="AT7" i="8"/>
  <c r="AU7" i="8" s="1"/>
  <c r="AS18" i="8"/>
  <c r="AI26" i="8" l="1"/>
  <c r="AU26" i="8" s="1"/>
  <c r="AL53" i="8"/>
  <c r="AM53" i="8"/>
  <c r="AN53" i="8"/>
  <c r="AO53" i="8"/>
  <c r="AP53" i="8"/>
  <c r="AQ53" i="8"/>
  <c r="AR53" i="8"/>
  <c r="AI8" i="8" l="1"/>
  <c r="AU8" i="8" s="1"/>
  <c r="AI9" i="8"/>
  <c r="AU9" i="8" s="1"/>
  <c r="AI10" i="8"/>
  <c r="AU10" i="8" s="1"/>
  <c r="AI11" i="8"/>
  <c r="AU11" i="8" s="1"/>
  <c r="AI12" i="8"/>
  <c r="AU12" i="8" s="1"/>
  <c r="AI13" i="8"/>
  <c r="AU13" i="8" s="1"/>
  <c r="AI14" i="8"/>
  <c r="AU14" i="8" s="1"/>
  <c r="AI16" i="8"/>
  <c r="AU16" i="8" s="1"/>
  <c r="AI17" i="8"/>
  <c r="AU17" i="8" s="1"/>
  <c r="AI18" i="8"/>
  <c r="AU18" i="8" s="1"/>
  <c r="AI19" i="8"/>
  <c r="AU19" i="8" s="1"/>
  <c r="AI20" i="8"/>
  <c r="AU20" i="8" s="1"/>
  <c r="AI21" i="8"/>
  <c r="AU21" i="8" s="1"/>
  <c r="AI22" i="8"/>
  <c r="AU22" i="8" s="1"/>
  <c r="AI23" i="8"/>
  <c r="AU23" i="8" s="1"/>
  <c r="AI24" i="8"/>
  <c r="AU24" i="8" s="1"/>
  <c r="AI25" i="8"/>
  <c r="AU25" i="8" s="1"/>
  <c r="AI28" i="8"/>
  <c r="AU28" i="8" s="1"/>
  <c r="AI29" i="8"/>
  <c r="AU29" i="8" s="1"/>
  <c r="AI30" i="8"/>
  <c r="AU30" i="8" s="1"/>
  <c r="AI31" i="8"/>
  <c r="AU31" i="8" s="1"/>
  <c r="AI32" i="8"/>
  <c r="AU32" i="8" s="1"/>
  <c r="AI33" i="8"/>
  <c r="AU33" i="8" s="1"/>
  <c r="AI34" i="8"/>
  <c r="AU34" i="8" s="1"/>
  <c r="AI35" i="8"/>
  <c r="AU35" i="8" s="1"/>
  <c r="AI36" i="8"/>
  <c r="AU36" i="8" s="1"/>
  <c r="AI37" i="8"/>
  <c r="AU37" i="8" s="1"/>
  <c r="AI38" i="8"/>
  <c r="AU38" i="8" s="1"/>
  <c r="AI39" i="8"/>
  <c r="AU39" i="8" s="1"/>
  <c r="AI40" i="8"/>
  <c r="AU40" i="8" s="1"/>
  <c r="AI41" i="8"/>
  <c r="AU41" i="8" s="1"/>
  <c r="AI42" i="8"/>
  <c r="AU42" i="8" s="1"/>
  <c r="AI43" i="8"/>
  <c r="AU43" i="8" s="1"/>
  <c r="AI44" i="8"/>
  <c r="AU44" i="8" s="1"/>
  <c r="AI45" i="8"/>
  <c r="AU45" i="8" s="1"/>
  <c r="AI46" i="8"/>
  <c r="AU46" i="8" s="1"/>
  <c r="AI47" i="8"/>
  <c r="AU47" i="8" s="1"/>
  <c r="AI48" i="8"/>
  <c r="AU48" i="8" s="1"/>
  <c r="AI49" i="8"/>
  <c r="AU49" i="8" s="1"/>
  <c r="AI50" i="8"/>
  <c r="AU50" i="8" s="1"/>
  <c r="AI51" i="8"/>
  <c r="AU51" i="8" s="1"/>
  <c r="AI52" i="8"/>
  <c r="AU52" i="8" s="1"/>
  <c r="AS8" i="8"/>
  <c r="AS9" i="8"/>
  <c r="AS10" i="8"/>
  <c r="AS11" i="8"/>
  <c r="AS12" i="8"/>
  <c r="AS13" i="8"/>
  <c r="AS14" i="8"/>
  <c r="AS15" i="8"/>
  <c r="AS16" i="8"/>
  <c r="AS17" i="8"/>
  <c r="AS19" i="8"/>
  <c r="AS20" i="8"/>
  <c r="AS21" i="8"/>
  <c r="AS22" i="8"/>
  <c r="AS23" i="8"/>
  <c r="AS24" i="8"/>
  <c r="AS25" i="8"/>
  <c r="AS26" i="8"/>
  <c r="AS27" i="8"/>
  <c r="AS28" i="8"/>
  <c r="AS29" i="8"/>
  <c r="AS30" i="8"/>
  <c r="AS31" i="8"/>
  <c r="AS32" i="8"/>
  <c r="AS33" i="8"/>
  <c r="AS34" i="8"/>
  <c r="AS35" i="8"/>
  <c r="AS36" i="8"/>
  <c r="AS37" i="8"/>
  <c r="AS38" i="8"/>
  <c r="AS39" i="8"/>
  <c r="AS40" i="8"/>
  <c r="AS41" i="8"/>
  <c r="AS42" i="8"/>
  <c r="AS43" i="8"/>
  <c r="AS44" i="8"/>
  <c r="AS45" i="8"/>
  <c r="AS46" i="8"/>
  <c r="AS47" i="8"/>
  <c r="AS48" i="8"/>
  <c r="AS49" i="8"/>
  <c r="AS50" i="8"/>
  <c r="AS51" i="8"/>
  <c r="AS52" i="8"/>
  <c r="AK7" i="8"/>
  <c r="AK362" i="8"/>
  <c r="AK361" i="8"/>
  <c r="AK360" i="8"/>
  <c r="AK359" i="8"/>
  <c r="AK358" i="8"/>
  <c r="AK357" i="8"/>
  <c r="AK356" i="8"/>
  <c r="AK355" i="8"/>
  <c r="AK354" i="8"/>
  <c r="AK353" i="8"/>
  <c r="AK352" i="8"/>
  <c r="AK351" i="8"/>
  <c r="AK350" i="8"/>
  <c r="AK349" i="8"/>
  <c r="AK348" i="8"/>
  <c r="AK347" i="8"/>
  <c r="AK346" i="8"/>
  <c r="AK345" i="8"/>
  <c r="AK344" i="8"/>
  <c r="AK343" i="8"/>
  <c r="AK342" i="8"/>
  <c r="AK341" i="8"/>
  <c r="AK340" i="8"/>
  <c r="AK339" i="8"/>
  <c r="AK338" i="8"/>
  <c r="AK337" i="8"/>
  <c r="AK336" i="8"/>
  <c r="AK335" i="8"/>
  <c r="AK334" i="8"/>
  <c r="AK333" i="8"/>
  <c r="AK332" i="8"/>
  <c r="AK331" i="8"/>
  <c r="AK330" i="8"/>
  <c r="AK329" i="8"/>
  <c r="AK328" i="8"/>
  <c r="AK327" i="8"/>
  <c r="AK326" i="8"/>
  <c r="AK325" i="8"/>
  <c r="AK324" i="8"/>
  <c r="AK323" i="8"/>
  <c r="AK322" i="8"/>
  <c r="AK321" i="8"/>
  <c r="AK320" i="8"/>
  <c r="AK319" i="8"/>
  <c r="AK318" i="8"/>
  <c r="AK317" i="8"/>
  <c r="AK316" i="8"/>
  <c r="AK315" i="8"/>
  <c r="AK314" i="8"/>
  <c r="AK313" i="8"/>
  <c r="AK312" i="8"/>
  <c r="AK311" i="8"/>
  <c r="AK310" i="8"/>
  <c r="AK309" i="8"/>
  <c r="AK308" i="8"/>
  <c r="AK307" i="8"/>
  <c r="AK306" i="8"/>
  <c r="AK305" i="8"/>
  <c r="AK304" i="8"/>
  <c r="AK303" i="8"/>
  <c r="AK302" i="8"/>
  <c r="AK301" i="8"/>
  <c r="AK300" i="8"/>
  <c r="AK299" i="8"/>
  <c r="AK298" i="8"/>
  <c r="AK297" i="8"/>
  <c r="AK296" i="8"/>
  <c r="AK295" i="8"/>
  <c r="AK294" i="8"/>
  <c r="AK293" i="8"/>
  <c r="AK292" i="8"/>
  <c r="AK291" i="8"/>
  <c r="AK290" i="8"/>
  <c r="AK289" i="8"/>
  <c r="AK288" i="8"/>
  <c r="AK287" i="8"/>
  <c r="AK286" i="8"/>
  <c r="AK285" i="8"/>
  <c r="AK284" i="8"/>
  <c r="AK283" i="8"/>
  <c r="AK282" i="8"/>
  <c r="AK281" i="8"/>
  <c r="AK280" i="8"/>
  <c r="AK279" i="8"/>
  <c r="AK278" i="8"/>
  <c r="AK277" i="8"/>
  <c r="AK276" i="8"/>
  <c r="AK275" i="8"/>
  <c r="AK274" i="8"/>
  <c r="AK273" i="8"/>
  <c r="AK272" i="8"/>
  <c r="AK271" i="8"/>
  <c r="AK270" i="8"/>
  <c r="AK269" i="8"/>
  <c r="AK268" i="8"/>
  <c r="AK267" i="8"/>
  <c r="AK266" i="8"/>
  <c r="AK265" i="8"/>
  <c r="AK264" i="8"/>
  <c r="AK263" i="8"/>
  <c r="AK262" i="8"/>
  <c r="AK261" i="8"/>
  <c r="AK260" i="8"/>
  <c r="AK259" i="8"/>
  <c r="AK258" i="8"/>
  <c r="AK257" i="8"/>
  <c r="AK256" i="8"/>
  <c r="AK255" i="8"/>
  <c r="AK254" i="8"/>
  <c r="AK253" i="8"/>
  <c r="AK252" i="8"/>
  <c r="AK251" i="8"/>
  <c r="AK250" i="8"/>
  <c r="AK249" i="8"/>
  <c r="AK248" i="8"/>
  <c r="AK247" i="8"/>
  <c r="AK246" i="8"/>
  <c r="AK245" i="8"/>
  <c r="AK244" i="8"/>
  <c r="AK243" i="8"/>
  <c r="AK242" i="8"/>
  <c r="AK241" i="8"/>
  <c r="AK240" i="8"/>
  <c r="AK239" i="8"/>
  <c r="AK238" i="8"/>
  <c r="AK237" i="8"/>
  <c r="AK236" i="8"/>
  <c r="AK235" i="8"/>
  <c r="AK234" i="8"/>
  <c r="AK233" i="8"/>
  <c r="AK232" i="8"/>
  <c r="AK231" i="8"/>
  <c r="AK230" i="8"/>
  <c r="AK229" i="8"/>
  <c r="AK228" i="8"/>
  <c r="AK227" i="8"/>
  <c r="AK226" i="8"/>
  <c r="AK225" i="8"/>
  <c r="AK224" i="8"/>
  <c r="AK223" i="8"/>
  <c r="AK222" i="8"/>
  <c r="AK221" i="8"/>
  <c r="AK220" i="8"/>
  <c r="AK219" i="8"/>
  <c r="AK218" i="8"/>
  <c r="AK217" i="8"/>
  <c r="AK216" i="8"/>
  <c r="AK215" i="8"/>
  <c r="AK214" i="8"/>
  <c r="AK213" i="8"/>
  <c r="AK212" i="8"/>
  <c r="AK211" i="8"/>
  <c r="AK210" i="8"/>
  <c r="AK209" i="8"/>
  <c r="AK208" i="8"/>
  <c r="AK207" i="8"/>
  <c r="AK206" i="8"/>
  <c r="AK205" i="8"/>
  <c r="AK204" i="8"/>
  <c r="AK203" i="8"/>
  <c r="AK202" i="8"/>
  <c r="AK201" i="8"/>
  <c r="AK200" i="8"/>
  <c r="AK199" i="8"/>
  <c r="AK198" i="8"/>
  <c r="AK197" i="8"/>
  <c r="AK196" i="8"/>
  <c r="AK195" i="8"/>
  <c r="AK194" i="8"/>
  <c r="AK193" i="8"/>
  <c r="AK192" i="8"/>
  <c r="AK191" i="8"/>
  <c r="AK190" i="8"/>
  <c r="AK189" i="8"/>
  <c r="AK188" i="8"/>
  <c r="AK187" i="8"/>
  <c r="AK186" i="8"/>
  <c r="AK185" i="8"/>
  <c r="AK184" i="8"/>
  <c r="AK183" i="8"/>
  <c r="AK182" i="8"/>
  <c r="AK181" i="8"/>
  <c r="AK180" i="8"/>
  <c r="AK179" i="8"/>
  <c r="AK178" i="8"/>
  <c r="AK177" i="8"/>
  <c r="AK176" i="8"/>
  <c r="AK175" i="8"/>
  <c r="AK174" i="8"/>
  <c r="AK173" i="8"/>
  <c r="AK172" i="8"/>
  <c r="AK171" i="8"/>
  <c r="AK170" i="8"/>
  <c r="AK169" i="8"/>
  <c r="AK168" i="8"/>
  <c r="AK167" i="8"/>
  <c r="AK166" i="8"/>
  <c r="AK165" i="8"/>
  <c r="AK164" i="8"/>
  <c r="AK163" i="8"/>
  <c r="AK162" i="8"/>
  <c r="AK161" i="8"/>
  <c r="AK160" i="8"/>
  <c r="AK159" i="8"/>
  <c r="AK158" i="8"/>
  <c r="AK157" i="8"/>
  <c r="AK156" i="8"/>
  <c r="AK155" i="8"/>
  <c r="AK154" i="8"/>
  <c r="AK153" i="8"/>
  <c r="AK152" i="8"/>
  <c r="AK151" i="8"/>
  <c r="AK150" i="8"/>
  <c r="AK149" i="8"/>
  <c r="AK148" i="8"/>
  <c r="AK147" i="8"/>
  <c r="AK146" i="8"/>
  <c r="AK145" i="8"/>
  <c r="AK144" i="8"/>
  <c r="AK143" i="8"/>
  <c r="AK142" i="8"/>
  <c r="AK141" i="8"/>
  <c r="AK140" i="8"/>
  <c r="AK139" i="8"/>
  <c r="AK138" i="8"/>
  <c r="AK137" i="8"/>
  <c r="AK136" i="8"/>
  <c r="AK135" i="8"/>
  <c r="AK134" i="8"/>
  <c r="AK133" i="8"/>
  <c r="AK132" i="8"/>
  <c r="AK131" i="8"/>
  <c r="AK130" i="8"/>
  <c r="AK129" i="8"/>
  <c r="AK128" i="8"/>
  <c r="AK127" i="8"/>
  <c r="AK126" i="8"/>
  <c r="AK125" i="8"/>
  <c r="AK124" i="8"/>
  <c r="AK123" i="8"/>
  <c r="AK122" i="8"/>
  <c r="AK121" i="8"/>
  <c r="AK120" i="8"/>
  <c r="AK119" i="8"/>
  <c r="AK118" i="8"/>
  <c r="AK117" i="8"/>
  <c r="AK116" i="8"/>
  <c r="AK115" i="8"/>
  <c r="AK114" i="8"/>
  <c r="AK113" i="8"/>
  <c r="AK112" i="8"/>
  <c r="AK111" i="8"/>
  <c r="AK110" i="8"/>
  <c r="AK109" i="8"/>
  <c r="AK108" i="8"/>
  <c r="AK107" i="8"/>
  <c r="AK106" i="8"/>
  <c r="AK105" i="8"/>
  <c r="AK104" i="8"/>
  <c r="AK103" i="8"/>
  <c r="AK102" i="8"/>
  <c r="AK101" i="8"/>
  <c r="AK100" i="8"/>
  <c r="AK99" i="8"/>
  <c r="AK98" i="8"/>
  <c r="AK97" i="8"/>
  <c r="AK96" i="8"/>
  <c r="AK95" i="8"/>
  <c r="AK94" i="8"/>
  <c r="AK93" i="8"/>
  <c r="AK92" i="8"/>
  <c r="AK91" i="8"/>
  <c r="AK90" i="8"/>
  <c r="AK89" i="8"/>
  <c r="AK88" i="8"/>
  <c r="AK87" i="8"/>
  <c r="AK86" i="8"/>
  <c r="AK85" i="8"/>
  <c r="AK84" i="8"/>
  <c r="AK83" i="8"/>
  <c r="AK82" i="8"/>
  <c r="AK81" i="8"/>
  <c r="AK80" i="8"/>
  <c r="AK79" i="8"/>
  <c r="AK78" i="8"/>
  <c r="AK77" i="8"/>
  <c r="AK76" i="8"/>
  <c r="AK75" i="8"/>
  <c r="AK74" i="8"/>
  <c r="AK73" i="8"/>
  <c r="AK72" i="8"/>
  <c r="AK71" i="8"/>
  <c r="AK70" i="8"/>
  <c r="AK69" i="8"/>
  <c r="AK68" i="8"/>
  <c r="AK67" i="8"/>
  <c r="AK66" i="8"/>
  <c r="AK65" i="8"/>
  <c r="AK64" i="8"/>
  <c r="AK63" i="8"/>
  <c r="AK62" i="8"/>
  <c r="AK61" i="8"/>
  <c r="AK60" i="8"/>
  <c r="AK59" i="8"/>
  <c r="AK58" i="8"/>
  <c r="AK57" i="8"/>
  <c r="AK56" i="8"/>
  <c r="AK55" i="8"/>
  <c r="AK54" i="8"/>
  <c r="AK52" i="8"/>
  <c r="AK51" i="8"/>
  <c r="AK50" i="8"/>
  <c r="AK49" i="8"/>
  <c r="AK48" i="8"/>
  <c r="AK47" i="8"/>
  <c r="AK46" i="8"/>
  <c r="AK45" i="8"/>
  <c r="AK44" i="8"/>
  <c r="AK43" i="8"/>
  <c r="AK42" i="8"/>
  <c r="AK41" i="8"/>
  <c r="AK40" i="8"/>
  <c r="AK39" i="8"/>
  <c r="AK38" i="8"/>
  <c r="AK37" i="8"/>
  <c r="AK36" i="8"/>
  <c r="AK35" i="8"/>
  <c r="AK34" i="8"/>
  <c r="AK33" i="8"/>
  <c r="AK32" i="8"/>
  <c r="AK31" i="8"/>
  <c r="AK30" i="8"/>
  <c r="AK29" i="8"/>
  <c r="AK28" i="8"/>
  <c r="AK27" i="8"/>
  <c r="AK26" i="8"/>
  <c r="AK25" i="8"/>
  <c r="AK24" i="8"/>
  <c r="AK23" i="8"/>
  <c r="AK22" i="8"/>
  <c r="AK21" i="8"/>
  <c r="AK20" i="8"/>
  <c r="AK19" i="8"/>
  <c r="AK18" i="8"/>
  <c r="AK17" i="8"/>
  <c r="AK16" i="8"/>
  <c r="AK15" i="8"/>
  <c r="AK14" i="8"/>
  <c r="AK13" i="8"/>
  <c r="AK12" i="8"/>
  <c r="AK11" i="8"/>
  <c r="AK10" i="8"/>
  <c r="AK9" i="8"/>
  <c r="AK8" i="8"/>
  <c r="AJ49" i="8" l="1"/>
  <c r="AK53" i="8"/>
  <c r="AJ7" i="8"/>
  <c r="AJ50" i="8"/>
  <c r="AJ47" i="8"/>
  <c r="AJ43" i="8"/>
  <c r="AJ41" i="8"/>
  <c r="AJ38" i="8"/>
  <c r="AJ31" i="8"/>
  <c r="AJ29" i="8"/>
  <c r="AJ19" i="8"/>
  <c r="AJ17" i="8"/>
  <c r="AJ35" i="8"/>
  <c r="AJ42" i="8"/>
  <c r="AJ30" i="8"/>
  <c r="AJ18" i="8"/>
  <c r="AJ51" i="8"/>
  <c r="AJ26" i="8"/>
  <c r="AJ23" i="8"/>
  <c r="AJ52" i="8"/>
  <c r="AJ40" i="8"/>
  <c r="AJ28" i="8"/>
  <c r="AJ16" i="8"/>
  <c r="AJ11" i="8"/>
  <c r="AJ39" i="8"/>
  <c r="AJ27" i="8"/>
  <c r="AJ15" i="8"/>
  <c r="AJ14" i="8"/>
  <c r="AJ37" i="8"/>
  <c r="AJ25" i="8"/>
  <c r="AJ13" i="8"/>
  <c r="AJ48" i="8"/>
  <c r="AJ36" i="8"/>
  <c r="AJ24" i="8"/>
  <c r="AJ12" i="8"/>
  <c r="AJ46" i="8"/>
  <c r="AJ34" i="8"/>
  <c r="AJ22" i="8"/>
  <c r="AJ10" i="8"/>
  <c r="AJ45" i="8"/>
  <c r="AJ33" i="8"/>
  <c r="AJ21" i="8"/>
  <c r="AJ9" i="8"/>
  <c r="AJ44" i="8"/>
  <c r="AJ32" i="8"/>
  <c r="AJ20" i="8"/>
  <c r="AJ8" i="8"/>
  <c r="AJ53" i="8" l="1"/>
</calcChain>
</file>

<file path=xl/sharedStrings.xml><?xml version="1.0" encoding="utf-8"?>
<sst xmlns="http://schemas.openxmlformats.org/spreadsheetml/2006/main" count="750" uniqueCount="384">
  <si>
    <t>Etapa</t>
  </si>
  <si>
    <t>Columna</t>
  </si>
  <si>
    <t>Descripción</t>
  </si>
  <si>
    <t>Responsable de Diligenciar</t>
  </si>
  <si>
    <t>Dimensión del MIPG</t>
  </si>
  <si>
    <r>
      <t xml:space="preserve">De la lista desplegable que aparece, seleccione la dimensión a la que correponde:
- </t>
    </r>
    <r>
      <rPr>
        <b/>
        <sz val="10"/>
        <color theme="1"/>
        <rFont val="Calibri"/>
        <family val="2"/>
        <scheme val="minor"/>
      </rPr>
      <t>Talento Humano:</t>
    </r>
    <r>
      <rPr>
        <sz val="10"/>
        <color theme="1"/>
        <rFont val="Calibri"/>
        <family val="2"/>
        <scheme val="minor"/>
      </rPr>
      <t xml:space="preserve"> Acciones relacionadas con la gestión del personal, bienestar, desarrollo, evaluación y fortalecimiento de capacidades.
-</t>
    </r>
    <r>
      <rPr>
        <b/>
        <sz val="10"/>
        <color theme="1"/>
        <rFont val="Calibri"/>
        <family val="2"/>
        <scheme val="minor"/>
      </rPr>
      <t xml:space="preserve"> Direccionamiento Estratégico y Planeación:</t>
    </r>
    <r>
      <rPr>
        <sz val="10"/>
        <color theme="1"/>
        <rFont val="Calibri"/>
        <family val="2"/>
        <scheme val="minor"/>
      </rPr>
      <t xml:space="preserve"> Incluye acciones que impactan la formulación de planes, políticas, estrategias institucionales y alineación con el Plan de Desarrollo Distrital.
- </t>
    </r>
    <r>
      <rPr>
        <b/>
        <sz val="10"/>
        <color theme="1"/>
        <rFont val="Calibri"/>
        <family val="2"/>
        <scheme val="minor"/>
      </rPr>
      <t>Gestión con Valores para Resultados:</t>
    </r>
    <r>
      <rPr>
        <sz val="10"/>
        <color theme="1"/>
        <rFont val="Calibri"/>
        <family val="2"/>
        <scheme val="minor"/>
      </rPr>
      <t xml:space="preserve"> Se refiere a prácticas que promueven la ética pública, la transparencia, la rendición de cuentas y la orientación a resultados.
- </t>
    </r>
    <r>
      <rPr>
        <b/>
        <sz val="10"/>
        <color theme="1"/>
        <rFont val="Calibri"/>
        <family val="2"/>
        <scheme val="minor"/>
      </rPr>
      <t>Evaluación de Resultados:</t>
    </r>
    <r>
      <rPr>
        <sz val="10"/>
        <color theme="1"/>
        <rFont val="Calibri"/>
        <family val="2"/>
        <scheme val="minor"/>
      </rPr>
      <t xml:space="preserve"> Acciones que fortalecen el seguimiento, monitoreo, evaluación y mejora continua de la gestión institucional.
- </t>
    </r>
    <r>
      <rPr>
        <b/>
        <sz val="10"/>
        <color theme="1"/>
        <rFont val="Calibri"/>
        <family val="2"/>
        <scheme val="minor"/>
      </rPr>
      <t>Información y Comunicación:</t>
    </r>
    <r>
      <rPr>
        <sz val="10"/>
        <color theme="1"/>
        <rFont val="Calibri"/>
        <family val="2"/>
        <scheme val="minor"/>
      </rPr>
      <t xml:space="preserve"> Incluye ajustes en la gestión de datos, sistemas de información, transparencia activa y comunicación institucional.
- </t>
    </r>
    <r>
      <rPr>
        <b/>
        <sz val="10"/>
        <color theme="1"/>
        <rFont val="Calibri"/>
        <family val="2"/>
        <scheme val="minor"/>
      </rPr>
      <t xml:space="preserve">Gestión del Conocimiento y la Innovación: </t>
    </r>
    <r>
      <rPr>
        <sz val="10"/>
        <color theme="1"/>
        <rFont val="Calibri"/>
        <family val="2"/>
        <scheme val="minor"/>
      </rPr>
      <t xml:space="preserve">Acciones que promueven la generación, uso, intercambio y conservación del conocimiento, así como la innovación en la gestión pública.
- </t>
    </r>
    <r>
      <rPr>
        <b/>
        <sz val="10"/>
        <color theme="1"/>
        <rFont val="Calibri"/>
        <family val="2"/>
        <scheme val="minor"/>
      </rPr>
      <t xml:space="preserve">Control Interno: </t>
    </r>
    <r>
      <rPr>
        <sz val="10"/>
        <color theme="1"/>
        <rFont val="Calibri"/>
        <family val="2"/>
        <scheme val="minor"/>
      </rPr>
      <t>Acciones orientadas al fortalecimiento del sistema de control interno institucional, incluyendo la gestión de riesgos, la supervisión de procesos, la implementación de mecanismos de autocontrol y la mejora continua de la gestión pública</t>
    </r>
  </si>
  <si>
    <t>Depedencia de la Secretaría General</t>
  </si>
  <si>
    <t>Políticas de gestión y desempeño institucional y componente</t>
  </si>
  <si>
    <t>De la lista desplegable que aparece, seleccione la política o componente que corresponda a la dimensión seleccionada.</t>
  </si>
  <si>
    <t>Dependencia líder de la política de gestión y desempeño institucional y componente</t>
  </si>
  <si>
    <t>Esta columna se diligencia automáticamente.</t>
  </si>
  <si>
    <t>Diligenciada automaticamente</t>
  </si>
  <si>
    <t>Actividad</t>
  </si>
  <si>
    <r>
      <t xml:space="preserve">En esta columna se debe registrar la actividad específica que se propone realizar como parte del Plan de Ajuste y Sostenibilidad del MIPG. Esta actividad debe estar alineada con la dimensión, política o componente seleccionados en las columnas anteriores.
</t>
    </r>
    <r>
      <rPr>
        <b/>
        <sz val="10"/>
        <color theme="1"/>
        <rFont val="Calibri"/>
        <family val="2"/>
        <scheme val="minor"/>
      </rPr>
      <t xml:space="preserve">
Instrucciones para diligenciar:
</t>
    </r>
    <r>
      <rPr>
        <sz val="10"/>
        <color theme="1"/>
        <rFont val="Calibri"/>
        <family val="2"/>
        <scheme val="minor"/>
      </rPr>
      <t xml:space="preserve">- La actividad debe ser concreta, clara y medible, describiendo qué se va a hacer para mejorar o ajustar la gestión institucional.
- Debe iniciar con un verbo en infinitivo que indique la acción principal (por ejemplo: "Diseñar", "Implementar", "Fortalecer", "Actualizar", "Capacitar", "Optimizar", "Socializar", etc.).
- Debe estar alineada con los resultados esperados del MIPG y responder a debilidades o oportunidades de mejora identificadas en el diagnóstico institucional.
- Evite actividades genéricas o poco precisas como “Mejorar la gestión” sin especificar cómo se hará.
</t>
    </r>
    <r>
      <rPr>
        <b/>
        <sz val="10"/>
        <color theme="1"/>
        <rFont val="Calibri"/>
        <family val="2"/>
        <scheme val="minor"/>
      </rPr>
      <t>Ejemplos:</t>
    </r>
    <r>
      <rPr>
        <sz val="10"/>
        <color theme="1"/>
        <rFont val="Calibri"/>
        <family val="2"/>
        <scheme val="minor"/>
      </rPr>
      <t xml:space="preserve">
- "Capacitar al personal en el uso del sistema de gestión documental."
- "Actualizar el manual de funciones y competencias laborales."
- "Diseñar el plan de comunicación interna para la divulgación de políticas institucionales."
"- Implementar el sistema de seguimiento a indicadores estratégicos."</t>
    </r>
  </si>
  <si>
    <t>Meta</t>
  </si>
  <si>
    <r>
      <t xml:space="preserve">En esta columna se debe registrar la meta cuantificable que se espera alcanzar como resultado de la ejecución de la actividad formulada.
</t>
    </r>
    <r>
      <rPr>
        <b/>
        <sz val="10"/>
        <color theme="1"/>
        <rFont val="Calibri"/>
        <family val="2"/>
        <scheme val="minor"/>
      </rPr>
      <t>Instrucciones específicas:</t>
    </r>
    <r>
      <rPr>
        <sz val="10"/>
        <color theme="1"/>
        <rFont val="Calibri"/>
        <family val="2"/>
        <scheme val="minor"/>
      </rPr>
      <t xml:space="preserve">
- La meta debe ser un dato numérico verificable, expresado en términos de cantidad, porcentaje, frecuencia o volumen.
- Debe estar redactada de forma clara, específica y alineada con la actividad registrada.
- No se requiere asociar la meta a un indicador formal, pero sí debe permitir el seguimiento del cumplimiento de la actividad.
- Evite descripciones cualitativas o generales. La meta debe permitir medir el avance de manera objetiva.
</t>
    </r>
    <r>
      <rPr>
        <b/>
        <sz val="10"/>
        <color theme="1"/>
        <rFont val="Calibri"/>
        <family val="2"/>
        <scheme val="minor"/>
      </rPr>
      <t>Ejemplos de metas cuantificables:</t>
    </r>
    <r>
      <rPr>
        <sz val="10"/>
        <color theme="1"/>
        <rFont val="Calibri"/>
        <family val="2"/>
        <scheme val="minor"/>
      </rPr>
      <t xml:space="preserve">
- “Capacitar al 100% de los servidores públicos en el protocolo de denuncia.”
- “Publicar 4 informes de transparencia activa durante el año.”
- “Realizar 6 jornadas de formación sobre integridad en el servicio público.”
- “Vincular al menos 10 entidades distritales a la red de articulación.”
Nota: Esta columna será utilizada para el seguimiento y evaluación del Plan de Ajuste y Sostenibilidad del MIPG. Por lo tanto, la meta debe ser clara, medible y alcanzable dentro de la vigencia del plan.</t>
    </r>
  </si>
  <si>
    <t xml:space="preserve">Evidencias </t>
  </si>
  <si>
    <r>
      <t xml:space="preserve">Esta columna debe contener la evidencia documental o verificable que permitirá demostrar que la actividad fue realizada y que la meta fue cumplida.
</t>
    </r>
    <r>
      <rPr>
        <b/>
        <sz val="10"/>
        <color theme="1"/>
        <rFont val="Calibri"/>
        <family val="2"/>
        <scheme val="minor"/>
      </rPr>
      <t xml:space="preserve">
Instrucciones para diligenciar:</t>
    </r>
    <r>
      <rPr>
        <sz val="10"/>
        <color theme="1"/>
        <rFont val="Calibri"/>
        <family val="2"/>
        <scheme val="minor"/>
      </rPr>
      <t xml:space="preserve">
- La evidencia debe ser específica, clara y verificable, preferiblemente en formato documental, digital o físico.
- Debe estar alineada con la actividad y la meta formulada.
- Puede incluir documentos, registros, informes, actas, publicaciones, bases de datos, certificados, entre otros.
- Evitar evidencias genéricas como “documentación” sin especificar el tipo.</t>
    </r>
  </si>
  <si>
    <t>Fecha de Inicio</t>
  </si>
  <si>
    <r>
      <t xml:space="preserve">En esta columna se debe registrar la fecha estimada de inicio de la ejecución de la actividad formulada.
</t>
    </r>
    <r>
      <rPr>
        <b/>
        <sz val="10"/>
        <color theme="1"/>
        <rFont val="Calibri"/>
        <family val="2"/>
        <scheme val="minor"/>
      </rPr>
      <t xml:space="preserve">Instrucciones específicas:
</t>
    </r>
    <r>
      <rPr>
        <sz val="10"/>
        <color theme="1"/>
        <rFont val="Calibri"/>
        <family val="2"/>
        <scheme val="minor"/>
      </rPr>
      <t>- Debe corresponder al momento en que se espera iniciar la implementación de la actividad, no a la fecha de formulación.
- Asegúrese de que la fecha esté dentro del período de vigencia.</t>
    </r>
  </si>
  <si>
    <t>Fecha de Finalización</t>
  </si>
  <si>
    <r>
      <t xml:space="preserve">En esta columna se debe registrar la fecha estimada de finalización de la actividad formulada.
</t>
    </r>
    <r>
      <rPr>
        <b/>
        <sz val="10"/>
        <color theme="1"/>
        <rFont val="Calibri"/>
        <family val="2"/>
        <scheme val="minor"/>
      </rPr>
      <t>Instrucciones específicas:</t>
    </r>
    <r>
      <rPr>
        <sz val="10"/>
        <color theme="1"/>
        <rFont val="Calibri"/>
        <family val="2"/>
        <scheme val="minor"/>
      </rPr>
      <t xml:space="preserve">
- Debe reflejar el momento en que se espera concluir la ejecución de la actividad, incluyendo la entrega de productos o cumplimiento de metas.
- La fecha final debe ser posterior o igual a la fecha de inicio.</t>
    </r>
  </si>
  <si>
    <t>Programación Trimestral  2026</t>
  </si>
  <si>
    <t>TRIMESTRE 1</t>
  </si>
  <si>
    <t>Corresponde a la distribución de la meta establecida en la columna "E" para el periodo (trimestre).</t>
  </si>
  <si>
    <t>TRIMESTRE 2</t>
  </si>
  <si>
    <t>TRIMESTRE 3</t>
  </si>
  <si>
    <t>TRIMESTRE 4</t>
  </si>
  <si>
    <t>Seguimiento</t>
  </si>
  <si>
    <t>Seguimiento Trimestral 2026</t>
  </si>
  <si>
    <t>Ejecución</t>
  </si>
  <si>
    <t>Registrar el avance cuantitativo alcanzado durante el periodo evaluado, conforme al tipo de meta y a la programación establecida.</t>
  </si>
  <si>
    <t>Avance cualitativo</t>
  </si>
  <si>
    <r>
      <t xml:space="preserve">Registre una descripción breve y objetiva del estado de avance de la actividad durante el trimestre correspondiente.
</t>
    </r>
    <r>
      <rPr>
        <b/>
        <sz val="10"/>
        <color theme="1"/>
        <rFont val="Calibri"/>
        <family val="2"/>
        <scheme val="minor"/>
      </rPr>
      <t xml:space="preserve">
Instrucciones:</t>
    </r>
    <r>
      <rPr>
        <sz val="10"/>
        <color theme="1"/>
        <rFont val="Calibri"/>
        <family val="2"/>
        <scheme val="minor"/>
      </rPr>
      <t xml:space="preserve">
- Describa las acciones realizadas, logros alcanzados, ajustes implementados o el estado actual de ejecución.
- Si no hubo avance en el trimestre, indique “Sin avance” o “Actividad pendiente”.
- Si la actividad fue finalizada, indique los principales resultados obtenidos.
</t>
    </r>
    <r>
      <rPr>
        <b/>
        <sz val="10"/>
        <color theme="1"/>
        <rFont val="Calibri"/>
        <family val="2"/>
        <scheme val="minor"/>
      </rPr>
      <t>Ejemplos:</t>
    </r>
    <r>
      <rPr>
        <sz val="10"/>
        <color theme="1"/>
        <rFont val="Calibri"/>
        <family val="2"/>
        <scheme val="minor"/>
      </rPr>
      <t xml:space="preserve">
- “Durante el segundo trimestre se realizaron dos jornadas de capacitación con 80 asistentes.”
- “Actividad finalizada en el tercer trimestre. Protocolo aprobado y publicado.”
- “Sin avance. Actividad programada para el cuarto trimestre.”</t>
    </r>
  </si>
  <si>
    <t>Dificultades</t>
  </si>
  <si>
    <r>
      <t xml:space="preserve">Registre las dificultades o barreras que afectaron la ejecución de la actividad durante el trimestre.
</t>
    </r>
    <r>
      <rPr>
        <b/>
        <sz val="10"/>
        <color theme="1"/>
        <rFont val="Calibri"/>
        <family val="2"/>
        <scheme val="minor"/>
      </rPr>
      <t>Instrucciones:</t>
    </r>
    <r>
      <rPr>
        <sz val="10"/>
        <color theme="1"/>
        <rFont val="Calibri"/>
        <family val="2"/>
        <scheme val="minor"/>
      </rPr>
      <t xml:space="preserve">
- Describa de forma concreta los obstáculos técnicos, administrativos, operativos o de coordinación.
- Si no se presentaron dificultades, indique “Sin dificultades”.
</t>
    </r>
    <r>
      <rPr>
        <b/>
        <sz val="10"/>
        <color theme="1"/>
        <rFont val="Calibri"/>
        <family val="2"/>
        <scheme val="minor"/>
      </rPr>
      <t xml:space="preserve">Ejemplos:
</t>
    </r>
    <r>
      <rPr>
        <sz val="10"/>
        <color theme="1"/>
        <rFont val="Calibri"/>
        <family val="2"/>
        <scheme val="minor"/>
      </rPr>
      <t>- “Retrasos en la aprobación del protocolo por parte de la dependencia técnica.”
- “Limitaciones presupuestales impidieron la ejecución de la actividad.”
- “Sin dificultades.”</t>
    </r>
  </si>
  <si>
    <t xml:space="preserve">Correcciones </t>
  </si>
  <si>
    <r>
      <t xml:space="preserve">Esta columna debe registrar las acciones correctivas o ajustes realizados cuando se identifica que la actividad no se ha cumplido según lo planeado, o que la meta no se ha alcanzado en los términos establecidos.
</t>
    </r>
    <r>
      <rPr>
        <b/>
        <sz val="10"/>
        <color theme="1"/>
        <rFont val="Calibri"/>
        <family val="2"/>
        <scheme val="minor"/>
      </rPr>
      <t>Instrucciones para diligenciar:</t>
    </r>
    <r>
      <rPr>
        <sz val="10"/>
        <color theme="1"/>
        <rFont val="Calibri"/>
        <family val="2"/>
        <scheme val="minor"/>
      </rPr>
      <t xml:space="preserve">
- Describa brevemente la medida tomada para corregir desviaciones, retrasos o incumplimientos.
- Incluya el tipo de ajuste realizado: modificación de la actividad, cambio de responsables, reprogramación, refuerzo de recursos, entre otros.
- Si no se requiere corrección, se puede registrar “No aplica” o dejar en blanco.
- Esta columna es clave para evidenciar la gestión del riesgo y mejora continua en la implementación del plan.
</t>
    </r>
    <r>
      <rPr>
        <b/>
        <sz val="10"/>
        <color theme="1"/>
        <rFont val="Calibri"/>
        <family val="2"/>
        <scheme val="minor"/>
      </rPr>
      <t>Ejemplos:</t>
    </r>
    <r>
      <rPr>
        <sz val="10"/>
        <color theme="1"/>
        <rFont val="Calibri"/>
        <family val="2"/>
        <scheme val="minor"/>
      </rPr>
      <t xml:space="preserve">
- "Reprogramación de la capacitación para el mes siguiente por baja asistencia."
- "Ajuste en el contenido del taller para incluir normativa actualizada."
- "Cambio de dependencia responsable por reorganización interna."
- "Refuerzo en la socialización de la política por baja participación inicial."</t>
    </r>
  </si>
  <si>
    <t>Observaciones del monitoreo OAP</t>
  </si>
  <si>
    <r>
      <t xml:space="preserve">Espacio reservado para que la Oficina Asesora de Planeación (OAP) registre observaciones, recomendaciones o alertas sobre el seguimiento de la actividad.
</t>
    </r>
    <r>
      <rPr>
        <b/>
        <sz val="10"/>
        <color theme="1"/>
        <rFont val="Calibri"/>
        <family val="2"/>
        <scheme val="minor"/>
      </rPr>
      <t xml:space="preserve">
Instrucciones:</t>
    </r>
    <r>
      <rPr>
        <sz val="10"/>
        <color theme="1"/>
        <rFont val="Calibri"/>
        <family val="2"/>
        <scheme val="minor"/>
      </rPr>
      <t xml:space="preserve">
- Esta columna será diligenciada exclusivamente por la OAP.
- Se utilizará para validar avances, señalar inconsistencias, recomendar ajustes o solicitar información adicional.
</t>
    </r>
    <r>
      <rPr>
        <b/>
        <sz val="10"/>
        <color theme="1"/>
        <rFont val="Calibri"/>
        <family val="2"/>
        <scheme val="minor"/>
      </rPr>
      <t>Ejemplos:</t>
    </r>
    <r>
      <rPr>
        <sz val="10"/>
        <color theme="1"/>
        <rFont val="Calibri"/>
        <family val="2"/>
        <scheme val="minor"/>
      </rPr>
      <t xml:space="preserve">
- “Se recomienda actualizar la meta para reflejar el alcance real de la actividad.”
- “La evidencia reportada no corresponde con la actividad formulada.”
- “Actividad validada. Cumplimiento conforme a lo programado.”</t>
    </r>
  </si>
  <si>
    <t>Oficina Asesora de Planeación</t>
  </si>
  <si>
    <t>Responsable</t>
  </si>
  <si>
    <t>“Diligencie el nombre completo del responsable del seguimiento y la retroalimentación por parte de la OAP</t>
  </si>
  <si>
    <t>Avance cuantitativo acumulado 2026</t>
  </si>
  <si>
    <r>
      <t xml:space="preserve">Esta columna debe ser formulada por la Oficina Asesora de Planeación (OAP) de manera trimestral, registrando el avance acumulado en términos cuantitativos de cada actividad durante el año 2026.
</t>
    </r>
    <r>
      <rPr>
        <b/>
        <sz val="10"/>
        <color theme="1"/>
        <rFont val="Calibri"/>
        <family val="2"/>
        <scheme val="minor"/>
      </rPr>
      <t>Instrucciones para la OAP:</t>
    </r>
    <r>
      <rPr>
        <sz val="10"/>
        <color theme="1"/>
        <rFont val="Calibri"/>
        <family val="2"/>
        <scheme val="minor"/>
      </rPr>
      <t xml:space="preserve">
- Registre el dato numérico acumulado que refleje el progreso de la actividad en relación con la meta establecida.
- Actualice esta columna trimestre a trimestre, sumando los resultados obtenidos en cada periodo.
- El valor consignado debe ser coherente con la meta formulada y con la evidencia reportada.
- Si no hay avance en un trimestre, mantenga el valor anterior y registre “0” si aún no ha iniciado.
- Al finalizar el cuarto trimestre, esta columna debe reflejar el total alcanzado en 2026.</t>
    </r>
  </si>
  <si>
    <t>Porcentaje de avance acumulado 2026</t>
  </si>
  <si>
    <r>
      <t xml:space="preserve">Esta columna debe ser diligenciada por la Oficina Asesora de Planeación (OAP) de manera trimestral, registrando el porcentaje acumulado de avance de cada actividad respecto a la meta establecida para el año 2026.
</t>
    </r>
    <r>
      <rPr>
        <b/>
        <sz val="10"/>
        <color theme="1"/>
        <rFont val="Calibri"/>
        <family val="2"/>
        <scheme val="minor"/>
      </rPr>
      <t>Instrucciones para la OAP:</t>
    </r>
    <r>
      <rPr>
        <sz val="10"/>
        <color theme="1"/>
        <rFont val="Calibri"/>
        <family val="2"/>
        <scheme val="minor"/>
      </rPr>
      <t xml:space="preserve">
- Registre el porcentaje acumulado de cumplimiento de la meta, actualizado en cada trimestre.
- El valor debe estar expresado en formato numérico porcentual (por ejemplo, 25%, 50%, 100%).
- El cálculo debe basarse en el avance cuantitativo acumulado reportado y la meta definida en el instrumento.
- Si no hay avance en el trimestre, registre “0%”.
- Al finalizar el cuarto trimestre, esta columna debe reflejar el porcentaje total alcanzado en 2026.</t>
    </r>
  </si>
  <si>
    <t>Plan de Ajuste y Sostenibilidad del Modelo Integrado de Planeación y Gestión - MIPG 2026</t>
  </si>
  <si>
    <t>Talento humano</t>
  </si>
  <si>
    <t>Direccionamiento Estratégico y Planeación</t>
  </si>
  <si>
    <t>Gestión con Valores para Resultados</t>
  </si>
  <si>
    <t>Evaluación de Resultados</t>
  </si>
  <si>
    <t>Información y Comunicación</t>
  </si>
  <si>
    <t>Gestión del Conocimiento y la Innovación</t>
  </si>
  <si>
    <t>Control Interno</t>
  </si>
  <si>
    <t>Secretaría General de la Alcaldía Mayor de Bogotá D.C.</t>
  </si>
  <si>
    <t>Gestión estratégica del talento humano</t>
  </si>
  <si>
    <t xml:space="preserve">Planeación institucional </t>
  </si>
  <si>
    <t xml:space="preserve">Fortalecimiento Organizacional y simplificación de procesos </t>
  </si>
  <si>
    <t xml:space="preserve">Seguimiento y evaluación del desempeño institucional </t>
  </si>
  <si>
    <t>Archivos y gestión documental</t>
  </si>
  <si>
    <t>Gestión del conocimiento y la innovación</t>
  </si>
  <si>
    <t>Versión: Nro. 5
26/05/2026</t>
  </si>
  <si>
    <t>Aprobado el 29 de enero de 2026 por el Comité Institucional de Gestión y Desempeño</t>
  </si>
  <si>
    <t>Integridad</t>
  </si>
  <si>
    <t>Gestión presupuestal y eficiencia del gasto público</t>
  </si>
  <si>
    <t>Gobierno digital</t>
  </si>
  <si>
    <t>Transparencia, acceso a la información pública y lucha contra la corrupción</t>
  </si>
  <si>
    <t>Formulación</t>
  </si>
  <si>
    <t>Compras y contratación pública</t>
  </si>
  <si>
    <t>Seguridad digital</t>
  </si>
  <si>
    <t>Gestión de la información estadística</t>
  </si>
  <si>
    <t>No,</t>
  </si>
  <si>
    <t>Evidencias</t>
  </si>
  <si>
    <t>Programación 2026</t>
  </si>
  <si>
    <t>SEGUIMIENTO PRIMER TRIMESTRE</t>
  </si>
  <si>
    <t>SEGUIMIENTO SEGUNDO TRIMESTRE</t>
  </si>
  <si>
    <t>SEGUIMIENTO TERCER TRIMESTRE</t>
  </si>
  <si>
    <t>SEGUIMIENTO CUARTO TRIMESTRE</t>
  </si>
  <si>
    <t>Responsable de Seguimiento</t>
  </si>
  <si>
    <t>Defensa jurídica</t>
  </si>
  <si>
    <t>Meta Total</t>
  </si>
  <si>
    <t>Trimestre 1</t>
  </si>
  <si>
    <t>Trimestre 2</t>
  </si>
  <si>
    <t>Trimestre 3</t>
  </si>
  <si>
    <t>Trimestre 4</t>
  </si>
  <si>
    <t>Ejecutado</t>
  </si>
  <si>
    <t>Medidas Correctivas</t>
  </si>
  <si>
    <t>Observaciones del Monitoreo</t>
  </si>
  <si>
    <t>Mejora normativa</t>
  </si>
  <si>
    <t>Dirección de Talento Humano</t>
  </si>
  <si>
    <t>Actualizar el diagnóstico de la política Gestión Estratégica del Talento Humano.</t>
  </si>
  <si>
    <t>Un diagnóstico de la política Gestión Estratégica del Talento Humano</t>
  </si>
  <si>
    <t>Diagnóstico de la política Gestión Estratégica del Talento Humano</t>
  </si>
  <si>
    <t>Durante el segundo trimestre de 2026, se actualizó el diagnóstico de la Política de Gestión Estratégica del Talento Humano mediante la aplicación de la Matriz de Autodiagnóstico GETH para la vigencia 2026, identificando el estado de implementación de la política, las fortalezas, oportunidades de mejora y las acciones requeridas para fortalecer su desarrollo en el marco del Modelo Integrado de Planeación y Gestión – MIPG.</t>
  </si>
  <si>
    <t>Sin dificultades</t>
  </si>
  <si>
    <t>No aplica</t>
  </si>
  <si>
    <r>
      <rPr>
        <sz val="10"/>
        <color rgb="FF000000"/>
        <rFont val="Arial"/>
      </rPr>
      <t xml:space="preserve">Fecha: 16/07/2026
</t>
    </r>
    <r>
      <rPr>
        <b/>
        <sz val="10"/>
        <color rgb="FF000000"/>
        <rFont val="Arial"/>
      </rPr>
      <t xml:space="preserve">Ejecución cuantitativa: 
</t>
    </r>
    <r>
      <rPr>
        <sz val="10"/>
        <color rgb="FF000000"/>
        <rFont val="Arial"/>
      </rPr>
      <t xml:space="preserve">Para el periodo evaluado se programó la actualización de (1) diagnóstico de la política Gestión Estratégica del Talento Humano y se ejecutó uno (1), evidenciando un avance del 100 % frente a la meta anual establecida de un (1) diagnóstico actualizado.
</t>
    </r>
    <r>
      <rPr>
        <b/>
        <sz val="10"/>
        <color rgb="FF000000"/>
        <rFont val="Arial"/>
      </rPr>
      <t xml:space="preserve">Resultado cualitativo para el periodo: 
</t>
    </r>
    <r>
      <rPr>
        <sz val="10"/>
        <color rgb="FF000000"/>
        <rFont val="Arial"/>
      </rPr>
      <t xml:space="preserve">La información reportada es coherente con la actividad programada y corresponde a la actualización del autodiagnóstico de Gestión Estratégica de Talento Humano, en la herramienta dispuesta por el Departamento Administrativo de la Función Pública, en el cual se evidencia un resultado de 96,1.
</t>
    </r>
    <r>
      <rPr>
        <b/>
        <sz val="10"/>
        <color rgb="FF000000"/>
        <rFont val="Arial"/>
      </rPr>
      <t xml:space="preserve">Resultado cualitativo acumulado: 
</t>
    </r>
    <r>
      <rPr>
        <sz val="10"/>
        <color rgb="FF000000"/>
        <rFont val="Arial"/>
      </rPr>
      <t xml:space="preserve">La actividad registra un avance acumulado de un (1) diagnóstico actualizado de la Política de Gestión Estratégica del Talento Humano, equivalente al 100 % de la meta anual establecida para la vigencia 2026.
</t>
    </r>
    <r>
      <rPr>
        <b/>
        <sz val="10"/>
        <color rgb="FF000000"/>
        <rFont val="Arial"/>
      </rPr>
      <t xml:space="preserve">Evidencias: 
</t>
    </r>
    <r>
      <rPr>
        <sz val="10"/>
        <color rgb="FF000000"/>
        <rFont val="Arial"/>
      </rPr>
      <t xml:space="preserve">La evidencia aportada corresponde con la herramienta de autodiagnóstico de la Gestión Estratégica del Talento Humano, dispuesta por el Departamento Administrativo de la Función Pública, que evalúa la gestión a partir de componentes, rutas de valor y ciclo del servidor público. 
</t>
    </r>
  </si>
  <si>
    <t>Teresa Victoria Dávila Sanabria</t>
  </si>
  <si>
    <t>Servicio al ciudadano</t>
  </si>
  <si>
    <t>Actualizar la caracterización de los servidores públicos de la Secretaría General.</t>
  </si>
  <si>
    <t>Una base de datos con la caracterización de los servidores públicos de la Secretaría General</t>
  </si>
  <si>
    <t>Base de datos con la caracterización de los servidores públicos de la Secretaría General</t>
  </si>
  <si>
    <t>Racionalización de trámites</t>
  </si>
  <si>
    <r>
      <rPr>
        <sz val="10"/>
        <color rgb="FF000000"/>
        <rFont val="Arial"/>
        <family val="2"/>
      </rPr>
      <t>Realizar</t>
    </r>
    <r>
      <rPr>
        <sz val="10"/>
        <color rgb="FFFF0000"/>
        <rFont val="Arial"/>
        <family val="2"/>
      </rPr>
      <t xml:space="preserve"> </t>
    </r>
    <r>
      <rPr>
        <sz val="10"/>
        <color rgb="FF000000"/>
        <rFont val="Arial"/>
        <family val="2"/>
      </rPr>
      <t>seguimiento y evaluación de la apropiación del Código de Integridad y los valores éticos.</t>
    </r>
  </si>
  <si>
    <t>Un seguimiento y evaluación de la apropiación del código de integridad y los valores éticos</t>
  </si>
  <si>
    <t>Documento con el seguimiento y evaluación de la apropiación del código de integridad y los valores éticos</t>
  </si>
  <si>
    <t>Participación ciudadana en la gestión pública</t>
  </si>
  <si>
    <t>Elaborar un procedimiento sobre el manejo y declaración de conflictos de interés.</t>
  </si>
  <si>
    <t>Un procedimiento sobre el manejo y declaración de conflictos de interés</t>
  </si>
  <si>
    <t>Procedimiento  sobre el manejo y declaración de conflictos de interés</t>
  </si>
  <si>
    <t>Durante el segundo trimestre de 2026, se elaboró y aprobó el procedimiento "Gestión de Conflictos de Interés" (Código 4232000-PR-381, Versión 01), mediante el cual se establecen los lineamientos para la identificación, declaración, análisis, gestión, seguimiento y control de las situaciones de conflicto de interés de los(as) servidores(as) públicos(as) de la Entidad, fortaleciendo la implementación de la Política de Integridad y la gestión preventiva de riesgos de corrupción.</t>
  </si>
  <si>
    <r>
      <rPr>
        <sz val="10"/>
        <color rgb="FF000000"/>
        <rFont val="Arial"/>
      </rPr>
      <t xml:space="preserve">Fecha: 16/07/2026
</t>
    </r>
    <r>
      <rPr>
        <b/>
        <sz val="10"/>
        <color rgb="FF000000"/>
        <rFont val="Arial"/>
      </rPr>
      <t xml:space="preserve">Ejecución cuantitativa: 
</t>
    </r>
    <r>
      <rPr>
        <sz val="10"/>
        <color rgb="FF000000"/>
        <rFont val="Arial"/>
      </rPr>
      <t xml:space="preserve">Para el periodo evaluado se programó la elaboración de un (1) procedimiento sobre el manejo y declaración de conflictos de interés y se ejecutó uno (1), evidenciando un avance del 100 % frente a la meta anual establecida de un (1) procedimiento elaborado.
</t>
    </r>
    <r>
      <rPr>
        <b/>
        <sz val="10"/>
        <color rgb="FF000000"/>
        <rFont val="Arial"/>
      </rPr>
      <t xml:space="preserve">Resultado cualitativo para el periodo: 
</t>
    </r>
    <r>
      <rPr>
        <sz val="10"/>
        <color rgb="FF000000"/>
        <rFont val="Arial"/>
      </rPr>
      <t xml:space="preserve">La información reportada es coherente con la actividad programada y corresponde con el procedimiento "Gestión de Conflictos de Interés" (Código 4232000-PR-381, Versión 01), en el cual se establecen los lineamientos para la identificación, declaración, análisis, gestión, seguimiento y control de las situaciones de conflicto de interés de los(as) servidores(as) públicos(as) de la Entidad. El procedimiento se encuentra en el Sistema de Gestión PANDORA, en el marco del proceso Gestión del Talento Humano.
</t>
    </r>
    <r>
      <rPr>
        <b/>
        <sz val="10"/>
        <color rgb="FF000000"/>
        <rFont val="Arial"/>
      </rPr>
      <t xml:space="preserve">Resultado cualitativo acumulado: 
</t>
    </r>
    <r>
      <rPr>
        <sz val="10"/>
        <color rgb="FF000000"/>
        <rFont val="Arial"/>
      </rPr>
      <t xml:space="preserve">El avance acumulado de la vigencia corresponde a la elaboración y aprobación de un (1) procedimiento sobre el manejo y declaración de conflictos de interés, equivalente al 100 % de la meta anual establecida para la vigencia 2026.
</t>
    </r>
    <r>
      <rPr>
        <b/>
        <sz val="10"/>
        <color rgb="FF000000"/>
        <rFont val="Arial"/>
      </rPr>
      <t xml:space="preserve">Evidencias: 
</t>
    </r>
    <r>
      <rPr>
        <sz val="10"/>
        <color rgb="FF000000"/>
        <rFont val="Arial"/>
      </rPr>
      <t xml:space="preserve">La evidencia aportada es el procedimiento "Gestión de Conflictos de Interés" (Código 4232000-PR-381, Versión 01), el cual se encuentra publicado en el Sistema de Información PANDORA. Evidencia que corresponde con la programada en el plan.
</t>
    </r>
  </si>
  <si>
    <t>Gestión ambiental (componente)</t>
  </si>
  <si>
    <t>Realizar campañas de sensibilización sobre integridad y valores</t>
  </si>
  <si>
    <t>Cuatro campañas de sensibilización sobre integridad y valores</t>
  </si>
  <si>
    <t>Registros de campañas de sensibilización sobre integridad y valores</t>
  </si>
  <si>
    <t>En el marco de promocionar y sensibilizar la integridad y los valores al inteior de la Entidad, en el primer trimestre de 2026 se inicio la actividad "Colección de Valores", la cual entrega sellos de valores a participantes en las actividades que realiza la Dirección de Talento Humano. Evidencia: Informe de Ejecución Primer Trimestre 2026 - Plan de Etica e Integridad.</t>
  </si>
  <si>
    <r>
      <rPr>
        <b/>
        <sz val="10"/>
        <color rgb="FF000000"/>
        <rFont val="Arial"/>
      </rPr>
      <t>Fecha:</t>
    </r>
    <r>
      <rPr>
        <sz val="10"/>
        <color rgb="FF000000"/>
        <rFont val="Arial"/>
      </rPr>
      <t xml:space="preserve"> 15/04/2026
</t>
    </r>
    <r>
      <rPr>
        <b/>
        <sz val="10"/>
        <color rgb="FF000000"/>
        <rFont val="Arial"/>
      </rPr>
      <t xml:space="preserve">
Ejecución cuantitativa:</t>
    </r>
    <r>
      <rPr>
        <sz val="10"/>
        <color rgb="FF000000"/>
        <rFont val="Arial"/>
      </rPr>
      <t xml:space="preserve"> Para el periodo evaluado se programó la realización de (1) campaña de sensibilización sobre integridad y valores y se ejecutó una (1), evidenciando un avance del 25 % frente a la meta anual establecida de cuatro (4) campañas.
</t>
    </r>
    <r>
      <rPr>
        <b/>
        <sz val="10"/>
        <color rgb="FF000000"/>
        <rFont val="Arial"/>
      </rPr>
      <t xml:space="preserve">
Resultado cualitativo para el periodo:</t>
    </r>
    <r>
      <rPr>
        <sz val="10"/>
        <color rgb="FF000000"/>
        <rFont val="Arial"/>
      </rPr>
      <t xml:space="preserve"> La información reportada es coherente con la actividad programada y corresponde con la campaña de "Colección de Valores".
</t>
    </r>
    <r>
      <rPr>
        <b/>
        <sz val="10"/>
        <color rgb="FF000000"/>
        <rFont val="Arial"/>
      </rPr>
      <t xml:space="preserve">
Resultado cualitativo acumulado:</t>
    </r>
    <r>
      <rPr>
        <sz val="10"/>
        <color rgb="FF000000"/>
        <rFont val="Arial"/>
      </rPr>
      <t xml:space="preserve"> El avance acumulado de la vigencia corresponde a la realización de una (1) de las cuatro (4) campañas de sensibilización sobre integridad y valores previstas para el año .
</t>
    </r>
    <r>
      <rPr>
        <b/>
        <sz val="10"/>
        <color rgb="FF000000"/>
        <rFont val="Arial"/>
      </rPr>
      <t xml:space="preserve">
Evidencias:</t>
    </r>
    <r>
      <rPr>
        <sz val="10"/>
        <color rgb="FF000000"/>
        <rFont val="Arial"/>
      </rPr>
      <t xml:space="preserve"> La evidencia aportada corresponde al informe que contiene registros de la campaña, el cual es coherente con el avance cuantitativo y el resultado cualitativo reportado. </t>
    </r>
  </si>
  <si>
    <t>Durante el segundo trimestre de 2026, se desarrollaron acciones de sensibilización orientadas al fortalecimiento de la cultura de integridad institucional, entre ellas la formación de los(as) Gestores(as) de Ética mediante el curso de Integridad, Transparencia y Lucha contra la Corrupción, la realización de capacitaciones sobre la Política de Integridad y transparencia, así como la implementación de las estrategias "Colección de Valores" y "Activa tus Valores", promoviendo la apropiación de los valores institucionales y la participación de los(as) servidores(as) y colaboradores(as) de la Entidad.</t>
  </si>
  <si>
    <r>
      <rPr>
        <sz val="10"/>
        <color rgb="FF000000"/>
        <rFont val="Arial"/>
      </rPr>
      <t xml:space="preserve">Fecha: 16/07/2026
</t>
    </r>
    <r>
      <rPr>
        <b/>
        <sz val="10"/>
        <color rgb="FF000000"/>
        <rFont val="Arial"/>
      </rPr>
      <t xml:space="preserve">Ejecución cuantitativa: 
</t>
    </r>
    <r>
      <rPr>
        <sz val="10"/>
        <color rgb="FF000000"/>
        <rFont val="Arial"/>
      </rPr>
      <t xml:space="preserve">Para el periodo evaluado se programó la realización de (1) campaña de sensibilización sobre integridad y valores y se ejecutó una (1), evidenciando un avance del 50 % frente a la meta anual establecida de cuatro (4) campañas.
</t>
    </r>
    <r>
      <rPr>
        <b/>
        <sz val="10"/>
        <color rgb="FF000000"/>
        <rFont val="Arial"/>
      </rPr>
      <t xml:space="preserve">Resultado cualitativo para el periodo: 
</t>
    </r>
    <r>
      <rPr>
        <sz val="10"/>
        <color rgb="FF000000"/>
        <rFont val="Arial"/>
      </rPr>
      <t xml:space="preserve">La información reportada es coherente con la actividad programada y corresponde con la información de actividades desarrolladas en la campaña de sensibilización sobre integridad y valores así; formación de los(as) Gestores(as) de Ética mediante el curso de Integridad, Transparencia y Lucha contra la Corrupción; capacitaciones sobre la Política de Integridad y transparencia, implementación de las estrategias "Colección de Valores" y "Activa tus Valores".
</t>
    </r>
    <r>
      <rPr>
        <b/>
        <sz val="10"/>
        <color rgb="FF000000"/>
        <rFont val="Arial"/>
      </rPr>
      <t xml:space="preserve">Resultado cualitativo acumulado:
</t>
    </r>
    <r>
      <rPr>
        <sz val="10"/>
        <color rgb="FF000000"/>
        <rFont val="Arial"/>
      </rPr>
      <t xml:space="preserve">El avance acumulado de la vigencia corresponde a la realización de dos (2) de las cuatro (4) campañas de sensibilización sobre integridad y valores previstas para el año .
</t>
    </r>
    <r>
      <rPr>
        <b/>
        <sz val="10"/>
        <color rgb="FF000000"/>
        <rFont val="Arial"/>
      </rPr>
      <t xml:space="preserve">Evidencias:
</t>
    </r>
    <r>
      <rPr>
        <sz val="10"/>
        <color rgb="FF000000"/>
        <rFont val="Arial"/>
      </rPr>
      <t xml:space="preserve">La evidencia aportada corresponde al informe que contiene registros de las actividades realizadas en la campaña de sensibilización sobre integridad y valores en el marco del Plan de Ética e Integridad; el cual, es coherente con el avance cuantitativo y el resultado cualitativo reportado. </t>
    </r>
  </si>
  <si>
    <t>Elaborar documento descriptivo de los logros obtenidos durante la ejecución de la tercera fase de la estrategia para el diagnóstico, fortalecimiento y uso estadístico de los registros administrativos en la vigencia 2026</t>
  </si>
  <si>
    <t>1 documento descriptivo de los logros obtenidos durante la ejecución de la tercera fase de la estrategia en la vigencia 2026</t>
  </si>
  <si>
    <t>Documento descriptivo de los logros obtenidos durante la ejecución de la tercera fase de la estrategia en la vigencia 2026</t>
  </si>
  <si>
    <t xml:space="preserve">Implementar las actividades relacionadas con el Plan Estadístico Distrital para la vigencia 2026. </t>
  </si>
  <si>
    <t>Implementar el 100% de las actividades del Plan Estadístico Distrital 2026</t>
  </si>
  <si>
    <t>Instrumento de seguimiento semestral de la implementación de actividades del Plan Estadístico Distrital 2026</t>
  </si>
  <si>
    <t>El Plan Estadístico Distrtial 2025-2029 tiene establecidas 49 acciones distribuidas por anualidas y por sectores. En la vigencia 2026 el Sector Gestión Pública  en particular la Secretaría General,  participa en 26 acciones, de las cuales 13 tuvieron programación durante los dos primeros trimestres.  Con corte a a junio de 2026, la Secretaría General ha cumplido al 100% en 11 actividades y las 2 restantes, referentes a la actualización de los inventarios de Oferta y Demanda, fueron reprogramadas en concertación con la Secretaría Distrtal de Planeación y dependencias responsables de la información, para ejecutar en julio de 2026. 
Las acciones desarrolladas a la fecha de corte están relaciondas, entre otras, con actualización del directorio del ecosistema de datos, presentación del PED ante instancias institucionales, participación en capacitaciones, verificación de incorporación de actividade del PED en la planeación estratégica de la entidad, reporte de participación en instancias distrtiales y avance en la elaboración de lineamientos, jornadas de transferencia de conocimiento al interior de la entidad y actualización del calendario estadístico. 
Evidencias: 
EV01_SgtoPED_30062026
EV02_Acta Sgto PED_12052026</t>
  </si>
  <si>
    <t>La reprogramación de las actividades: 1.2.1. Actualizar el inventario de oferta (F1)​ y
1.2.2.Actualizar el inventario de demanda (F2)​, se dió por la actualización que se está realizando en la documentación de las Operaciones Estadística, modificaciones que impactarían los campos a diligenciar en los formularios de los inventarios distritales. Evidencia de reprogramación: EV02_Acta Sgto PED_12052026</t>
  </si>
  <si>
    <r>
      <rPr>
        <sz val="10"/>
        <color rgb="FF000000"/>
        <rFont val="Arial"/>
      </rPr>
      <t xml:space="preserve">Fecha: 16/07/2026
</t>
    </r>
    <r>
      <rPr>
        <b/>
        <sz val="10"/>
        <color rgb="FF000000"/>
        <rFont val="Arial"/>
      </rPr>
      <t xml:space="preserve">
Ejecución cuantitativa</t>
    </r>
    <r>
      <rPr>
        <sz val="10"/>
        <color rgb="FF000000"/>
        <rFont val="Arial"/>
      </rPr>
      <t xml:space="preserve">: 
Para el periodo evaluado se programó la implementación del 50% de las actividades contempladas en el Plan Estadístico Distrital,  alcanzándose una ejecución del 100% de cumplimiento de la meta programada para el trimestre. Dicho resultado representa un avance acumulado del 50% frente a la meta anual establecida para la vigencia 2026. 
</t>
    </r>
    <r>
      <rPr>
        <b/>
        <sz val="10"/>
        <color rgb="FF000000"/>
        <rFont val="Arial"/>
      </rPr>
      <t xml:space="preserve">
Resultado cualitativo para el periodo:</t>
    </r>
    <r>
      <rPr>
        <sz val="10"/>
        <color rgb="FF000000"/>
        <rFont val="Arial"/>
      </rPr>
      <t xml:space="preserve"> 
La información reportada es consistente con las actividades programadas y se encuentra respaldada con el Instrumento de Seguimiento semestral de la Implementación de Actividades del Plan Estadístico Distrital 2026. En dicho instrumento, se evidencia el cumplimiento de 11 de las 13 actividades a cargo de la la Secretaría General durante el primer semestre. Las dos actividades restantes, relacionadas con la actualización de los inventarios de Oferta y Demanda, fueron reprogramadas de manera concertada con la Secretaría Distrital de Planeación y las dependencias responsables de la información, para su ejecución en julio de 2026. 
</t>
    </r>
    <r>
      <rPr>
        <b/>
        <sz val="10"/>
        <color rgb="FF000000"/>
        <rFont val="Arial"/>
      </rPr>
      <t xml:space="preserve">
Resultado cualitativo acumulado</t>
    </r>
    <r>
      <rPr>
        <sz val="10"/>
        <color rgb="FF000000"/>
        <rFont val="Arial"/>
      </rPr>
      <t xml:space="preserve">: 
El avance acumulado de la vigencia corresponde al 50% de las actividades previstas en el Plan Estadístico Distrital en concordancia con la meta anual establecida para el periodo evaluado.
</t>
    </r>
    <r>
      <rPr>
        <b/>
        <sz val="10"/>
        <color rgb="FF000000"/>
        <rFont val="Arial"/>
      </rPr>
      <t xml:space="preserve">
Evidencias:</t>
    </r>
    <r>
      <rPr>
        <sz val="10"/>
        <color rgb="FF000000"/>
        <rFont val="Arial"/>
      </rPr>
      <t xml:space="preserve"> 
Las evidencias aportadas corresponden al “Instrumento de Seguimiento Semestral de la Implementación de Actividades del Plan Estadístico Distrital 2026”. La documentación presentada es coherente con el avance cuantitativo reportado y sustenta de manera adecuada el cumplimiento de los resultados alcanzados durante el periodo evaluado.
</t>
    </r>
  </si>
  <si>
    <t>Mardory Serna</t>
  </si>
  <si>
    <t>Actualizar y publicar el mapa de conocimiento de la Secretaría General, de acuerdo a lo establecido en el procedimiento 4202000 PR-395 Mapa de conocimiento, con el propósito de avanzar en la apropiación del conocimiento de la entidad y la preservación de la memoria institucional.</t>
  </si>
  <si>
    <t xml:space="preserve">1 mapa de conocimiento actualizado y publicado en el botón de transparencia </t>
  </si>
  <si>
    <t>Mapa de conocimiento publicado en el botón de transparencia y acceso a la información pública -  numeral 9.6</t>
  </si>
  <si>
    <t>Consolidar y publicar el documento de  “Caracterización de usuarios y grupos de interés de la Secretaría General", mediante el acompañamiento metodológico a los procesos participantes.</t>
  </si>
  <si>
    <t>1 documento de “Caracterización de usuarios y grupos de interés de la Secretaría General" publicado.</t>
  </si>
  <si>
    <t>Documento de “Caracterización de usuarios y grupos de interés de la Secretaría General” publicado en la página web de la entidad</t>
  </si>
  <si>
    <t>Se consolidó y publicó en la página web de la entidad, el doumento de “Caracterización de usuarios y grupos de interés de la Secretaría General 2026" el cual se soporta en el análisis sistemático de información proveniente de registros administrativos, sistemas de información institucionales y fuentes primarias asociadas a la prestación de servicios durante la vigencia 2025. A partir de esta base, se estructuran variables geográficas, demográficas, organizacionales, intrínsecas, comportamentales y relacionales que permiten segmentar los diferentes grupos de valor, identificar tendencias, reconocer brechas y establecer oportunidades de mejora en términos de acceso, calidad y pertinencia de la oferta institucional. 
Evidencias: 
EV01_Publicación_CU2026
EV02_CU_2026
EV03_Solicitud publicación_CU2026</t>
  </si>
  <si>
    <r>
      <rPr>
        <b/>
        <sz val="10"/>
        <color rgb="FF000000"/>
        <rFont val="Arial"/>
      </rPr>
      <t xml:space="preserve">Fecha: 16/07/2026
</t>
    </r>
    <r>
      <rPr>
        <sz val="10"/>
        <color rgb="FF000000"/>
        <rFont val="Arial"/>
      </rPr>
      <t xml:space="preserve">
</t>
    </r>
    <r>
      <rPr>
        <b/>
        <sz val="10"/>
        <color rgb="FF000000"/>
        <rFont val="Arial"/>
      </rPr>
      <t>Ejecución cuantitativa</t>
    </r>
    <r>
      <rPr>
        <sz val="10"/>
        <color rgb="FF000000"/>
        <rFont val="Arial"/>
      </rPr>
      <t xml:space="preserve">: 
Durante el periodo evaluado se programó la consolidación de un (1) documento de “Caracterización de usuarios y grupos de interés de la Secretaría General. La actividad fue ejecutada, evidenciándose la consolidación, publicación y cumplimiento del 100% de la meta para la vigencia.
</t>
    </r>
    <r>
      <rPr>
        <b/>
        <sz val="10"/>
        <color rgb="FF000000"/>
        <rFont val="Arial"/>
      </rPr>
      <t xml:space="preserve">Resultado cualitativo para el periodo: 
</t>
    </r>
    <r>
      <rPr>
        <sz val="10"/>
        <color rgb="FF000000"/>
        <rFont val="Arial"/>
      </rPr>
      <t xml:space="preserve">La información reportada es coherente con la actividad programada y corresponde con el documento de “Caracterización de usuarios y grupos de interés de la Secretaría General 2026", el cual se soporta en el análisis sistemático de información proveniente de registros administrativos, sistemas de información institucionales y fuentes primarias asociadas a la prestación de servicios, de cuya base se estructuran algunas variables, que permiten segmentar los diferentes grupos de valor, identificar tendencias, reconocer brechas y establecer oportunidades de mejora en términos de acceso, calidad y pertinencia de la oferta institucional. Este documento se encuentra publicado en la página Web de la Entidad
</t>
    </r>
    <r>
      <rPr>
        <b/>
        <sz val="10"/>
        <color rgb="FF000000"/>
        <rFont val="Arial"/>
      </rPr>
      <t xml:space="preserve">Resultado cualitativo acumulado: 
</t>
    </r>
    <r>
      <rPr>
        <sz val="10"/>
        <color rgb="FF000000"/>
        <rFont val="Arial"/>
      </rPr>
      <t xml:space="preserve">El avance acumulado programado corresponde a la consolidación y publicación de un (1) documento anual de “Caracterización de usuarios y grupos de interés de la Secretaría General para la vigencia 2026", en consecuencia, se evidencia el cumplimiento de la meta anual prevista.
</t>
    </r>
    <r>
      <rPr>
        <b/>
        <sz val="10"/>
        <color rgb="FF000000"/>
        <rFont val="Arial"/>
      </rPr>
      <t xml:space="preserve">Evidencias: 
</t>
    </r>
    <r>
      <rPr>
        <sz val="10"/>
        <color rgb="FF000000"/>
        <rFont val="Arial"/>
      </rPr>
      <t>Las evidencias presentadas corresponden al documento consolidado de “Caracterización de usuarios y grupos de interés de la Secretaría General vigencia 2026”, así como los soportes de su publicación en el portal web Institucional. La documentación aportada guarda coherencia con el avance cuantitativo reportado y respalda el resultado cualitativo alcanzado</t>
    </r>
  </si>
  <si>
    <t>Realizar dos acciones de sensibilización para el fortalecimiento de los conocimientos y criterios sobre transparencia y acceso a la información pública, de los servidores y colaboradores de la entidad.</t>
  </si>
  <si>
    <t>Dos acciones de sensibilización realizadas en la vigencia</t>
  </si>
  <si>
    <t>Registros de asistencia o evidencia de reunión, material de apoyo usado en las acciones de sensibilización, entre otros.</t>
  </si>
  <si>
    <t xml:space="preserve">Se llevó a cabo la actividad de sensibilización para el fortalecimiento de los conocimientos y criterios sobre transparencia y acceso a la información pública, de los servidores y colaboradores de la entidad en el marco de dos jornadas de capacitación: 
1. Socialización de la Secretaría de Transparencia el 27 de mayo de 2026 (Espacio de miércoles de PTEP -  Redes e iniciativas: Mapas de redes y banco de iniciativas adicionales). 
2. Capacitación a nivel interno en la entidad el  03-06-2026 (Taller de Ley de Transparencia y Acceso a la Información Pública). 
</t>
  </si>
  <si>
    <t xml:space="preserve">No Aplica </t>
  </si>
  <si>
    <r>
      <rPr>
        <b/>
        <sz val="10"/>
        <color rgb="FF000000"/>
        <rFont val="Arial"/>
      </rPr>
      <t>Fecha:</t>
    </r>
    <r>
      <rPr>
        <sz val="10"/>
        <color rgb="FF000000"/>
        <rFont val="Arial"/>
      </rPr>
      <t xml:space="preserve"> 24 de julio de 2026
</t>
    </r>
    <r>
      <rPr>
        <b/>
        <sz val="10"/>
        <color rgb="FF000000"/>
        <rFont val="Arial"/>
      </rPr>
      <t xml:space="preserve">Ejecución cuantitativa:
</t>
    </r>
    <r>
      <rPr>
        <sz val="10"/>
        <color rgb="FF000000"/>
        <rFont val="Arial"/>
      </rPr>
      <t xml:space="preserve">Corresponde con lo programado, una (1) accion de sensibilización, dando cumplimeinto al 50% de la programación para lavigencia.
</t>
    </r>
    <r>
      <rPr>
        <b/>
        <sz val="10"/>
        <color rgb="FF000000"/>
        <rFont val="Arial"/>
      </rPr>
      <t xml:space="preserve">Resultado cualitativo para el periodo:
</t>
    </r>
    <r>
      <rPr>
        <sz val="10"/>
        <color rgb="FF000000"/>
        <rFont val="Arial"/>
      </rPr>
      <t xml:space="preserve">Resultado cualitativo para el periodo: La información reportada es coherente con la actividad programada y corresponde a la ejecución de una (1) acción de sensibilización orientada al fortalecimiento de los conocimientos sobre transparencia y acceso a la información pública de los servidores y colaboradores de la entidad, mediante la realización del "Taller de Ley de Transparencia y Acceso a la Información Pública.
</t>
    </r>
    <r>
      <rPr>
        <b/>
        <sz val="10"/>
        <color rgb="FF000000"/>
        <rFont val="Arial"/>
      </rPr>
      <t xml:space="preserve">Observación OAP:   
</t>
    </r>
    <r>
      <rPr>
        <sz val="10"/>
        <color rgb="FF000000"/>
        <rFont val="Arial"/>
      </rPr>
      <t xml:space="preserve">Se recomienda tener en cuenta para futuros reportes que la actividad formulada en el plan establece "realizar acciones de sensibilización", lo cual implica que estas deben ser desarrolladas o lideradas por la Secretaría General. En este sentido, la participación en espacios organizados por entidades externas, como la "Socialización de la Secretaría de Transparencia - Miércoles de PTEP", no constituye por sí sola una acción de sensibilización realizada por la Entidad.
</t>
    </r>
    <r>
      <rPr>
        <b/>
        <sz val="10"/>
        <color rgb="FF000000"/>
        <rFont val="Arial"/>
      </rPr>
      <t xml:space="preserve">Resultado cualitativo acumulado:
</t>
    </r>
    <r>
      <rPr>
        <sz val="10"/>
        <color rgb="FF000000"/>
        <rFont val="Arial"/>
      </rPr>
      <t xml:space="preserve">El avance acumulado de la vigencia corresponde a la realización de una (1) acción de sensibilización de dos programadas para el año.
</t>
    </r>
    <r>
      <rPr>
        <b/>
        <sz val="10"/>
        <color rgb="FF000000"/>
        <rFont val="Arial"/>
      </rPr>
      <t xml:space="preserve">Evidencias:
</t>
    </r>
    <r>
      <rPr>
        <sz val="10"/>
        <color rgb="FF000000"/>
        <rFont val="Arial"/>
      </rPr>
      <t>Se presentan los soportes de las dos jornadas de capacitación realizadas, incluyendo los materiales y registros de participación.</t>
    </r>
  </si>
  <si>
    <t>Cristian Camilo Rodriguez Feliciano</t>
  </si>
  <si>
    <t>Realizar dos campañas de divulgación del formulario de encuesta de percepción sobre el contenido del Menú de Transparencia y Acceso a la Información Pública de la Secretaría General</t>
  </si>
  <si>
    <t>Dos campañas de divulgación desarrolladas en la vigencia</t>
  </si>
  <si>
    <t>Piezas de comunicación, capturas de pantalla, registros fotográficos o publicaciones  en la carteleras electrónicas en las sedes de la entidad</t>
  </si>
  <si>
    <t xml:space="preserve">La actividad no se finalizó durante el segundo trimestre. </t>
  </si>
  <si>
    <t xml:space="preserve">El equipo de comunicaciones internas de la entidad no logró elaborar y divulgar la pieza antes de finalizar el  II trimestre, a pesar de que la solicitud se tramitó con anticipación. </t>
  </si>
  <si>
    <t xml:space="preserve">
La pieza se divulgó a través del correo de Comunicaciones Secretaría General, a los servidores y colaboradores de la entidad el 6 de julio.
Se realizará publicación en las redes sociales, frente a lo cual se realizará seguimiento semanal a  al estado de la publicación. 
Por lo anterior la ejecución se reportará en el III trimestre de la vigencia.</t>
  </si>
  <si>
    <r>
      <rPr>
        <b/>
        <sz val="10"/>
        <color rgb="FF000000"/>
        <rFont val="Arial"/>
      </rPr>
      <t xml:space="preserve">Fecha: </t>
    </r>
    <r>
      <rPr>
        <sz val="10"/>
        <color rgb="FF000000"/>
        <rFont val="Arial"/>
      </rPr>
      <t xml:space="preserve">24 de julio 2026
</t>
    </r>
    <r>
      <rPr>
        <b/>
        <sz val="10"/>
        <color rgb="FF000000"/>
        <rFont val="Arial"/>
      </rPr>
      <t xml:space="preserve">Ejecución cuantitativa:
</t>
    </r>
    <r>
      <rPr>
        <sz val="10"/>
        <color rgb="FF000000"/>
        <rFont val="Arial"/>
      </rPr>
      <t xml:space="preserve">No corresponde con lo programado, con un avance cuantitativo de cero (0).
</t>
    </r>
    <r>
      <rPr>
        <b/>
        <sz val="10"/>
        <color rgb="FF000000"/>
        <rFont val="Arial"/>
      </rPr>
      <t xml:space="preserve">Resultado cualitativo para el periodo:
</t>
    </r>
    <r>
      <rPr>
        <sz val="10"/>
        <color rgb="FF000000"/>
        <rFont val="Arial"/>
      </rPr>
      <t xml:space="preserve">La actividad no se ejecutó durante el segundo trimestre, presentando como justificación: Que la pieza de comunicación no fue elaborada y divulgada por el equipo de comunicaciones internas dentro del periodo previsto.
Como acción correctiva, la pieza fue divulgada el 6 de julio de 2026 a través del correo de Comunicaciones de la Secretaría General a los servidores y colaboradores de la entidad. Adicionalmente, se realizará seguimiento a la publicación en redes sociales, por lo que la ejecución de la actividad se reportará en el tercer trimestre de la vigencia.
</t>
    </r>
    <r>
      <rPr>
        <b/>
        <sz val="10"/>
        <color rgb="FF000000"/>
        <rFont val="Arial"/>
      </rPr>
      <t xml:space="preserve">Resultado acumulado:
</t>
    </r>
    <r>
      <rPr>
        <sz val="10"/>
        <color rgb="FF000000"/>
        <rFont val="Arial"/>
      </rPr>
      <t xml:space="preserve">No se ejecutó la actividad para el segundo trimestre 2026, quedando pendiente para su reporte en el tercer trimestre 2026.
</t>
    </r>
    <r>
      <rPr>
        <b/>
        <sz val="10"/>
        <color rgb="FF000000"/>
        <rFont val="Arial"/>
      </rPr>
      <t xml:space="preserve">
Evidencias:
</t>
    </r>
    <r>
      <rPr>
        <sz val="10"/>
        <color rgb="FF000000"/>
        <rFont val="Arial"/>
      </rPr>
      <t>No se presentan evidencias de ejecución para el segundo trimestre, dado que la actividad no fue desarrollada dentro del período evaluado. La divulgación reportada el 6 de julio de 2026 deberá ser presentada y validada en el seguimiento correspondiente al tercer trimestre.</t>
    </r>
  </si>
  <si>
    <t>Realizar una reunión para la construcción del plan de trabajo para la vigencia 2026 y 3 mesas de seguimiento con la Oficina de Tecnologías de la información y las comunicaciones OTIC, en cuanto a los ajustes requeridos para el fortalecimiento del Menú Participa.</t>
  </si>
  <si>
    <t>1 reunión para la construcción del plan de trabajo y 3 mesas de trabajo con OTIC para el seguimiento respectivo con el fin de fortalecer el Menú Participa.</t>
  </si>
  <si>
    <t>Cronograma de trabajo 2026
Evidencias de reunión del seguimiento de avance de los ajustes del menú participa.</t>
  </si>
  <si>
    <t>Se realizó una reunión de trabajo  el 12 de febrero, entre el equipo de la OAP y  OTIC para la presentación del documento preliminar de trabajo para la revisión, ajustes y  construcción del plan de trabajo para la vigencia 2026, el cual fue remitido oficialmente a OTIC bajo Memorando Nro.3-2026-4929 del 25/02/2026, posterior a ellos se tuvo una segunda reunión de trabajo el 05 de marzo entre el equipo de la OAP y  OTIC, donde se definio el orden de prioridad para el desarrollo de las actividades definidas</t>
  </si>
  <si>
    <t>No Aplica</t>
  </si>
  <si>
    <r>
      <rPr>
        <b/>
        <sz val="10"/>
        <color rgb="FF000000"/>
        <rFont val="Arial"/>
      </rPr>
      <t xml:space="preserve">Fecha: </t>
    </r>
    <r>
      <rPr>
        <sz val="10"/>
        <color rgb="FF000000"/>
        <rFont val="Arial"/>
      </rPr>
      <t xml:space="preserve">23/04/2026
</t>
    </r>
    <r>
      <rPr>
        <b/>
        <sz val="10"/>
        <color rgb="FF000000"/>
        <rFont val="Arial"/>
      </rPr>
      <t xml:space="preserve">Ejecución cuantitativa
</t>
    </r>
    <r>
      <rPr>
        <sz val="10"/>
        <color rgb="FF000000"/>
        <rFont val="Arial"/>
      </rPr>
      <t xml:space="preserve">Corresponde con lo programado, Un (1) cronograma de trabajo para la vigencia 2026.
</t>
    </r>
    <r>
      <rPr>
        <b/>
        <sz val="10"/>
        <color rgb="FF000000"/>
        <rFont val="Arial"/>
      </rPr>
      <t xml:space="preserve">
Resultado cualitativo del periodo
</t>
    </r>
    <r>
      <rPr>
        <sz val="10"/>
        <color rgb="FF000000"/>
        <rFont val="Arial"/>
      </rPr>
      <t xml:space="preserve">La información reportada es coherente con la actividad programada y corresponde al documento elaborado.
</t>
    </r>
    <r>
      <rPr>
        <b/>
        <sz val="10"/>
        <color rgb="FF000000"/>
        <rFont val="Arial"/>
      </rPr>
      <t xml:space="preserve">
Resultado cualitativo acumulado
</t>
    </r>
    <r>
      <rPr>
        <sz val="10"/>
        <color rgb="FF000000"/>
        <rFont val="Arial"/>
      </rPr>
      <t xml:space="preserve">Un (1) cronograma de trabajo que da cuenta del desarrollo de este producto que será la linea base para el desarrollo de las actividades definidas para la vigencia 2026.
</t>
    </r>
    <r>
      <rPr>
        <b/>
        <sz val="10"/>
        <color rgb="FF000000"/>
        <rFont val="Arial"/>
      </rPr>
      <t xml:space="preserve">Evidencias
</t>
    </r>
    <r>
      <rPr>
        <sz val="10"/>
        <color rgb="FF000000"/>
        <rFont val="Arial"/>
      </rPr>
      <t xml:space="preserve">Se presenta el cronograma de trabajo para la vigencia 2026, junto con los soportes que demuestran el ejercicio para la definición de actividades para la vigencia.
</t>
    </r>
    <r>
      <rPr>
        <b/>
        <sz val="10"/>
        <color rgb="FF000000"/>
        <rFont val="Arial"/>
      </rPr>
      <t xml:space="preserve">
</t>
    </r>
  </si>
  <si>
    <t>Se realizó reunión el 15 de mayo con el objetivo de efectuar seguimiento a las actividades asociadas al Plan de Cierre de Brechas, en la actualización esquema de publicación, con especial atención a los avances relacionados con el Menú de Transparencia y Menú Participa, casos GLPI, historias de usuario y formatos FT-264 de acuerdo con el plan de trabajo.</t>
  </si>
  <si>
    <r>
      <rPr>
        <b/>
        <sz val="10"/>
        <color rgb="FF000000"/>
        <rFont val="Arial"/>
      </rPr>
      <t xml:space="preserve">Fecha: </t>
    </r>
    <r>
      <rPr>
        <sz val="10"/>
        <color rgb="FF000000"/>
        <rFont val="Arial"/>
      </rPr>
      <t xml:space="preserve">24 de julio 2026
</t>
    </r>
    <r>
      <rPr>
        <b/>
        <sz val="10"/>
        <color rgb="FF000000"/>
        <rFont val="Arial"/>
      </rPr>
      <t xml:space="preserve">Ejecución cuantitativa:
</t>
    </r>
    <r>
      <rPr>
        <sz val="10"/>
        <color rgb="FF000000"/>
        <rFont val="Arial"/>
      </rPr>
      <t xml:space="preserve">Corresponde con lo programado, una (1) mesa de seguimiento al plan de trabajo para la vigencia 2026, lo cual corresponde al 25% para el periodo de reporte y al 50% para la vigencia.
</t>
    </r>
    <r>
      <rPr>
        <b/>
        <sz val="10"/>
        <color rgb="FF000000"/>
        <rFont val="Arial"/>
      </rPr>
      <t xml:space="preserve">Resultado cualitativo para el periodo:
</t>
    </r>
    <r>
      <rPr>
        <sz val="10"/>
        <color rgb="FF000000"/>
        <rFont val="Arial"/>
      </rPr>
      <t xml:space="preserve">La información reportada es coherente con la actividad programada y corresponde a la mesa de trabajo, de acuerdo con el plan de trabajo.
</t>
    </r>
    <r>
      <rPr>
        <b/>
        <sz val="10"/>
        <color rgb="FF000000"/>
        <rFont val="Arial"/>
      </rPr>
      <t xml:space="preserve">Resultado cualitativo acumulado:
</t>
    </r>
    <r>
      <rPr>
        <sz val="10"/>
        <color rgb="FF000000"/>
        <rFont val="Arial"/>
      </rPr>
      <t xml:space="preserve">Se cuenta con el cronograma de trabajo para los ajustes requeridos para el fortalecimiento del menu partricipa y se ha realizado una (1) mesa de seguimiento de las actividades definidas en el mismo para la vigencia 2026; con un resultado acumulado del 50%.
</t>
    </r>
    <r>
      <rPr>
        <b/>
        <sz val="10"/>
        <color rgb="FF000000"/>
        <rFont val="Arial"/>
      </rPr>
      <t xml:space="preserve">Evidencias:
</t>
    </r>
    <r>
      <rPr>
        <sz val="10"/>
        <color rgb="FF000000"/>
        <rFont val="Arial"/>
      </rPr>
      <t>Se presenta el acta o soporte de la reunión realizada el 15 de mayo de 2026, junto con los registros de seguimiento a las actividades del Plan de Cierre de Brechas, incluyendo los avances relacionados con el esquema de publicación, Menú de Transparencia, Menú Participa, casos GLPI, historias de usuario y formatos FT-264.</t>
    </r>
  </si>
  <si>
    <t>Realizar una reunión con el líder distrital de la Política de Participación Ciudadana con el fin de recibir orientaciones para el desarrollo del diagnóstico del estado actual de la participación ciudadana en la entidad, específicamente en lo relacionado con el grado de implementación del enfoque diferencial poblacional y territorial, el enfoque de lenguaje claro y las acciones de innovación abierta y uso de tecnologías para la participación.</t>
  </si>
  <si>
    <t>Una reunión con el líder de política distrital de participación ciudadana para establecer el plan de trabajo para el desarrollo del diagnostico del estado actual de participación ciudadana para la vigencia 2026.</t>
  </si>
  <si>
    <t>Comunicación de solicitud de mesa de trabajo, evidencia de reunión.</t>
  </si>
  <si>
    <t xml:space="preserve">Realizar una reunión de definición del plan de trabajo para la actualización y publicación de información de Trámites, Otros procedimientos administrativos OPAS y Consulta de acceso a la información pública con lenguaje claro en el SUIT y 3 mesas de seguimiento al avance del plan de trabajo.  </t>
  </si>
  <si>
    <t>Realizar una reunión de definición del plan de trabajo para la actualización y publicación de información de trámites y tres (3) mesas de seguimiento</t>
  </si>
  <si>
    <t>Plan de trabajo para la actualización de la información relacionada con los trámites y OPAS
Evidencias de reunión de seguimiento</t>
  </si>
  <si>
    <t>Se realizó una (1) reunión con la Dirección Distrital de Archivo y una (1) con la Subdirección de Imprenta Distrital para la definición del plan de trabajo para la actualización de  información del Trámite, Otros procedimientos administrativos OPAS y  la Consulta de acceso a la información pública de la entidad obteniendo como resultado el plan de  trabajo.</t>
  </si>
  <si>
    <r>
      <rPr>
        <b/>
        <sz val="10"/>
        <color rgb="FF000000"/>
        <rFont val="Arial"/>
      </rPr>
      <t>Fecha:</t>
    </r>
    <r>
      <rPr>
        <sz val="10"/>
        <color rgb="FF000000"/>
        <rFont val="Arial"/>
      </rPr>
      <t xml:space="preserve"> 23/04/2026
</t>
    </r>
    <r>
      <rPr>
        <b/>
        <sz val="10"/>
        <color rgb="FF000000"/>
        <rFont val="Arial"/>
      </rPr>
      <t xml:space="preserve">Ejecución cuantitativa: </t>
    </r>
    <r>
      <rPr>
        <sz val="10"/>
        <color rgb="FF000000"/>
        <rFont val="Arial"/>
      </rPr>
      <t xml:space="preserve">Corresponde con lo programado, un (1) plan de trabajo para la vigencia 2026.
</t>
    </r>
    <r>
      <rPr>
        <b/>
        <sz val="10"/>
        <color rgb="FF000000"/>
        <rFont val="Arial"/>
      </rPr>
      <t xml:space="preserve">
Resultado cualitativo para el periodo: </t>
    </r>
    <r>
      <rPr>
        <sz val="10"/>
        <color rgb="FF000000"/>
        <rFont val="Arial"/>
      </rPr>
      <t xml:space="preserve">La información reportada es coherente con la actividad programada y corresponde al plan de trabajo para la vigencia 2026.
</t>
    </r>
    <r>
      <rPr>
        <b/>
        <sz val="10"/>
        <color rgb="FF000000"/>
        <rFont val="Arial"/>
      </rPr>
      <t xml:space="preserve">
Resultado cualitativo acumulado: </t>
    </r>
    <r>
      <rPr>
        <sz val="10"/>
        <color rgb="FF000000"/>
        <rFont val="Arial"/>
      </rPr>
      <t xml:space="preserve">La información reportada es coherente con la actividad programada y corresponde al documento elaborado.
</t>
    </r>
    <r>
      <rPr>
        <b/>
        <sz val="10"/>
        <color rgb="FF000000"/>
        <rFont val="Arial"/>
      </rPr>
      <t xml:space="preserve">
Evidencias:</t>
    </r>
    <r>
      <rPr>
        <sz val="10"/>
        <color rgb="FF000000"/>
        <rFont val="Arial"/>
      </rPr>
      <t xml:space="preserve"> Se presenta el plan de trabajo para la vigencia 2026, junto con los soportes que demuestran el ejercicio para la definición de actividades para la vigencia.
</t>
    </r>
  </si>
  <si>
    <t xml:space="preserve">Se realizó seguimiento a los avances del Plan de trabajo para la actualización de  información del Trámite, Otros procedimientos administrativos OPAS y  la Consulta de acceso a la información pública de la entidad, así: 
1. Seguimiento con la Dirección Distrital de Archivo (una mesa de trabajo el 06 de junio de 2026 ) respecto a los avances del OPA Visitas Guiadas en el Archivo de Bogotá.   
2.  Seguimiento con la Subdirección de Imprenta Distrital (dos mesas de trabajo - 11 y 12 de junio de 2026) respecto a los avances del trámite - Publicación de actos o documentos administrativos en el Registro Distrital, OPA- Impresión de artes gráficas para las entidades del Distrito Capital  y la Consulta del registro distrital.
Como resultado del seguimiento se actualizó el Plan de trabajo. </t>
  </si>
  <si>
    <r>
      <rPr>
        <b/>
        <sz val="10"/>
        <color rgb="FF000000"/>
        <rFont val="Arial"/>
      </rPr>
      <t>Fecha:</t>
    </r>
    <r>
      <rPr>
        <sz val="10"/>
        <color rgb="FF000000"/>
        <rFont val="Arial"/>
      </rPr>
      <t xml:space="preserve"> 24 de julio de 2026
</t>
    </r>
    <r>
      <rPr>
        <b/>
        <sz val="10"/>
        <color rgb="FF000000"/>
        <rFont val="Arial"/>
      </rPr>
      <t xml:space="preserve">Ejecución cuantitativa:
</t>
    </r>
    <r>
      <rPr>
        <sz val="10"/>
        <color rgb="FF000000"/>
        <rFont val="Arial"/>
      </rPr>
      <t xml:space="preserve">Corresponde con lo programado, (1) mesa de seguimiento al plan de trabajo para la actualización y publicación de información de trámites 2026. Con un cumnplimiento del 25% para el periodo y 50% respecto a la vigencia.
</t>
    </r>
    <r>
      <rPr>
        <b/>
        <sz val="10"/>
        <color rgb="FF000000"/>
        <rFont val="Arial"/>
      </rPr>
      <t xml:space="preserve">Resultado cualitativo para el periodo:
</t>
    </r>
    <r>
      <rPr>
        <sz val="10"/>
        <color rgb="FF000000"/>
        <rFont val="Arial"/>
      </rPr>
      <t xml:space="preserve">La información reportada es coherente con la actividad programada y corresponde con la mesa de seguimiento de los avances del al plan de trabajo para la actualización y publicación de información de trámites 2026.
</t>
    </r>
    <r>
      <rPr>
        <b/>
        <sz val="10"/>
        <color rgb="FF000000"/>
        <rFont val="Arial"/>
      </rPr>
      <t xml:space="preserve">Resultado cualitativo acumulado:
</t>
    </r>
    <r>
      <rPr>
        <sz val="10"/>
        <color rgb="FF000000"/>
        <rFont val="Arial"/>
      </rPr>
      <t xml:space="preserve">Se cuenta el plan de trabajo para la actualización y publicación de información de trámites y una mesa de seguimiento al mismo. Con un avance del 50% respecto a la vigencia.
</t>
    </r>
    <r>
      <rPr>
        <b/>
        <sz val="10"/>
        <color rgb="FF000000"/>
        <rFont val="Arial"/>
      </rPr>
      <t xml:space="preserve">Evidencias:
</t>
    </r>
    <r>
      <rPr>
        <sz val="10"/>
        <color rgb="FF000000"/>
        <rFont val="Arial"/>
      </rPr>
      <t>Las evidencias corresponden a las actas de las reuniones de mesa de seguimiento del as actividades realizadas en el marco del  plan de trabajo para la actualización y publicación de información de trámites 2026.</t>
    </r>
  </si>
  <si>
    <t>"Ajustar las caracterizaciones del 100 % de los procesos institucionales definidos en el Plan de Gestión del Cambio para la vigencia 2026</t>
  </si>
  <si>
    <t>100 % de los procesos institucionales definidos en el Plan de Gestión del Cambio con caracterizaciones actualizadas.</t>
  </si>
  <si>
    <t>Caracterizaciones de los procesos en el sistema de gestión</t>
  </si>
  <si>
    <t>Actualizar el Contexto Estratégico Institucional</t>
  </si>
  <si>
    <t>Un documento de Contexto Estratégico Institucional actualizado</t>
  </si>
  <si>
    <t>Documento Contexto Estratégico actualizado en el Sistema de Gestión</t>
  </si>
  <si>
    <t>Durante el periodo de reporte se realizó la actualización del Contexto Estratégico 4202000-OT-066, el cual se encuentra en versión Nro 6 en el Sistema de Gestión.
Evidencia: Contexto Estratégico 4202000-OT-066</t>
  </si>
  <si>
    <r>
      <rPr>
        <b/>
        <sz val="10"/>
        <color rgb="FF000000"/>
        <rFont val="Arial"/>
      </rPr>
      <t>Fecha:</t>
    </r>
    <r>
      <rPr>
        <sz val="10"/>
        <color rgb="FF000000"/>
        <rFont val="Arial"/>
      </rPr>
      <t xml:space="preserve"> 22/04/2026
</t>
    </r>
    <r>
      <rPr>
        <b/>
        <sz val="10"/>
        <color rgb="FF000000"/>
        <rFont val="Arial"/>
      </rPr>
      <t xml:space="preserve">
Ejecución cuantitativa:</t>
    </r>
    <r>
      <rPr>
        <sz val="10"/>
        <color rgb="FF000000"/>
        <rFont val="Arial"/>
      </rPr>
      <t xml:space="preserve"> Corresponde con lo programado, 1 documento de Contexto Estratégico Institucional actualizado.
</t>
    </r>
    <r>
      <rPr>
        <b/>
        <sz val="10"/>
        <color rgb="FF000000"/>
        <rFont val="Arial"/>
      </rPr>
      <t xml:space="preserve">
Resultado cualitativo para el periodo:</t>
    </r>
    <r>
      <rPr>
        <sz val="10"/>
        <color rgb="FF000000"/>
        <rFont val="Arial"/>
      </rPr>
      <t xml:space="preserve"> La información reportada es coherente con la actividad programada y corresponde al documento elaborado y oficializado.
</t>
    </r>
    <r>
      <rPr>
        <b/>
        <sz val="10"/>
        <color rgb="FF000000"/>
        <rFont val="Arial"/>
      </rPr>
      <t xml:space="preserve">
Resultado cualitativo acumulado:</t>
    </r>
    <r>
      <rPr>
        <sz val="10"/>
        <color rgb="FF000000"/>
        <rFont val="Arial"/>
      </rPr>
      <t xml:space="preserve"> Un documento que da cuenta de la actualización del Contexto Estratégico Institucional.
</t>
    </r>
    <r>
      <rPr>
        <b/>
        <sz val="10"/>
        <color rgb="FF000000"/>
        <rFont val="Arial"/>
      </rPr>
      <t xml:space="preserve">
Evidencias:</t>
    </r>
    <r>
      <rPr>
        <sz val="10"/>
        <color rgb="FF000000"/>
        <rFont val="Arial"/>
      </rPr>
      <t xml:space="preserve"> Se presenta el doumento Contexto Estratégico 4202000-OT-066 actualizado en la plataforma documental institucional.</t>
    </r>
  </si>
  <si>
    <t>Jairo Arnoy Rojas Morales</t>
  </si>
  <si>
    <t>Actualizar el diagnóstico de MIPG en la entidad, de acuerdo con los resultados de seguimiento a la implementación de las políticas de gestión y desempeño y del componente de gestión ambiental.</t>
  </si>
  <si>
    <t>Un diagnóstico de MIPG actualizado</t>
  </si>
  <si>
    <t>Documento diagnóstico MIPG</t>
  </si>
  <si>
    <t>Aplicar prueba piloto de efectividad de controles asociados a riesgos de gestión a un proceso de la entidad.</t>
  </si>
  <si>
    <t>Una prueba piloto aplicada</t>
  </si>
  <si>
    <t>Documento con los resultados del piloto</t>
  </si>
  <si>
    <t>Elaborar un documento que integre el estado de los planes de mejoramiento del Sistema de Gestión con la cuantificación de acciones que no tuvieron cierre efectivo a 31 de diciembre de 2025.</t>
  </si>
  <si>
    <t>Un documento que integre el estado de los planes de mejoramiento del Sistema de Gestión con corte al 31 de diciembre de la vigencia 2025.</t>
  </si>
  <si>
    <t xml:space="preserve">Documento que integre el estado de los planes de mejoramiento del Sistema de Gestión con corte al 31 de diciembre de la vigencia 2025. </t>
  </si>
  <si>
    <t xml:space="preserve">Durante el periodo de reporte se elaboró el informe e resultados de los planes de mejoramiento interno bajo la responsabilidad de seguimiento de las Oficina Aesora de Planeación con corte 31 de diciembre 2025.
Como resultado de la evaluación realizada, se observó que treinta y cinco (35) planes que
incorporaban cuarenta y tres (43) acciones fueron conceptuados como EFECTIVOS,
permitiendo concluir que las acciones implementadas contribuyeron al tratamiento de las
causas identificadas y a la sostenibilidad de las mejoras alcanzadas. Por otra parte, un (1) plan con cuatro (4) acciones fueron calificados como INEFECTIVOS, debido a que las medidas implementadas no lograron prevenir la recurrencia de la situación identificada o no fueron ejecutadas en las condiciones requeridas para garantizar su efectividad. En consecuencia, los resultados de la evaluación fueron comunicados a los líderes de los procesos responsables, con el fin de que procedan a la reformulación de los respectivos planes de mejoramiento, de conformidad con lo establecido en el procedimiento.
Evidencias:
* Informe de resultados planes de mejoramiento
*Matriz evaluación planes
</t>
  </si>
  <si>
    <t>No se presentaron</t>
  </si>
  <si>
    <r>
      <rPr>
        <b/>
        <sz val="10"/>
        <color rgb="FF000000"/>
        <rFont val="Arial"/>
      </rPr>
      <t>Fecha:</t>
    </r>
    <r>
      <rPr>
        <sz val="10"/>
        <color rgb="FF000000"/>
        <rFont val="Arial"/>
      </rPr>
      <t xml:space="preserve"> 15/07/2026
</t>
    </r>
    <r>
      <rPr>
        <b/>
        <sz val="10"/>
        <color rgb="FF000000"/>
        <rFont val="Arial"/>
      </rPr>
      <t xml:space="preserve">
Ejecución cuantitativa:</t>
    </r>
    <r>
      <rPr>
        <sz val="10"/>
        <color rgb="FF000000"/>
        <rFont val="Arial"/>
      </rPr>
      <t xml:space="preserve"> 
Corresponde con lo programado, 1 documento que integró el estado de los planes de mejoramiento del Sistema de Gestión con la cuantificación de acciones que no tuvieron cierre efectivo a 31 de diciembre de 2025.
</t>
    </r>
    <r>
      <rPr>
        <b/>
        <sz val="10"/>
        <color rgb="FF000000"/>
        <rFont val="Arial"/>
      </rPr>
      <t xml:space="preserve">
Resultado cualitativo para el periodo:</t>
    </r>
    <r>
      <rPr>
        <sz val="10"/>
        <color rgb="FF000000"/>
        <rFont val="Arial"/>
      </rPr>
      <t xml:space="preserve"> 
La información reportada es coherente con la actividad programada y corresponde al documento elaborado y oficializado.
</t>
    </r>
    <r>
      <rPr>
        <b/>
        <sz val="10"/>
        <color rgb="FF000000"/>
        <rFont val="Arial"/>
      </rPr>
      <t xml:space="preserve">
Resultado cualitativo acumulado:</t>
    </r>
    <r>
      <rPr>
        <sz val="10"/>
        <color rgb="FF000000"/>
        <rFont val="Arial"/>
      </rPr>
      <t xml:space="preserve"> 
Un documento que da cuenta del informe realizado de los planes de mejoramiento, y evidencia las actividades que no presentaron cierre efectivo a corte de 31 de diciembre de 2025, correspondiente a (1) un plan con cuatro (4) acciones inefectivas a cargo de la Subdirección de Imprenta Distrital, correspondientes al proceso Fortalecimiento de la gestión pública, alcanzando en terminos generales el 97,2% de efectividad de los planes de mejoramiento del Sistema de Gestión.
</t>
    </r>
    <r>
      <rPr>
        <b/>
        <sz val="10"/>
        <color rgb="FF000000"/>
        <rFont val="Arial"/>
      </rPr>
      <t xml:space="preserve">
Evidencias:</t>
    </r>
    <r>
      <rPr>
        <sz val="10"/>
        <color rgb="FF000000"/>
        <rFont val="Arial"/>
      </rPr>
      <t xml:space="preserve"> 
Se presentó el doumento Informe de resultados de los planes de mejoramiento internos bajo responsabilidad de seguimiento de la Oficina Asesora de Planeación, asi como el excel anexo </t>
    </r>
  </si>
  <si>
    <t xml:space="preserve">Oficina Jurídica </t>
  </si>
  <si>
    <t>Realizar reportes de las publicaciones efectuadas en LegalBog de los proyectos de actos administrativos específicos de regulación y la información en que se fundamenten, con el objeto de recibir opiniones, sugerencias o propuestas alternativas por parte de los interesados.</t>
  </si>
  <si>
    <t>Dos reportes de las de publicaciones efectuadas en LegalBog</t>
  </si>
  <si>
    <t>Reportes de publicación en Legalbog de los proyectos de actos administrativos</t>
  </si>
  <si>
    <t>Para el periodo evaluado, se realizaron tres (3) reportes de las publicaciones efectuadas en LegalBog de los proyectos de actos administrativos específicos de regulación y la información en que se fundamenten, con el objeto de recibir opiniones, sugerencias o propuestas alternativas por parte de los interesados(as).</t>
  </si>
  <si>
    <r>
      <rPr>
        <b/>
        <sz val="10"/>
        <color rgb="FF000000"/>
        <rFont val="Arial"/>
      </rPr>
      <t xml:space="preserve">Fecha: 16/07/2026
</t>
    </r>
    <r>
      <rPr>
        <sz val="10"/>
        <color rgb="FF000000"/>
        <rFont val="Arial"/>
      </rPr>
      <t xml:space="preserve">Se realizó reunión virtual el 16 de julio, donde se efectuó  retroalimentación correspondiente  y se solicitó realizar ajustes al reporte. Plazo máximo de entrega el próximo miércoles 22 de julio del 2026.
</t>
    </r>
    <r>
      <rPr>
        <b/>
        <sz val="10"/>
        <color rgb="FF000000"/>
        <rFont val="Arial"/>
      </rPr>
      <t xml:space="preserve">Fecha: 24/07/2026
Ejecución cuantitativa: 
</t>
    </r>
    <r>
      <rPr>
        <sz val="10"/>
        <color rgb="FF000000"/>
        <rFont val="Arial"/>
      </rPr>
      <t xml:space="preserve">Durante el periodo evaluado se programó la ejecución de (1) reporte de las de publicaciones efectuadas en LegalBog de los proyectos de actos administrativos específicos de regulación, alcanzando un cumplimiento de ejecución del 100% respecto a la meta prevista para el semestre. Este resultado representa un avance acumulado del 50% frente a la meta anual establecida de dos (2) reportes de publicación en Legalbog para la vigencia 2026.
</t>
    </r>
    <r>
      <rPr>
        <b/>
        <sz val="10"/>
        <color rgb="FF000000"/>
        <rFont val="Arial"/>
      </rPr>
      <t>Resultado cualitativo para el periodo</t>
    </r>
    <r>
      <rPr>
        <sz val="10"/>
        <color rgb="FF000000"/>
        <rFont val="Arial"/>
      </rPr>
      <t xml:space="preserve">:
La información reportada es consistente con las actividades programadas para el primer semestre vigencia 2026 y corresponden con el reporte de (3) proyectos de Actos Administrativos con sus Certificados de publicación
</t>
    </r>
    <r>
      <rPr>
        <b/>
        <sz val="10"/>
        <color rgb="FF000000"/>
        <rFont val="Arial"/>
      </rPr>
      <t>Resultado cualitativo acumulado</t>
    </r>
    <r>
      <rPr>
        <sz val="10"/>
        <color rgb="FF000000"/>
        <rFont val="Arial"/>
      </rPr>
      <t xml:space="preserve">:
El avance acumulado corresponde a la ejecución de un (1) de los dos (2) reporte de las publicaciones efectuadas en LegalBog de los proyectos de actos administrativos específicos de regulación, programados semestrales para la vigencia 2026, de acuerdo con la meta anual establecida
</t>
    </r>
    <r>
      <rPr>
        <b/>
        <sz val="10"/>
        <color rgb="FF000000"/>
        <rFont val="Arial"/>
      </rPr>
      <t>Evidencias:</t>
    </r>
    <r>
      <rPr>
        <sz val="10"/>
        <color rgb="FF000000"/>
        <rFont val="Arial"/>
      </rPr>
      <t xml:space="preserve"> 
Las evidencias aportadas corresponden al reporte de tres (3) proyectos de Actos Administrativos con sus Certificados de publicación en Legalbog, correspondiente al primer semestre de la vigencia 2026. La documentación presentada es coherente con el avance cuantitativo reportado y sustenta de manera adecuada el cumplimiento del reporte efectuado y el desarrollo de las actividades previstas durante el periodo evaluado.</t>
    </r>
  </si>
  <si>
    <t>Realizar seguimiento a la implementación de la política de Prevención del daño antijurídico, su plan de acción e indicadores formulados, en el Comité Institucional de Gestión y Desempeño</t>
  </si>
  <si>
    <t>Dos Seguimientos a la implementación de la política de PDA</t>
  </si>
  <si>
    <t>Acta de Comité Institucional de Gestión y Desempeño</t>
  </si>
  <si>
    <t xml:space="preserve">Se realizo el seguimiento a la implementación de la política de Prevención del daño antijurídico el segundo trimestre del 2026, teniendo en cuenta lo anterior se anexan los siguientes documentos: 
1.	Acta n° 1 del comité sectorial de gestión y desempeño del sector gestión publica 
2.	Informe de Gestión semestral del comité de Conciliación de La Secretaría General de la Alcaida Mayor de Bogotá (Donde en su punto N° 6 se hace el seguimiento a la política de la prevención del daño Antijurídico)
Evidencias: Acta n° 1 del comité sectorial de gestión y desempeño del sector gestión pública /  Informe de Gestión semestral del comité de Conciliación de La Secretaría General de la Alcaida Mayor de Bogotá (Donde en su punto N° 6 se hace el seguimiento a la política de la prevención del daño Antijurídico)
</t>
  </si>
  <si>
    <t>Teniendo en cuenta que la validación realizada con el equipo de la Oficina Asesora de Planeación se confirmó que en el proceso jurídico se solicitó la inclusión del seguimiento a la implementación de la política de Prevención del daño antijurídico, en el orden del día del Comité correspondiente al mes de octubre, en cumplimiento del cuarto trimestre. Sin embargo, no gestionó la inclusión durante el primer semestre, razón por la cual no ejecutó el seguimiento previsto para el segundo trimestre 2026.
Como medida correctiva, se realizó la solicitud por memorando a la Oficina Asesora de Planeación de la inclusión, en el orden del día del próximo Comité Institucional de Gestión y Desempeño, del seguimiento a la implementación de la Política de Prevención del daño antijurídico, su plan de acción e indicadores formulados, con el fin de dar cumplimiento a la meta establecida y evitar nuevos rezagos en la ejecución de la actividad.</t>
  </si>
  <si>
    <r>
      <rPr>
        <b/>
        <sz val="10"/>
        <color rgb="FF000000"/>
        <rFont val="Arial"/>
      </rPr>
      <t xml:space="preserve">Fecha: 16/07/2026
</t>
    </r>
    <r>
      <rPr>
        <sz val="10"/>
        <color rgb="FF000000"/>
        <rFont val="Arial"/>
      </rPr>
      <t xml:space="preserve">
Se realizó reunión virtual el 16 de julio, donde se realizó retroalimentación  y se solicitó  realizar ajustes al reporte. 
</t>
    </r>
    <r>
      <rPr>
        <b/>
        <sz val="10"/>
        <color rgb="FF000000"/>
        <rFont val="Arial"/>
      </rPr>
      <t xml:space="preserve">Fecha: 17/07/2026
</t>
    </r>
    <r>
      <rPr>
        <sz val="10"/>
        <color rgb="FF000000"/>
        <rFont val="Arial"/>
      </rPr>
      <t xml:space="preserve">
Se realizó reunión virtual el 17 de julio, donde se realizó nueva retroalimentación.Adicionalmente se remitió correo con el detalle de la solicitud de ajustes.Fecha plazo máxima de entrega: Julio 22 del 2026.
</t>
    </r>
    <r>
      <rPr>
        <b/>
        <sz val="10"/>
        <color rgb="FF000000"/>
        <rFont val="Arial"/>
      </rPr>
      <t xml:space="preserve">Fecha: 24/07/2026
</t>
    </r>
    <r>
      <rPr>
        <sz val="10"/>
        <color rgb="FF000000"/>
        <rFont val="Arial"/>
      </rPr>
      <t xml:space="preserve">
</t>
    </r>
    <r>
      <rPr>
        <b/>
        <sz val="10"/>
        <color rgb="FF000000"/>
        <rFont val="Arial"/>
      </rPr>
      <t>Ejecución cuantitativa:</t>
    </r>
    <r>
      <rPr>
        <sz val="10"/>
        <color rgb="FF000000"/>
        <rFont val="Arial"/>
      </rPr>
      <t xml:space="preserve"> 
Durante el periodo evaluado se programó la ejecución de (1) seguimiento a la implementación de la política de Prevención del daño antijurídico en el Comité Institucional de Gestión y Desempeño, alcanzando un cumplimiento de ejecución del 0% respecto a la meta prevista para el semestre. Este resultado representa un avance acumulado del 0% frente a la meta anual establecida de dos (2) seguimientos para la vigencia 2026.
</t>
    </r>
    <r>
      <rPr>
        <b/>
        <sz val="10"/>
        <color rgb="FF000000"/>
        <rFont val="Arial"/>
      </rPr>
      <t>Resultado cualitativo para el periodo:</t>
    </r>
    <r>
      <rPr>
        <sz val="10"/>
        <color rgb="FF000000"/>
        <rFont val="Arial"/>
      </rPr>
      <t xml:space="preserve"> 
La información reportada no es consistente con la actividad programada y no corresponde con el soporte de evidencia que sustente el primer (1) seguimiento a la implementación de la política de Prevención del daño antijurídico en el Comité Institucional de Gestión y Desempeño, por lo cual se recomendó tomar las medidas correctivas correspondientes orientadas a subsanar el incumplimiento identificado. Como medida correctiva, se recomienda que el proceso jurídico remita oportunamente a la Oficina Asesora de Planeación la solicitud de inclusión, en el orden del día del próximo Comité Institucional de Gestión y Desempeño, del seguimiento a la implementación de la Política de Prevención del daño antijurídico, su plan de acción e indicadores, con el fin de dar cumplimiento a la meta establecida y evitar nuevos rezagos en la ejecución de la actividad.
</t>
    </r>
    <r>
      <rPr>
        <b/>
        <sz val="10"/>
        <color rgb="FF000000"/>
        <rFont val="Arial"/>
      </rPr>
      <t xml:space="preserve">Resultado cualitativo acumulado: 
</t>
    </r>
    <r>
      <rPr>
        <sz val="10"/>
        <color rgb="FF000000"/>
        <rFont val="Arial"/>
      </rPr>
      <t xml:space="preserve">El avance acumulado corresponde a cero (0) ejecución de los dos (2) seguimientos programados a la implementación de la política de Prevención del daño antijurídico en el Comité Institucional de Gestión y Desempeño para el periodo evaluado vigencia 2026, de acuerdo con la meta anual establecida
</t>
    </r>
    <r>
      <rPr>
        <b/>
        <sz val="10"/>
        <color rgb="FF000000"/>
        <rFont val="Arial"/>
      </rPr>
      <t>Evidencias:</t>
    </r>
    <r>
      <rPr>
        <sz val="10"/>
        <color rgb="FF000000"/>
        <rFont val="Arial"/>
      </rPr>
      <t xml:space="preserve"> 
Las evidencias en las actas aportadas no sustentan el cumplimiento de la actividad de seguimientos a de la política de Prevención del daño antijurídico en el Comité Institucional de Gestión y Desempeño, por lo tanto, la información no es coherente con el avance cuantitativo y el resultado cualitativo reportado</t>
    </r>
  </si>
  <si>
    <t>Dirección de Contratación</t>
  </si>
  <si>
    <t>Realizar  cuatro (4) mesas  de seguimiento y monitoreo a las liquidaciones en donde participen los enlaces de las áreas supervisoras, con el fin de verificar los avances.</t>
  </si>
  <si>
    <t>Cuatro (4) mesas  de seguimiento y monitoreo a las liquidaciones</t>
  </si>
  <si>
    <t>Informe de Mesas de seguimiento y monitoreo a las liquidaciones
Listado de asistencia</t>
  </si>
  <si>
    <t>La Dirección de Contratación remite los documentos generados de las mesas de seguimiento a las liquidaciones realizadas el 27 de marzo de 2026, precisando que, con esas mesas daría cumplimiento a la actividad para el primer trimestre de la vigencia 2026.
En ese orden de ideas, documentos (Mesa Seguimiento Liquidaciones Marzo 2026) que se remiten son:
01. Memorando 3-2026-7125 Convocatoria Mesas Seguimiento Liquidaciones Marzo 2026
02. Informe Mesas Liquidaciones Marzo 2026
03. Listado de Contratos-Convenios Liquidables
04. Listado Liquidaciones-Garantías
05. Presentación Mesas Seguimiento Liquidaciones Marzo 2026
06. Circular DC 001 de 2026 - Recomendaciones Liquidación
07. Memorando 3-2026-6940 Apoyo Formulación Planes Mejoramiento Liquidaciones
08. Memorando 3-2025-11652 Recomendaciones Cierres Expedientes Contractuales
09. Memorando 3-2025-22956 Reiteración DC Cierre Expedientes Contractuales
10. Procedimiento 4231000-PR-022 Liquidación de contrato-convenio V18
11. Listado Asistencia Mesas Seguimiento Liquidaciones Marzo 2026
12. Memorando 3-2026-7915 Remisión Documentos Mesa Seguimiento Liquidaciones Dic 2025
13. Correo Enlaces Áreas Remisión Documentos Mesas Seguimiento Liquidaciones Mar 2026</t>
  </si>
  <si>
    <r>
      <rPr>
        <sz val="10"/>
        <color rgb="FF000000"/>
        <rFont val="Arial"/>
      </rPr>
      <t xml:space="preserve">Fecha: 24/04/2026
</t>
    </r>
    <r>
      <rPr>
        <b/>
        <sz val="10"/>
        <color rgb="FF000000"/>
        <rFont val="Arial"/>
      </rPr>
      <t>Ejecución cuantitativa:</t>
    </r>
    <r>
      <rPr>
        <sz val="10"/>
        <color rgb="FF000000"/>
        <rFont val="Arial"/>
      </rPr>
      <t xml:space="preserve"> Para el periodo evaluado se programó (1) mesa de seguimiento y monitoreo a las liquidaciones y se ejecutó una (1), evidenciando un avance del 25% frente a la meta anual establecida de cuatro (4) mesas.
</t>
    </r>
    <r>
      <rPr>
        <b/>
        <sz val="10"/>
        <color rgb="FF000000"/>
        <rFont val="Arial"/>
      </rPr>
      <t xml:space="preserve">Resultado cualitativo para el periodo: </t>
    </r>
    <r>
      <rPr>
        <sz val="10"/>
        <color rgb="FF000000"/>
        <rFont val="Arial"/>
      </rPr>
      <t xml:space="preserve">La información reportada es coherente con la actividad programada y corresponde con la mesa de seguimiento y monitoreo a las liquidaciones.
</t>
    </r>
    <r>
      <rPr>
        <b/>
        <sz val="10"/>
        <color rgb="FF000000"/>
        <rFont val="Arial"/>
      </rPr>
      <t>Resultado cualitativo acumulado:</t>
    </r>
    <r>
      <rPr>
        <sz val="10"/>
        <color rgb="FF000000"/>
        <rFont val="Arial"/>
      </rPr>
      <t xml:space="preserve"> El avance acumulado de la vigencia corresponde a la realización de una (1) de las cuatro (4) mesas de seguimiento y monitoreo a las liquidaciones previstas para el año .
</t>
    </r>
    <r>
      <rPr>
        <b/>
        <sz val="10"/>
        <color rgb="FF000000"/>
        <rFont val="Arial"/>
      </rPr>
      <t>Evidencias:</t>
    </r>
    <r>
      <rPr>
        <sz val="10"/>
        <color rgb="FF000000"/>
        <rFont val="Arial"/>
      </rPr>
      <t xml:space="preserve"> La evidencia aportada corresponde al informe que contiene el memorandos, listas de asistencia, presentación y circular, las cuales son coherentes con el avance cuantitativo y el resultado cualitativo reportado. </t>
    </r>
  </si>
  <si>
    <t>La Dirección de Contratación remite los documentos generados de las mesas de seguimiento a las liquidaciones realizadas el 26 de junio de 2026, precisando que, con esas mesas daría cumplimiento a la actividad para el segundo trimestre de la vigencia 2026.
En ese orden de ideas, documentos (Mesas de Seguimiento Liquidaciones Junio 2026) que se remiten son:
01. Memorando 3-2026-14304 Convocatoria Mesa Seguimiento Liquidaciones Junio 2026
02. Informe Mesas Liquidaciones Junio 2026
03. Base General Liquidaciones 
04. Liquidaciones Priorizadas Auditoría CB 2025 Act 06-2026 
05. Liquidaciones Priorizadas Auditoría CB 2026 Act 06-2026
06. Presentación Mesas Seguimiento Liquidaciones Junio 2026
07. Circulares – Memorandos
08. Listado Asistencia Mesas Seguimiento Liquidaciones Junio 2026
09. Memorando 3-2026-14977 Remisión Documentos Mesas Seguimiento Liquidaciones Jun 2026
10. Correo Enlaces Remisión Documentos Mesas Seguimiento Liquidaciones Jun 2026</t>
  </si>
  <si>
    <r>
      <rPr>
        <sz val="10"/>
        <color rgb="FF000000"/>
        <rFont val="Arial"/>
      </rPr>
      <t xml:space="preserve">Fecha: 21/07/2026
</t>
    </r>
    <r>
      <rPr>
        <b/>
        <sz val="10"/>
        <color rgb="FF000000"/>
        <rFont val="Arial"/>
      </rPr>
      <t>Ejecución cuantitativa:</t>
    </r>
    <r>
      <rPr>
        <sz val="10"/>
        <color rgb="FF000000"/>
        <rFont val="Arial"/>
      </rPr>
      <t xml:space="preserve"> 
Para el periodo evaluado se programó (1) mesa de seguimiento y monitoreo a las liquidaciones y se ejecutó una (1), evidenciando un avance del 50% frente a la meta anual establecida de cuatro (4) mesas.
</t>
    </r>
    <r>
      <rPr>
        <b/>
        <sz val="10"/>
        <color rgb="FF000000"/>
        <rFont val="Arial"/>
      </rPr>
      <t xml:space="preserve">Resultado cualitativo para el periodo: 
</t>
    </r>
    <r>
      <rPr>
        <sz val="10"/>
        <color rgb="FF000000"/>
        <rFont val="Arial"/>
      </rPr>
      <t xml:space="preserve">La información reportada es coherente con la actividad programada y corresponde con la mesa de seguimiento y monitoreo a las liquidaciones.
</t>
    </r>
    <r>
      <rPr>
        <b/>
        <sz val="10"/>
        <color rgb="FF000000"/>
        <rFont val="Arial"/>
      </rPr>
      <t>Resultado cualitativo acumulado:</t>
    </r>
    <r>
      <rPr>
        <sz val="10"/>
        <color rgb="FF000000"/>
        <rFont val="Arial"/>
      </rPr>
      <t xml:space="preserve"> 
El avance acumulado de la vigencia corresponde a la realización de dos (2) de las cuatro (4) mesas de seguimiento y monitoreo a las liquidaciones previstas para el año .
</t>
    </r>
    <r>
      <rPr>
        <b/>
        <sz val="10"/>
        <color rgb="FF000000"/>
        <rFont val="Arial"/>
      </rPr>
      <t>Evidencias:</t>
    </r>
    <r>
      <rPr>
        <sz val="10"/>
        <color rgb="FF000000"/>
        <rFont val="Arial"/>
      </rPr>
      <t xml:space="preserve"> 
La evidencia aportada corresponde al informe que contiene el memorandos, listas de asistencia, presentación y circular, las cuales son coherentes con el avance cuantitativo y el resultado cualitativo reportado. </t>
    </r>
  </si>
  <si>
    <t>Dolly Johanna Velandia Silva</t>
  </si>
  <si>
    <t>Realizar cuatro (4) seguimientos a las necesidades programadas en el Plan Anual de Adquisiciones, con el fin de verificar los avances en la ejecución de lo planificado.</t>
  </si>
  <si>
    <t>Cuatro (4) seguimientos a las necesidades programadas en el Plan Anual de Adquisiciones</t>
  </si>
  <si>
    <t>Reportes de seguimientos a las necesidades programadas en el Plan Anual de Adquisiciones</t>
  </si>
  <si>
    <t>La Dirección de Contratación de la Secretaría General de la Alcaldía Mayor de Bogotá reporta el primer seguimiento de las mesas realizadas para el primer trimestre en articulación con la Oficina Asesora de Planeación, la Subdirección Financiera y la Subsecretaría Corporativa, en las cuales se analiza el cumplimiento y los posibles rezagos de las contrataciones programadas en el Plan Anual de Adquisiciones (PAA). En estos espacios se reitera la importancia de dar cumplimiento a la programación establecida, considerando aspectos como las restricciones derivadas de la Ley de Garantías y los tiempos estimados de los procesos según las modalidades de selección, se socializó el cronograma definido para la modificación del PAA.
Esto se evidencia ampliamente en el documento adjunto.</t>
  </si>
  <si>
    <r>
      <t xml:space="preserve">Fecha: 24/04/2026
</t>
    </r>
    <r>
      <rPr>
        <b/>
        <sz val="10"/>
        <color theme="1"/>
        <rFont val="Arial"/>
        <family val="2"/>
      </rPr>
      <t>Ejecución cuantitativa:</t>
    </r>
    <r>
      <rPr>
        <sz val="10"/>
        <color theme="1"/>
        <rFont val="Arial"/>
        <family val="2"/>
      </rPr>
      <t xml:space="preserve"> Para el periodo evaluado se programó (1) reporte de seguimientos a las necesidades programadas en el PAA y se ejecutó uno (1), evidenciando un avance del 25% frente a la meta anual establecida de cuatro (4) reportes de seguimiento.
</t>
    </r>
    <r>
      <rPr>
        <b/>
        <sz val="10"/>
        <color theme="1"/>
        <rFont val="Arial"/>
        <family val="2"/>
      </rPr>
      <t xml:space="preserve">Resultado cualitativo para el periodo: </t>
    </r>
    <r>
      <rPr>
        <sz val="10"/>
        <color theme="1"/>
        <rFont val="Arial"/>
        <family val="2"/>
      </rPr>
      <t xml:space="preserve">La información reportada es coherente con la actividad programada y corresponde con el reporte de seguimientos a las necesidades programadas en el PAA para el primer trimestre.
</t>
    </r>
    <r>
      <rPr>
        <b/>
        <sz val="10"/>
        <color theme="1"/>
        <rFont val="Arial"/>
        <family val="2"/>
      </rPr>
      <t>Resultado cualitativo acumulado:</t>
    </r>
    <r>
      <rPr>
        <sz val="10"/>
        <color theme="1"/>
        <rFont val="Arial"/>
        <family val="2"/>
      </rPr>
      <t xml:space="preserve"> El avance acumulado de la vigencia corresponde a la realización de un (1) de los cuatro (4) reportes de seguimientos a las necesidades programadas en el PAA previstos para el año .
</t>
    </r>
    <r>
      <rPr>
        <b/>
        <sz val="10"/>
        <color theme="1"/>
        <rFont val="Arial"/>
        <family val="2"/>
      </rPr>
      <t>Evidencias:</t>
    </r>
    <r>
      <rPr>
        <sz val="10"/>
        <color theme="1"/>
        <rFont val="Arial"/>
        <family val="2"/>
      </rPr>
      <t xml:space="preserve"> La evidencia aportada corresponde al informe que contiene los seguimientos para cada uno de los meses (enero, febrero, marzo), las cuales son coherentes con el avance cuantitativo y el resultado cualitativo reportado. </t>
    </r>
  </si>
  <si>
    <t xml:space="preserve">La Dirección de Contratación de la Secretaría General de la Alcaldía Mayor de Bogotá reporta el segundo seguimiento de las mesas realizadas para el segundo trimestre en articulación con la Oficina Asesora de Planeación, la Subdirección Financiera y la Subsecretaría Corporativa, en las cuales se analiza el cumplimiento y los posibles rezagos de las contrataciones programadas en el Plan Anual de Adquisiciones (PAA). En estos espacios se reitera la importancia de dar cumplimiento a la programación establecida, considerando aspectos como las restricciones derivadas de la Ley de Garantías y los tiempos estimados de los procesos según las modalidades de selección.
Esto se evidencia ampliamente en el documento adjunto.
</t>
  </si>
  <si>
    <r>
      <rPr>
        <sz val="10"/>
        <color rgb="FF000000"/>
        <rFont val="Arial"/>
      </rPr>
      <t xml:space="preserve">Fecha: 21/07/2026
</t>
    </r>
    <r>
      <rPr>
        <b/>
        <sz val="10"/>
        <color rgb="FF000000"/>
        <rFont val="Arial"/>
      </rPr>
      <t>Ejecución cuantitativa:</t>
    </r>
    <r>
      <rPr>
        <sz val="10"/>
        <color rgb="FF000000"/>
        <rFont val="Arial"/>
      </rPr>
      <t xml:space="preserve"> 
Para el periodo evaluado se programó (1) reporte de seguimientos a las necesidades programadas en el PAA y se ejecutó uno (1), evidenciando un avance del 50% frente a la meta anual establecida de cuatro (4) reportes de seguimiento.
</t>
    </r>
    <r>
      <rPr>
        <b/>
        <sz val="10"/>
        <color rgb="FF000000"/>
        <rFont val="Arial"/>
      </rPr>
      <t xml:space="preserve">Resultado cualitativo para el periodo: 
</t>
    </r>
    <r>
      <rPr>
        <sz val="10"/>
        <color rgb="FF000000"/>
        <rFont val="Arial"/>
      </rPr>
      <t xml:space="preserve">La información reportada es coherente con la actividad programada y corresponde con el reporte de seguimientos a las necesidades programadas en el PAA para el segundo trimestre.
</t>
    </r>
    <r>
      <rPr>
        <b/>
        <sz val="10"/>
        <color rgb="FF000000"/>
        <rFont val="Arial"/>
      </rPr>
      <t>Resultado cualitativo acumulado:</t>
    </r>
    <r>
      <rPr>
        <sz val="10"/>
        <color rgb="FF000000"/>
        <rFont val="Arial"/>
      </rPr>
      <t xml:space="preserve"> 
El avance acumulado de la vigencia corresponde a la realización de dos (2) de los cuatro (4) reportes de seguimientos a las necesidades programadas en el PAA previstos para el año .
</t>
    </r>
    <r>
      <rPr>
        <b/>
        <sz val="10"/>
        <color rgb="FF000000"/>
        <rFont val="Arial"/>
      </rPr>
      <t>Evidencias:</t>
    </r>
    <r>
      <rPr>
        <sz val="10"/>
        <color rgb="FF000000"/>
        <rFont val="Arial"/>
      </rPr>
      <t xml:space="preserve"> 
La evidencia aportada corresponde al informe que contiene los seguimientos para cada uno de los meses (abril, mayo, junio), las cuales son coherentes con el avance cuantitativo y el resultado cualitativo reportado. </t>
    </r>
  </si>
  <si>
    <t>Expedir un (1) memorando a través del cual, se impulse a las áreas supervisoras a iniciar los trámites de los cierres de expedientes contractuales. Reiterando anteriores comunicados de manera que, el área supervisora verifique si sus contratos son objeto de cierre de acuerdo con lo previsto en la ley y el procedimiento y, así, solicite el trámite ante la Dirección de Contratación.</t>
  </si>
  <si>
    <t>Un (1) memorando cierres de expedientes contractuales.</t>
  </si>
  <si>
    <t>Memorando cierres de expedientes contractuales</t>
  </si>
  <si>
    <t xml:space="preserve">La emisión del memorando de cierre de expedientes contractuales, inicialmente prevista para el primer trimestre, fue objeto de un ajuste en su programación para el mes de abril, en el marco de las actividades de verificación, validación y consolidación de la información del proceso, orientadas a garantizar su integridad y consistencia. </t>
  </si>
  <si>
    <t>Hubo error en la programación de emisión del memorando</t>
  </si>
  <si>
    <t>Se reportará en el segundo trimestre</t>
  </si>
  <si>
    <r>
      <rPr>
        <sz val="10"/>
        <color rgb="FF000000"/>
        <rFont val="Arial"/>
      </rPr>
      <t xml:space="preserve">Fecha: 24/04/2026
</t>
    </r>
    <r>
      <rPr>
        <b/>
        <sz val="10"/>
        <color rgb="FF000000"/>
        <rFont val="Arial"/>
      </rPr>
      <t>Ejecución cuantitativa:</t>
    </r>
    <r>
      <rPr>
        <sz val="10"/>
        <color rgb="FF000000"/>
        <rFont val="Arial"/>
      </rPr>
      <t xml:space="preserve"> Para el periodo evaluado se programó la emisión de un (1) memorando de cierres de expedientes contractuales y por error en la programación como lo manifiesta el proceso, no se ejecutó . Por lo tanto el avance es de 0 frente a la meta anual establecida de un (1) memorando.</t>
    </r>
  </si>
  <si>
    <t>Se expidió un (1) memorando dirigido a las áreas supervisoras de la Entidad, mediante el cual se reiteró la importancia de adelantar oportunamente los trámites de cierre de los expedientes contractuales. En la comunicación se recordó la necesidad de verificar si los contratos bajo su supervisión cumplen las condiciones para su cierre, de conformidad con la normativa vigente y el procedimiento institucional, e iniciar la correspondiente solicitud ante la Dirección de Contratación, con el fin de fortalecer la gestión documental y garantizar el cumplimiento de las disposiciones aplicables.</t>
  </si>
  <si>
    <r>
      <rPr>
        <sz val="10"/>
        <color rgb="FF000000"/>
        <rFont val="Arial"/>
      </rPr>
      <t xml:space="preserve">Fecha: 21/07/2026
</t>
    </r>
    <r>
      <rPr>
        <b/>
        <sz val="10"/>
        <color rgb="FF000000"/>
        <rFont val="Arial"/>
      </rPr>
      <t>Ejecución cuantitativa:</t>
    </r>
    <r>
      <rPr>
        <sz val="10"/>
        <color rgb="FF000000"/>
        <rFont val="Arial"/>
      </rPr>
      <t xml:space="preserve"> 
Durante el período evaluado se dio cumplimiento a la emisión de un (1) memorando de cierre de expedientes contractuales, el cual estaba programado inicialmente para el primer trimestre, esta actividad fue ejecutada como rezago del trimestre anterior, en el período objeto de seguimiento. Con ello, se alcanzó el 100 % de cumplimiento de la meta anual establecida, correspondiente a la emisión de un (1) memorando de cierre de expedientes contractuales.
</t>
    </r>
    <r>
      <rPr>
        <b/>
        <sz val="10"/>
        <color rgb="FF000000"/>
        <rFont val="Arial"/>
      </rPr>
      <t xml:space="preserve">Resultado cualitativo para el periodo: 
</t>
    </r>
    <r>
      <rPr>
        <sz val="10"/>
        <color rgb="FF000000"/>
        <rFont val="Arial"/>
      </rPr>
      <t xml:space="preserve">La información reportada es coherente con la actividad programada, (sin embargo, se precisa que inicialmente estaba programada para el primer trimestre) y corresponde con el memorando de cierre de expedientes contractuales cumplida en el segundo trimestre (reprogramada).
</t>
    </r>
    <r>
      <rPr>
        <b/>
        <sz val="10"/>
        <color rgb="FF000000"/>
        <rFont val="Arial"/>
      </rPr>
      <t>Resultado cualitativo acumulado:</t>
    </r>
    <r>
      <rPr>
        <sz val="10"/>
        <color rgb="FF000000"/>
        <rFont val="Arial"/>
      </rPr>
      <t xml:space="preserve"> 
El avance acumulado de la vigencia corresponde a la realización de un (1) memorando de cierre de expedientes contractuales previsto para el año .
</t>
    </r>
    <r>
      <rPr>
        <b/>
        <sz val="10"/>
        <color rgb="FF000000"/>
        <rFont val="Arial"/>
      </rPr>
      <t>Evidencias:</t>
    </r>
    <r>
      <rPr>
        <sz val="10"/>
        <color rgb="FF000000"/>
        <rFont val="Arial"/>
      </rPr>
      <t xml:space="preserve"> 
La evidencia aportada corresponde al memorando de cierre de expedientes contractuales, dirigido a las áreas supervisoras donde se recordó la necesidad de verificar si los contratos bajo dicha supervisión cumplen las condiciones para su cierre, de conformidad con la normativa vigente y el procedimiento institucional.</t>
    </r>
  </si>
  <si>
    <t xml:space="preserve">	
Desarrollar dos (2) jornadas de socializaciones y/o talleres con los enlaces contractuales de cada dependencia sobre la estructuración de estudios y documentos previos así como lo referido al análisis del sector y estudios de mercado en el proceso de contratación.</t>
  </si>
  <si>
    <t>Dos (2) jornadas de socializaciones y/o talleres</t>
  </si>
  <si>
    <t>Lista de asistencia
Presentación</t>
  </si>
  <si>
    <t>Con el fin de fortalecer la Gestión Contractual, la Dirección de Contratación de la Secretaría General de la Alcaldía Mayor de Bogotá realizó una (1) jornada de socialización sobre la estructuración de estudios y documentos previos así como lo referido al análisis del sector y estudios de mercado en el proceso de contratación.</t>
  </si>
  <si>
    <t>Ninguna</t>
  </si>
  <si>
    <t>N/A</t>
  </si>
  <si>
    <r>
      <rPr>
        <sz val="10"/>
        <color rgb="FF000000"/>
        <rFont val="Arial"/>
      </rPr>
      <t xml:space="preserve">Fecha: 24/04/2026
</t>
    </r>
    <r>
      <rPr>
        <b/>
        <sz val="10"/>
        <color rgb="FF000000"/>
        <rFont val="Arial"/>
      </rPr>
      <t>Ejecución cuantitativa:</t>
    </r>
    <r>
      <rPr>
        <sz val="10"/>
        <color rgb="FF000000"/>
        <rFont val="Arial"/>
      </rPr>
      <t xml:space="preserve"> Para el periodo evaluado se programó el desarrollo de (1) jornada de socialización y/o taller sobre la estructuración de estudios y documentos previos, análisis del sector y estudios de mercado y se ejecutó uno (1), evidenciando un avance del 50% frente a la meta anual establecida de dos (2) jornadas de socialización y/o talleres.
</t>
    </r>
    <r>
      <rPr>
        <b/>
        <sz val="10"/>
        <color rgb="FF000000"/>
        <rFont val="Arial"/>
      </rPr>
      <t>Resultado cualitativo para el periodo:</t>
    </r>
    <r>
      <rPr>
        <sz val="10"/>
        <color rgb="FF000000"/>
        <rFont val="Arial"/>
      </rPr>
      <t xml:space="preserve"> La información reportada es coherente con la actividad programada y corresponde con la jornada de socialización y/o taller sobre la estructuración de estudios y documentos previos, análisis del sector y estudios de mercado
</t>
    </r>
    <r>
      <rPr>
        <b/>
        <sz val="10"/>
        <color rgb="FF000000"/>
        <rFont val="Arial"/>
      </rPr>
      <t>Resultado cualitativo acumulado:</t>
    </r>
    <r>
      <rPr>
        <sz val="10"/>
        <color rgb="FF000000"/>
        <rFont val="Arial"/>
      </rPr>
      <t xml:space="preserve"> El avance acumulado de la vigencia corresponde a la realización de un (1) de las dos (2) jornadas de socialización y/o taller sobre la estraucturación de estudios y documentos previos, análisis del sector y estudios de mercado, previstas para el año .
</t>
    </r>
    <r>
      <rPr>
        <b/>
        <sz val="10"/>
        <color rgb="FF000000"/>
        <rFont val="Arial"/>
      </rPr>
      <t>Evidencias</t>
    </r>
    <r>
      <rPr>
        <sz val="10"/>
        <color rgb="FF000000"/>
        <rFont val="Arial"/>
      </rPr>
      <t xml:space="preserve">: La evidencia aportada corresponde a la invitación, presentación del tema y listado de asistencia las cuales son coherentes con el avance cuantitativo y el resultado cualitativo reportado. </t>
    </r>
  </si>
  <si>
    <t>Desarrollar una (1) jornada de socialización y/o talleres con los enlaces contractuales de cada dependencia acerca del cumplimiento a lo establecido en el Manual de Supervisión.</t>
  </si>
  <si>
    <t>Una (1) jornada de socialización y/o talleres</t>
  </si>
  <si>
    <t>Con el fin de fortalecer la Gestión Contractual, la Dirección de Contratación de la Secretaría General de la Alcaldía Mayor de Bogotá  se realizó una (1) jornada de socialización acerca del cumplimiento a lo establecido en el Manual de Supervisión.</t>
  </si>
  <si>
    <r>
      <t xml:space="preserve">Fecha: 24/04/2026
</t>
    </r>
    <r>
      <rPr>
        <b/>
        <sz val="10"/>
        <color theme="1"/>
        <rFont val="Arial"/>
        <family val="2"/>
      </rPr>
      <t>Ejecución cuantitativa:</t>
    </r>
    <r>
      <rPr>
        <sz val="10"/>
        <color theme="1"/>
        <rFont val="Arial"/>
        <family val="2"/>
      </rPr>
      <t xml:space="preserve"> Para el periodo evaluado se programó el desarrollo de (1) jornada de socialización y/o taller sobre cumplimiento a lo establecido en el Manual de Supervisión y se ejecutó uno (1), evidenciando un avance del 100% frente a la meta anual establecida de una (1) jornada de socialización y/o talleres en esta temática.
</t>
    </r>
    <r>
      <rPr>
        <b/>
        <sz val="10"/>
        <color theme="1"/>
        <rFont val="Arial"/>
        <family val="2"/>
      </rPr>
      <t>Resultado cualitativo para el periodo:</t>
    </r>
    <r>
      <rPr>
        <sz val="10"/>
        <color theme="1"/>
        <rFont val="Arial"/>
        <family val="2"/>
      </rPr>
      <t xml:space="preserve"> La información reportada es coherente con la actividad programada y corresponde con la jornada de socialización y/o taller sobre el cumplimiento a lo establecido en el Manual de Supervisión.
</t>
    </r>
    <r>
      <rPr>
        <b/>
        <sz val="10"/>
        <color theme="1"/>
        <rFont val="Arial"/>
        <family val="2"/>
      </rPr>
      <t xml:space="preserve">Resultado cualitativo acumulado: </t>
    </r>
    <r>
      <rPr>
        <sz val="10"/>
        <color theme="1"/>
        <rFont val="Arial"/>
        <family val="2"/>
      </rPr>
      <t xml:space="preserve">El avance acumulado de la vigencia corresponde a la realización de una (1)  jornada de socialización y/o taller de cumplimiento a lo establecido en el Manual de Supervisión, prevista para el año de la que se había programado para la vigencia una (1) también. .
</t>
    </r>
    <r>
      <rPr>
        <b/>
        <sz val="10"/>
        <color theme="1"/>
        <rFont val="Arial"/>
        <family val="2"/>
      </rPr>
      <t>Evidencias:</t>
    </r>
    <r>
      <rPr>
        <sz val="10"/>
        <color theme="1"/>
        <rFont val="Arial"/>
        <family val="2"/>
      </rPr>
      <t xml:space="preserve"> Las evidencias aportadas corresponden a la invitación, presentación del tema y listado de asistencia las cuales son coherentes con el avance cuantitativo y el resultado cualitativo reportado. </t>
    </r>
  </si>
  <si>
    <t>Desarrollar una (1) jornada de socialización y/o talleres con los enlaces contractuales de cada dependencia acerca del manejo de la plataforma SECOP 2 para la publicación de la información de ejecución contractual.</t>
  </si>
  <si>
    <t>Con el fin de fortalecer la Gestión Contractual, la Dirección de Contratación de la Secretaría General de la Alcaldía Mayor de Bogotá  se realizó una (1) jornada de socialización acerca del del manejo de la plataforma SECOP 2 para la publicación de la información de ejecución contractual.</t>
  </si>
  <si>
    <r>
      <t xml:space="preserve">Fecha: 24/04/2026
</t>
    </r>
    <r>
      <rPr>
        <b/>
        <sz val="10"/>
        <color theme="1"/>
        <rFont val="Arial"/>
        <family val="2"/>
      </rPr>
      <t>Ejecución cuantitativa:</t>
    </r>
    <r>
      <rPr>
        <sz val="10"/>
        <color theme="1"/>
        <rFont val="Arial"/>
        <family val="2"/>
      </rPr>
      <t xml:space="preserve"> Para el periodo evaluado se programó el desarrollo de (1) jornada de socialización y/o taller sobre acerca del manejo de la plataforma SECOP 2 para la publicación de la información de ejecución contractual y se ejecutó una (1), evidenciando un avance del 100 % frente a la meta anual establecida de una (1) jornada de socialización y/o talleres en esta temática.
</t>
    </r>
    <r>
      <rPr>
        <b/>
        <sz val="10"/>
        <color theme="1"/>
        <rFont val="Arial"/>
        <family val="2"/>
      </rPr>
      <t>Resultado cualitativo para el periodo:</t>
    </r>
    <r>
      <rPr>
        <sz val="10"/>
        <color theme="1"/>
        <rFont val="Arial"/>
        <family val="2"/>
      </rPr>
      <t xml:space="preserve"> La información reportada es coherente con la actividad programada y corresponde con la jornada de socialización y/o taller sobre manejo de la plataforma SECOP 2 para la publicación de la información de ejecución contractual.
</t>
    </r>
    <r>
      <rPr>
        <b/>
        <sz val="10"/>
        <color theme="1"/>
        <rFont val="Arial"/>
        <family val="2"/>
      </rPr>
      <t xml:space="preserve">Resultado cualitativo acumulado: </t>
    </r>
    <r>
      <rPr>
        <sz val="10"/>
        <color theme="1"/>
        <rFont val="Arial"/>
        <family val="2"/>
      </rPr>
      <t xml:space="preserve">El avance acumulado de la vigencia corresponde a la realización de una (1)  jornada de socialización y/o taller, prevista para el año de la que se había programado para la vigencia una (1) también .
</t>
    </r>
    <r>
      <rPr>
        <b/>
        <sz val="10"/>
        <color theme="1"/>
        <rFont val="Arial"/>
        <family val="2"/>
      </rPr>
      <t>Evidencias:</t>
    </r>
    <r>
      <rPr>
        <sz val="10"/>
        <color theme="1"/>
        <rFont val="Arial"/>
        <family val="2"/>
      </rPr>
      <t xml:space="preserve"> Las evidencias aportadas corresponden a la invitación, presentación del tema y listado de asistencia las cuales son coherentes con el avance cuantitativo y el resultado cualitativo reportado. </t>
    </r>
  </si>
  <si>
    <t>Realizar cuatro (4) subcomités de autocontrol en los cuales se presentan temas relacionados a la política de compras y contratación pública según lo establecido en la resolución 728 de 2023</t>
  </si>
  <si>
    <t>Cuatro (4) subcomités de autocontrol</t>
  </si>
  <si>
    <t>Actas subcomités de autocontrol</t>
  </si>
  <si>
    <t>Se realiza el primer subcomité de autocontrol de la vigencia 2026, se tratan los temas referentes a la política de compras y contratación pública según lo establecido en la resolución 728 de 2023, se anexa el acta cómo evidencia de este.</t>
  </si>
  <si>
    <r>
      <t xml:space="preserve">Fecha: 24/04/2026
</t>
    </r>
    <r>
      <rPr>
        <b/>
        <sz val="10"/>
        <color theme="1"/>
        <rFont val="Arial"/>
        <family val="2"/>
      </rPr>
      <t xml:space="preserve">Ejecución cuantitativa: </t>
    </r>
    <r>
      <rPr>
        <sz val="10"/>
        <color theme="1"/>
        <rFont val="Arial"/>
        <family val="2"/>
      </rPr>
      <t xml:space="preserve">Para el periodo evaluado se programó (1) subcomités de autocontrol en el cual se presenta temas relacionados a la política de compras y contratación pública según lo establecido en la resolución 728 de 2023 y se ejecutó uno (1), evidenciando un avance del 25% frente a la meta anual establecida de cuatro (4) presentaciones de la política de compras y contratación en el subcomité de autocontrol.
</t>
    </r>
    <r>
      <rPr>
        <b/>
        <sz val="10"/>
        <color theme="1"/>
        <rFont val="Arial"/>
        <family val="2"/>
      </rPr>
      <t>Resultado cualitativo para el periodo:</t>
    </r>
    <r>
      <rPr>
        <sz val="10"/>
        <color theme="1"/>
        <rFont val="Arial"/>
        <family val="2"/>
      </rPr>
      <t xml:space="preserve"> La información reportada es coherente con la actividad programada y corresponde con la presentación de actividades de seguimiento a los asuntos misionales de la dependencia.
</t>
    </r>
    <r>
      <rPr>
        <b/>
        <sz val="10"/>
        <color theme="1"/>
        <rFont val="Arial"/>
        <family val="2"/>
      </rPr>
      <t xml:space="preserve">Resultado cualitativo acumulado: </t>
    </r>
    <r>
      <rPr>
        <sz val="10"/>
        <color theme="1"/>
        <rFont val="Arial"/>
        <family val="2"/>
      </rPr>
      <t xml:space="preserve">El avance acumulado de la vigencia corresponde a la realización de un (1) de las cuatro (4) presentaciones en los subcomités de autocontrol previstos para el año .
</t>
    </r>
    <r>
      <rPr>
        <b/>
        <sz val="10"/>
        <color theme="1"/>
        <rFont val="Arial"/>
        <family val="2"/>
      </rPr>
      <t xml:space="preserve">Evidencias: </t>
    </r>
    <r>
      <rPr>
        <sz val="10"/>
        <color theme="1"/>
        <rFont val="Arial"/>
        <family val="2"/>
      </rPr>
      <t xml:space="preserve">La evidencia aportada corresponde al acta de la sesión del subcomité de autocontrol, en la cual se encuentra en el orden del día "Actividades de seguimiento a los asuntos misionales de la dependencia", la cual es coherente con el avance cuantitativo y el resultado cualitativo reportado. </t>
    </r>
  </si>
  <si>
    <t>Se realiza el segundo subcomité de autocontrol de la vigencia 2026, se tratan los temas referentes a la política de compras y contratación pública según lo establecido en la resolución 728 de 2023, se anexa el acta cómo evidencia de este.</t>
  </si>
  <si>
    <r>
      <rPr>
        <sz val="10"/>
        <color rgb="FF000000"/>
        <rFont val="Arial"/>
      </rPr>
      <t xml:space="preserve">Fecha: 21/07/2026
</t>
    </r>
    <r>
      <rPr>
        <b/>
        <sz val="10"/>
        <color rgb="FF000000"/>
        <rFont val="Arial"/>
      </rPr>
      <t xml:space="preserve">Ejecución cuantitativa: 
</t>
    </r>
    <r>
      <rPr>
        <sz val="10"/>
        <color rgb="FF000000"/>
        <rFont val="Arial"/>
      </rPr>
      <t xml:space="preserve">Para el periodo evaluado se programó (1) subcomités de autocontrol en el cual se presenta temas relacionados a la política de compras y contratación pública según lo establecido en la resolución 728 de 2023 y se ejecutó uno (1), evidenciando un avance del 50% frente a la meta anual establecida de cuatro (4) presentaciones de la política de compras y contratación en el subcomité de autocontrol.
</t>
    </r>
    <r>
      <rPr>
        <b/>
        <sz val="10"/>
        <color rgb="FF000000"/>
        <rFont val="Arial"/>
      </rPr>
      <t>Resultado cualitativo para el periodo:</t>
    </r>
    <r>
      <rPr>
        <sz val="10"/>
        <color rgb="FF000000"/>
        <rFont val="Arial"/>
      </rPr>
      <t xml:space="preserve"> 
La información reportada es coherente con la actividad programada y corresponde con la presentación de actividades de seguimiento a los asuntos misionales de la dependencia.
</t>
    </r>
    <r>
      <rPr>
        <b/>
        <sz val="10"/>
        <color rgb="FF000000"/>
        <rFont val="Arial"/>
      </rPr>
      <t xml:space="preserve">Resultado cualitativo acumulado: 
</t>
    </r>
    <r>
      <rPr>
        <sz val="10"/>
        <color rgb="FF000000"/>
        <rFont val="Arial"/>
      </rPr>
      <t xml:space="preserve">El avance acumulado de la vigencia corresponde a la realización de dos (2) de las cuatro (4) presentaciones en los subcomités de autocontrol previstos para el año .
</t>
    </r>
    <r>
      <rPr>
        <b/>
        <sz val="10"/>
        <color rgb="FF000000"/>
        <rFont val="Arial"/>
      </rPr>
      <t xml:space="preserve">Evidencias: 
</t>
    </r>
    <r>
      <rPr>
        <sz val="10"/>
        <color rgb="FF000000"/>
        <rFont val="Arial"/>
      </rPr>
      <t xml:space="preserve">La evidencia aportada corresponde al acta de la sesión del subcomité de autocontrol, en la cual se encuentra en el orden del día "Actividades de seguimiento a los asuntos misionales de la dependencia", la cual es coherente con el avance cuantitativo y el resultado cualitativo reportado. </t>
    </r>
  </si>
  <si>
    <t>Dirección Administrativa y Financiera</t>
  </si>
  <si>
    <t>Realizar los diagnósticos ambientales en las sedes concertadas de la entidad, para la implementación de la gestión ambiental.</t>
  </si>
  <si>
    <t>Realizar el 100% de los diagnósticos ambientales en las sedes concertadas</t>
  </si>
  <si>
    <t>Evidencias de reunión y registro fotográfico</t>
  </si>
  <si>
    <t xml:space="preserve">Porcentaje de cumplimiento: 50% Avance para el periodo: se realizó la actualización del diagnóstico ambiental en 26 sedes de la Secretaría General de la Alcaldía Mayor de Bogotá D.C, concertadas con la Secretaría Distrital de Ambiente, en temas asociados a: inventarios lumínicos y ahorradores, manejo de residuo generados, cuartos de almacenamiento, puntos ecológicos, contenedores, separación in situ de residuos. Igualmente se revisa tema de huertas, manejo de sustancias químicas, árboles y palomas, para priorizar acciones de mejora de las deficiencias encontradas.
Evidencias: OneDrive Dirección Administrativa y Financiera / 4.1 Intervenciones
https://alcaldiabogota-my.sharepoint.com/:f:/g/personal/gestionambiental_alcaldiabogota_gov_co/IgBNPFacGTLbQIIsrAspqsNIAQnIRARuQeM8URQgGvS_NQw?e=3MeacY
</t>
  </si>
  <si>
    <r>
      <rPr>
        <b/>
        <sz val="10"/>
        <color rgb="FF000000"/>
        <rFont val="Arial"/>
        <family val="2"/>
      </rPr>
      <t xml:space="preserve">Fecha: </t>
    </r>
    <r>
      <rPr>
        <sz val="10"/>
        <color rgb="FF000000"/>
        <rFont val="Arial"/>
        <family val="2"/>
      </rPr>
      <t xml:space="preserve">21/04/2026
</t>
    </r>
    <r>
      <rPr>
        <b/>
        <sz val="10"/>
        <color rgb="FF000000"/>
        <rFont val="Arial"/>
        <family val="2"/>
      </rPr>
      <t xml:space="preserve">
Ejecución cuantitativa:</t>
    </r>
    <r>
      <rPr>
        <sz val="10"/>
        <color rgb="FF000000"/>
        <rFont val="Arial"/>
        <family val="2"/>
      </rPr>
      <t xml:space="preserve"> Corresponde con lo programado, 50% de diagnósticos ambientales realizados en las sedes de la Secretaría General
</t>
    </r>
    <r>
      <rPr>
        <b/>
        <sz val="10"/>
        <color rgb="FF000000"/>
        <rFont val="Arial"/>
        <family val="2"/>
      </rPr>
      <t xml:space="preserve">
Resultado cualitativo para el periodo</t>
    </r>
    <r>
      <rPr>
        <sz val="10"/>
        <color rgb="FF000000"/>
        <rFont val="Arial"/>
        <family val="2"/>
      </rPr>
      <t xml:space="preserve">: La información reportada es coherente con la actividad programada, y corresponde a las visitas realizadas, no obstante, se sugiere contar con un informe ejecutivo del análisis realizado o incluir para futuros reportes el acta de la mesa técnica donde se presente dicho análisis, lo anterior evidenciaría las gestiones realizadas posteriores a la medición, con lo anterior se dio cumplimiento al 100% de lo programado para el periodo.
</t>
    </r>
    <r>
      <rPr>
        <b/>
        <sz val="10"/>
        <color rgb="FF000000"/>
        <rFont val="Arial"/>
        <family val="2"/>
      </rPr>
      <t xml:space="preserve">
Resultado cualitativo acumulado: </t>
    </r>
    <r>
      <rPr>
        <sz val="10"/>
        <color rgb="FF000000"/>
        <rFont val="Arial"/>
        <family val="2"/>
      </rPr>
      <t xml:space="preserve">se realizaron a corte del reporte 26 visitas a las sedes de la entidad donde se verificaron temas tales como inventarios lumínicos y ahorradores, manejo de residuo generados, cuartos de almacenamiento, puntos ecológicos, contenedores, separación in situ de residuos. Igualmente se revisa tema de huertas, con lo anterior se da cumplimiento del 50% de la programación para la vigencia.
</t>
    </r>
    <r>
      <rPr>
        <b/>
        <sz val="10"/>
        <color rgb="FF000000"/>
        <rFont val="Arial"/>
        <family val="2"/>
      </rPr>
      <t xml:space="preserve">
Evidencias</t>
    </r>
    <r>
      <rPr>
        <sz val="10"/>
        <color rgb="FF000000"/>
        <rFont val="Arial"/>
        <family val="2"/>
      </rPr>
      <t>: Se presentan registros fotográficos y actas de las visitas realizadas en las sedes de la entidad.</t>
    </r>
  </si>
  <si>
    <t>Subsecretaría de Servicio a la Ciudadanía</t>
  </si>
  <si>
    <t>Intervenir los espacios de un punto de atención presencial de la red CADE, para la  implementación del nuevo modelo de experiencia ciudadana.</t>
  </si>
  <si>
    <t>Un punto de atención presencial intervenido</t>
  </si>
  <si>
    <t xml:space="preserve">Informe de avance de la intervención del punto de atención. </t>
  </si>
  <si>
    <t>Integrar en el portal, los servicios y trámites racionalizados del 100% de las entidades distritales priorizadas en la vigencia 2026.</t>
  </si>
  <si>
    <t>Integración del 100% de entidades distritales priorizadas en el portal.</t>
  </si>
  <si>
    <t>Informe de avance de la integración de servicios y trámites de las entidades priorizadas</t>
  </si>
  <si>
    <t>Subdirección de Gestión Documental</t>
  </si>
  <si>
    <t>Implementar al 100% las actividades del Plan de Trabajo Archivístico de organización y disposición final de los Fondos Documentales del Archivo Central</t>
  </si>
  <si>
    <t>100% de las actividades del Plan de Trabajo implementadas</t>
  </si>
  <si>
    <t>Primer trimestre: 
* Plan de Trabajo Archivístico de organización y disposición final de Fondos Documentales del Archivo Central actualizado
* Acta de aprobación del Comité Institucional de Gestión y Desempeño
Segundo, tercer y cuarto trimestre:
* Inventarios documentales 
* Informe trimestral de implementación y evaluación del Plan de Trabajo Archivístico  de organización y disposición final de los Fondos Documentales del Archivo Central</t>
  </si>
  <si>
    <t>Durante el primer trimestre de 2026 se adelantó la actualización, validación, aprobación de Plan de Trabajo Archivístico de organización y disposición final de Fondos Documentales del Archivo Central ante la  Mesa Técnica de Apoyo en Archivo y Seguridad de la Información; para el primer trimestre se cuenta con un  avance de  15,37%, correspondiente a la intervención de 22.14, metros lineales de un total programado de 144 metros lineales en la implementación del Plan de Trabajo Archivístico para la organización, digitalización y conformación de expedientes de las series Decretos, Resoluciones, Circulares y Directivas (1913–2016) del Fondo Documental Secretaría General.</t>
  </si>
  <si>
    <t>Se encuentra pendiente la aprobación ante el CIGD, el Plan de Trabajo Archivístico de organización y disposición final de los Fondos Documentales del Archivo Central</t>
  </si>
  <si>
    <t>Como medida correctiva se adelantará durante el trimestre 2 el ajuste del Plan de Trabajo Archivístico de organización y disposición final de Fondos Documentales del Archivo Central de acuerdo con las observaciones de los miembros de la Mesa Técnica de Archivo y Seguridad de la Información, así como su presentación ante el Comité Institucional de Gestión y Desempeño para aprobación.</t>
  </si>
  <si>
    <r>
      <rPr>
        <sz val="10"/>
        <color rgb="FF000000"/>
        <rFont val="Arial"/>
      </rPr>
      <t xml:space="preserve">Fecha: 17/04/2026
</t>
    </r>
    <r>
      <rPr>
        <b/>
        <sz val="10"/>
        <color rgb="FF000000"/>
        <rFont val="Arial"/>
      </rPr>
      <t xml:space="preserve">Ejecución cuantitativa:
</t>
    </r>
    <r>
      <rPr>
        <sz val="10"/>
        <color rgb="FF000000"/>
        <rFont val="Arial"/>
      </rPr>
      <t xml:space="preserve">Para el primer trimestre se programó la actualización del Plan de Trabajo Archivístico y la obtención del acta de aprobación por parte del Comité Institucional de Gestión y Desempeño. Si bien se entregó el plan actualizado, no se cuenta con el acta de aprobación, por lo cual la programación del periodo no se cumplió en su totalidad. Adicionalmente, al no haberse definido en la formulación una ponderación porcentual para cada uno de los productos del trimestre, no es posible sustentar técnicamente el porcentaje de avance reportado (20%) frente al 25% programado.
</t>
    </r>
    <r>
      <rPr>
        <b/>
        <sz val="10"/>
        <color rgb="FF000000"/>
        <rFont val="Arial"/>
      </rPr>
      <t xml:space="preserve">Resultado cualitativo para el periodo:
</t>
    </r>
    <r>
      <rPr>
        <sz val="10"/>
        <color rgb="FF000000"/>
        <rFont val="Arial"/>
      </rPr>
      <t xml:space="preserve">Durante el primer trimestre se adelantó la actualización y validación técnica del Plan de Trabajo Archivístico, el cual fue presentado ante la Mesa Técnica de Apoyo en Archivo y Seguridad de la Información. Sin embargo, la actividad prevista para el periodo no se encuentra completamente cumplida, toda vez que no se ha surtido la aprobación formal por parte del Comité Institucional de Gestión y Desempeño.
</t>
    </r>
    <r>
      <rPr>
        <b/>
        <sz val="10"/>
        <color rgb="FF000000"/>
        <rFont val="Arial"/>
      </rPr>
      <t xml:space="preserve">Resultado cualitativo acumulado:
</t>
    </r>
    <r>
      <rPr>
        <sz val="10"/>
        <color rgb="FF000000"/>
        <rFont val="Arial"/>
      </rPr>
      <t xml:space="preserve">El avance acumulado de la vigencia corresponde a la actualización del Plan de Trabajo Archivístico como principal producto alcanzado a la fecha; no obstante, la ausencia de aprobación formal impide dar inicio a su implementación y consolidar el avance acumulado frente a la meta anual.
</t>
    </r>
    <r>
      <rPr>
        <b/>
        <sz val="10"/>
        <color rgb="FF000000"/>
        <rFont val="Arial"/>
      </rPr>
      <t xml:space="preserve">Evidencias:
</t>
    </r>
    <r>
      <rPr>
        <sz val="10"/>
        <color rgb="FF000000"/>
        <rFont val="Arial"/>
      </rPr>
      <t>Las evidencias aportadas son parciales y no permiten verificar el cumplimiento total de lo programado para el periodo.</t>
    </r>
  </si>
  <si>
    <t>Durante el segundo trimestre y con relación a la implementación del plan de trabajo archivístico a la fecha, se cumple con la aprobación por parte del CIGD con lo que se supera el rezago del 5% del trimestre anterior; se cuenta con un avance de 17 metros lienales de documentación organizada en el trimestre para un acumulado de 70 en el semestre de un total de 124 metros lineales programados para la vigencia. Este avance corresponde al desarrollo de las actividades programadas (12 de 12), de acuerdo con el cronograma, relacionadas con la organización, digitalización y conformación de expedientes de las series DECRETOS, RESOLUCIONES, CIRCULARES Y DIRECTIVAS (1913–2016) del Fondo Documental de la Secretaría General. Así mismo se ha logrado a la fecha la conformación en SIGA de 239 Expedientes con 22,952 imágenes y 8,828 registros.</t>
  </si>
  <si>
    <t>Durante el periodo no se presentaron retrasos en la ejecución de actividades</t>
  </si>
  <si>
    <r>
      <rPr>
        <sz val="10"/>
        <color rgb="FF000000"/>
        <rFont val="Arial"/>
      </rPr>
      <t xml:space="preserve">Fecha: 21/07/2026
</t>
    </r>
    <r>
      <rPr>
        <b/>
        <sz val="10"/>
        <color rgb="FF000000"/>
        <rFont val="Arial"/>
      </rPr>
      <t xml:space="preserve">Ejecución cuantitativa:
</t>
    </r>
    <r>
      <rPr>
        <sz val="10"/>
        <color rgb="FF000000"/>
        <rFont val="Arial"/>
      </rPr>
      <t xml:space="preserve">Para el segundo trimestre se programó la implementación del Plan de Trabajo Archivístico, mediante la ejecución de las actividades relacionadas con la organización documental, la elaboración de inventarios documentales y la presentación del informe trimestral de implementación y evaluación. De acuerdo con la información reportada, durante el periodo se obtuvo la aprobación del Plan de Trabajo Archivístico por parte del Comité Institucional de Gestión y Desempeño, superando la situación pendiente del primer trimestre, y se ejecutaron las doce (12) actividades programadas en el cronograma. Asimismo, se reporta un avance acumulado de 70 metros lineales de documentación intervenida frente a una meta anual de 124 metros lineales, correspondiente a la implementación progresiva del Plan. Asimismo, se evidencia una avance del 30%, ya que se icnrpora el acta del aprobada por el Comité Institucional de Gestión y Desempeño el 30 de abril de 2026, superando la situación pendiente identificada en el primer trimestre,
</t>
    </r>
    <r>
      <rPr>
        <b/>
        <sz val="10"/>
        <color rgb="FF000000"/>
        <rFont val="Arial"/>
      </rPr>
      <t>Recomendación:</t>
    </r>
    <r>
      <rPr>
        <sz val="10"/>
        <color rgb="FF000000"/>
        <rFont val="Arial"/>
      </rPr>
      <t xml:space="preserve"> Se recomienda diferenciar en el informe el cumplimiento del cronograma trimestral (12 de 12 actividades ejecutadas) del avance físico de la meta anual (70 de 124 metros lineales intervenidos), dado que corresponden a mediciones distintas y su presentación diferenciada facilita la interpretación de los resultados alcanzados.
</t>
    </r>
    <r>
      <rPr>
        <b/>
        <sz val="10"/>
        <color rgb="FF000000"/>
        <rFont val="Arial"/>
      </rPr>
      <t xml:space="preserve">Resultado cualitativo para el periodo:
</t>
    </r>
    <r>
      <rPr>
        <sz val="10"/>
        <color rgb="FF000000"/>
        <rFont val="Arial"/>
      </rPr>
      <t xml:space="preserve">Durante el segundo trimestre se dio inicio formal a la implementación del Plan de Trabajo Archivístico, una vez obtenida su aprobación por parte del Comité Institucional de Gestión y Desempeño. En desarrollo de esta etapa se ejecutaron actividades de organización documental, foliación, cambio de unidades de conservación, elaboración de testigos documentales, control de calidad, digitalización, cargue e indexación en el Sistema Integrado de Gestión Documental (SIGA), elaboración de inventarios documentales, hojas de control y rotulación de unidades documentales, conforme al cronograma establecido. Estos resultados evidencian el desarrollo de los procesos técnicos previstos para el periodo.
</t>
    </r>
    <r>
      <rPr>
        <b/>
        <sz val="10"/>
        <color rgb="FF000000"/>
        <rFont val="Arial"/>
      </rPr>
      <t xml:space="preserve">Resultado cualitativo acumulado:
</t>
    </r>
    <r>
      <rPr>
        <sz val="10"/>
        <color rgb="FF000000"/>
        <rFont val="Arial"/>
      </rPr>
      <t xml:space="preserve">El avance acumulado de la vigencia corresponde al 50 % de ejecución de la actividad, resultado de la actualización y aprobación del Plan de Trabajo Archivístico durante el primer trimestre (20 %) y de la implementación desarrollada en el segundo trimestre (30 %).Lo que refleja la ejecución progresiva del Plan de Trabajo Archivístico y el cumplimiento de las actividades programadas para la vigencia.
</t>
    </r>
    <r>
      <rPr>
        <b/>
        <sz val="10"/>
        <color rgb="FF000000"/>
        <rFont val="Arial"/>
      </rPr>
      <t xml:space="preserve">Evidencias:
</t>
    </r>
    <r>
      <rPr>
        <sz val="10"/>
        <color rgb="FF000000"/>
        <rFont val="Arial"/>
      </rPr>
      <t xml:space="preserve">Las evidencias aportadas permiten verificar la aprobación del Plan de Trabajo Archivístico y la ejecución de las actividades técnicas desarrolladas durante el segundo trimestre. No obstante, se recomienda complementar los soportes con un reporte o consulta generada directamente desde el Sistema Integrado de Gestión Documental (SIGA) que permita verificar los resultados cuantitativos reportados, particularmente la conformación de 239 expedientes electrónicos, 22.952 imágenes digitalizadas y 8.828 registros incorporados, toda vez que dicha información no se evidencia de manera consolidada en el informe presentado. La incorporación de este soporte fortalecerá la trazabilidad, verificabilidad y consistencia de los resultados reportados para el periodo.
</t>
    </r>
    <r>
      <rPr>
        <b/>
        <sz val="10"/>
        <color rgb="FF000000"/>
        <rFont val="Arial"/>
      </rPr>
      <t>Recomendación:</t>
    </r>
    <r>
      <rPr>
        <sz val="10"/>
        <color rgb="FF000000"/>
        <rFont val="Arial"/>
      </rPr>
      <t xml:space="preserve"> Para los próximos informes, se recomienda incorporar una matriz de trazabilidad que relacione cada actividad programada en el cronograma con sus respectivos soportes documentales (FUID, hojas de control, reportes de digitalización, reportes de cargue en SIGA, matrices de control de calidad, entre otros), facilitando el proceso de seguimiento, validación y verificación de los avances reportados."
</t>
    </r>
  </si>
  <si>
    <t>Juan Guillermo Rios</t>
  </si>
  <si>
    <t>Formular y/o actualizar el 100% de los documentos para los procesos de la gestión documental en Sistema Integrado de Gestión, de acuerdo con el Plan</t>
  </si>
  <si>
    <t>100% de documentos formulados o actualizados</t>
  </si>
  <si>
    <t>Primer trimestre:
* Plan de análisis de actualización de procesos, procedimientos y documentos de gestión documental formulado
* Cronograma de actividades de actualización de procesos, procedimientos y documentos de gestión documental 
Segundo trimestre:
* Caracterización del Proceso de Gestión Documental
Tercer trimestre:
* Procedimientos y documentos de la gestión documental formulados y/o actualizados y oficializados
Cuarto trimestre:
* Procedimientos y documentos de la gestión documental formulados y/o actualizados y oficializados
* Informe consolidado de implementación y evaluación del Plan</t>
  </si>
  <si>
    <t>Durante el primer trimestre de la vigencia 2026 se consolidó el inventario de documentos de la gestión documental en el Sistema Integrado de Gestión - SIG y se definió el cronograma de actualización documental para la vigencia, conforme a lineamientos del Archivo General de la Nación.</t>
  </si>
  <si>
    <t>Se encuentra pendiente la formulación del Plan de análisis de actualización de procesos, procedimientos y documentos de gestión documental, la validación ante la Mesa Técnica de Archivo y Seguridad de la Información y la aprobación ante el Comité Institucional de Gestión y Desempeño.</t>
  </si>
  <si>
    <t>Como medida correctiva se adelantará durante el trimestre 2 la formulación del Plan de análisis de actualización de procesos, procedimientos y documentos de gestión documental, la validación ante la Mesa Técnica de Archivo y Seguridad de la Información y la presentación ante el Comité Institucional de Gestión y Desempeño para aprobación.</t>
  </si>
  <si>
    <r>
      <t xml:space="preserve">Fecha: 17/04/2026
</t>
    </r>
    <r>
      <rPr>
        <b/>
        <sz val="10"/>
        <color rgb="FF000000"/>
        <rFont val="Arial"/>
        <family val="2"/>
      </rPr>
      <t>Ejecución cuantitativa:</t>
    </r>
    <r>
      <rPr>
        <sz val="10"/>
        <color rgb="FF000000"/>
        <rFont val="Arial"/>
        <family val="2"/>
      </rPr>
      <t xml:space="preserve">
El avance reportado para el primer trimestre corresponde al 12,5% frente al 25% programado para el periodo, evidenciando un nivel de ejecución inferior a lo esperado, dado que no se cumplió en su totalidad con los productos previstos para el trimestre. Así mismo, en la formulación de la actividad no se estableció una ponderación porcentual para los distintos productos programados, lo que limita la sustentación técnica del porcentaje de avance reportado.
</t>
    </r>
    <r>
      <rPr>
        <b/>
        <sz val="10"/>
        <color rgb="FF000000"/>
        <rFont val="Arial"/>
        <family val="2"/>
      </rPr>
      <t>Resultado cualitativo para el periodo:</t>
    </r>
    <r>
      <rPr>
        <sz val="10"/>
        <color rgb="FF000000"/>
        <rFont val="Arial"/>
        <family val="2"/>
      </rPr>
      <t xml:space="preserve">
Durante el primer trimestre se adelantaron actividades de carácter preparatorio, como la consolidación del inventario de documentos de la gestión documental en el Sistema Integrado de Gestión y la definición del cronograma de actualización para la vigencia. No obstante, para el periodo se encontraba prevista la formulación del Plan de análisis de actualización de procesos, procedimientos y documentos de gestión documental, producto que no fue culminado durante el trimestre, por lo cual la actividad programada no se encuentra completamente cumplida.
</t>
    </r>
    <r>
      <rPr>
        <b/>
        <sz val="10"/>
        <color rgb="FF000000"/>
        <rFont val="Arial"/>
        <family val="2"/>
      </rPr>
      <t>Resultado cualitativo acumulado:</t>
    </r>
    <r>
      <rPr>
        <sz val="10"/>
        <color rgb="FF000000"/>
        <rFont val="Arial"/>
        <family val="2"/>
      </rPr>
      <t xml:space="preserve">
El avance acumulado de la vigencia refleja un retraso frente a lo programado, en la medida en que los resultados alcanzados hasta el momento corresponden a actividades preparatorias y no a los productos sustantivos asociados a la formulación y actualización de los documentos del Sistema Integrado de Gestión, lo cual impacta el cumplimiento de la meta definida para el año.
</t>
    </r>
    <r>
      <rPr>
        <b/>
        <sz val="10"/>
        <color rgb="FF000000"/>
        <rFont val="Arial"/>
        <family val="2"/>
      </rPr>
      <t>Evidencias:</t>
    </r>
    <r>
      <rPr>
        <sz val="10"/>
        <color rgb="FF000000"/>
        <rFont val="Arial"/>
        <family val="2"/>
      </rPr>
      <t xml:space="preserve">
Las evidencias aportadas soportan la ejecución de actividades preparatorias, tales como inventarios documentales y cronogramas de trabajo; sin embargo, no se adjuntan soportes que acrediten la formulación del Plan de análisis de actualización previsto para el primer trimestre, por lo cual las evidencias resultan parciales frente a lo programado.</t>
    </r>
  </si>
  <si>
    <t>Implementar al 100% las actividades del Componente Tecnológico del Modelo de Gestión Documental y Administración de Archivos - MGDA programadas para la vigencia en el PINAR</t>
  </si>
  <si>
    <t>100% de las actividades implementadas</t>
  </si>
  <si>
    <t xml:space="preserve">Primer trimestre:
* Plan de trabajo
Segundo, tercer y cuarto trimestre:
* Informe de implementación de las actividades del Componente Tecnológico del Modelo de Gestión Documental y Administración de Archivos - MGDA 
Tercer trimestre:
* Informe de implementación de las actividades del Componente Tecnológico del Modelo de Gestión Documental y Administración de Archivos - MGDA 
Cuarto trimestre:
* Informe de implementación de las actividades del Componente Tecnológico del Modelo de Gestión Documental y Administración de Archivos - MGDA </t>
  </si>
  <si>
    <t>Durante el primer trimestre de 2026 se avanzó en la implementación del componente tecnológico del MGDA, conforme al plan de trabajo formulado, mediante la actualización del Programa de Normalización de formas y formularios electrónicos, su validación ante la Mesa Técnica de Archivo y Seguridad de la Información y la elaboración del informe de implementación de las actividades programadas para el primer trimestre.</t>
  </si>
  <si>
    <r>
      <t xml:space="preserve">Fecha: 17/04/2026
</t>
    </r>
    <r>
      <rPr>
        <b/>
        <sz val="10"/>
        <color rgb="FF000000"/>
        <rFont val="Arial"/>
        <family val="2"/>
      </rPr>
      <t>Ejecución cuantitativa:</t>
    </r>
    <r>
      <rPr>
        <sz val="10"/>
        <color rgb="FF000000"/>
        <rFont val="Arial"/>
        <family val="2"/>
      </rPr>
      <t xml:space="preserve">
El avance reportado para el primer trimestre corresponde al 25%, en coherencia con lo programado para el periodo, evidenciando el cumplimiento de las actividades previstas en el plan de trabajo del Componente Tecnológico del Modelo de Gestión Documental y Administración de Archivos – MGDA.
</t>
    </r>
    <r>
      <rPr>
        <b/>
        <sz val="10"/>
        <color rgb="FF000000"/>
        <rFont val="Arial"/>
        <family val="2"/>
      </rPr>
      <t>Resultado cualitativo para el periodo:</t>
    </r>
    <r>
      <rPr>
        <sz val="10"/>
        <color rgb="FF000000"/>
        <rFont val="Arial"/>
        <family val="2"/>
      </rPr>
      <t xml:space="preserve">
En el seguimiento reportado se evidencia coherencia entre la actividad programada para el primer trimestre y las acciones ejecutadas, las cuales se orientaron a la estructuración y desarrollo del plan de trabajo del componente tecnológico del MGDA. En particular, se avanzó en la actualización del Programa de Normalización de Formas y Formularios Electrónicos y en la elaboración del informe de implementación correspondiente al periodo, conforme a lo previsto en la planificación.
</t>
    </r>
    <r>
      <rPr>
        <b/>
        <sz val="10"/>
        <color rgb="FF000000"/>
        <rFont val="Arial"/>
        <family val="2"/>
      </rPr>
      <t>Resultado cualitativo acumulado:</t>
    </r>
    <r>
      <rPr>
        <sz val="10"/>
        <color rgb="FF000000"/>
        <rFont val="Arial"/>
        <family val="2"/>
      </rPr>
      <t xml:space="preserve">
El avance acumulado durante la vigencia refleja el cumplimiento de lo programado para el primer trimestre, correspondiente a la fase inicial de implementación del Componente Tecnológico del MGDA. Este resultado permite dar continuidad a la ejecución de las actividades previstas para los siguientes periodos, conforme al plan de trabajo definido para la vigencia.
</t>
    </r>
    <r>
      <rPr>
        <b/>
        <sz val="10"/>
        <color rgb="FF000000"/>
        <rFont val="Arial"/>
        <family val="2"/>
      </rPr>
      <t>Evidencias:</t>
    </r>
    <r>
      <rPr>
        <sz val="10"/>
        <color rgb="FF000000"/>
        <rFont val="Arial"/>
        <family val="2"/>
      </rPr>
      <t xml:space="preserve">
Las evidencias aportadas corresponden a los productos definidos para el primer trimestre, incluyendo la actualización del Programa de Normalización de Formas y Formularios Electrónicos y el informe de implementación del periodo, las cuales guardan coherencia con la actividad programada y permiten verificar el cumplimiento de lo previsto para el trimestre.</t>
    </r>
  </si>
  <si>
    <t>Durante el segundo trimestre de 2026 se avanzó en la implementación del componente tecnológico del MGDA, conforme al plan de trabajo formulado, mediante la aprobación del Programa de Normalización de formas y formularios electrónicos por parte del Comité Institucional de Gestión y Desempeño mediante Acta No. 002 del 30 de abril de 2026 y se adoptó mediante Resolución No. 377 del 26 de junio de 2026; el documento técnico del Programa se publicó en el siguiente enlace de la página web de la entidad: https://secretariageneral.gov.co/sites/default/files/documentos_datos_abiertos/2026-07/G.%20Programa%20de%20Formas%20y%20Formularios%20Electronicos.pdf. Así, durante el segundo trimestre se inició el proceso de identificación e inventario de las formas y formatos utilizados por las diferentes dependencias, constituyendo un insumo fundamental para las etapas posteriores de análisis, estandarización y normalización documental.</t>
  </si>
  <si>
    <r>
      <rPr>
        <sz val="10"/>
        <color rgb="FF000000"/>
        <rFont val="Arial"/>
      </rPr>
      <t xml:space="preserve">Fecha: 21/07/2026
</t>
    </r>
    <r>
      <rPr>
        <b/>
        <sz val="10"/>
        <color rgb="FF000000"/>
        <rFont val="Arial"/>
      </rPr>
      <t xml:space="preserve">Ejecución cuantitativa
</t>
    </r>
    <r>
      <rPr>
        <sz val="10"/>
        <color rgb="FF000000"/>
        <rFont val="Arial"/>
      </rPr>
      <t xml:space="preserve">El avance reportado para el segundo trimestre corresponde al 25 %, en coherencia con la programación establecida para el periodo, evidenciando el cumplimiento de la actividad prevista en el plan de trabajo del Componente Tecnológico del Modelo de Gestión Documental y Administración de Archivos (MGDA).
</t>
    </r>
    <r>
      <rPr>
        <b/>
        <sz val="10"/>
        <color rgb="FF000000"/>
        <rFont val="Arial"/>
      </rPr>
      <t xml:space="preserve">Resultado cualitativo para el periodo
</t>
    </r>
    <r>
      <rPr>
        <sz val="10"/>
        <color rgb="FF000000"/>
        <rFont val="Arial"/>
      </rPr>
      <t xml:space="preserve">Durante el segundo trimestre se avanzó en la implementación del Componente Tecnológico del MGDA mediante la aprobación del Programa de Normalización de Formas y Formularios Electrónicos por parte del Comité Institucional de Gestión y Desempeño, su adopción mediante acto administrativo, la publicación del documento técnico en la página web institucional y el inicio del proceso de identificación e inventario de las formas y formularios utilizados por las diferentes dependencias. Estas acciones evidencian el desarrollo de las actividades programadas para el periodo y contribuyen al fortalecimiento de la gestión documental electrónica en la entidad.
</t>
    </r>
    <r>
      <rPr>
        <b/>
        <sz val="10"/>
        <color rgb="FF000000"/>
        <rFont val="Arial"/>
      </rPr>
      <t xml:space="preserve">Resultado cualitativo acumulado
</t>
    </r>
    <r>
      <rPr>
        <sz val="10"/>
        <color rgb="FF000000"/>
        <rFont val="Arial"/>
      </rPr>
      <t xml:space="preserve">El avance acumulado de la vigencia corresponde al 50 %, resultado del cumplimiento de las actividades programadas durante el primer y segundo trimestre. Los avances alcanzados reflejan la implementación progresiva del Componente Tecnológico del MGDA y establecen las bases para continuar con las actividades previstas en el segundo semestre, de conformidad con el plan de trabajo definido para la vigencia.
</t>
    </r>
    <r>
      <rPr>
        <b/>
        <sz val="10"/>
        <color rgb="FF000000"/>
        <rFont val="Arial"/>
      </rPr>
      <t xml:space="preserve">Evidencias
</t>
    </r>
    <r>
      <rPr>
        <sz val="10"/>
        <color rgb="FF000000"/>
        <rFont val="Arial"/>
      </rPr>
      <t>Las evidencias aportadas corresponden al producto programado para el segundo trimestre, mediante la presentación del Informe de implementación del Componente Tecnológico del Modelo de Gestión Documental y Administración de Archivos (MGDA), el cual documenta las actividades ejecutadas, los entregables alcanzados y las conclusiones del periodo, permitiendo verificar el cumplimiento de la actividad programada y el avance reportado para el trimestre</t>
    </r>
  </si>
  <si>
    <t>Realizar reuniones de retroalimentación con las gerencias de los proyectos de inversión sobre el avance físico, presupuestal y de riesgos, con el fin de generar alertas tempranas para la toma de decisiones.</t>
  </si>
  <si>
    <t>100% de reuniones con las gerencias de los proyectos realizadas, conforme a la programación.</t>
  </si>
  <si>
    <t xml:space="preserve">Actas de reunión de retroalimentación con las gerencias de los proyectos de inversión sobre el avance físico, presupuestal y de riesgos </t>
  </si>
  <si>
    <t>Se realizaron las reuniones presenciales de retroalimentación con las gerencias de los 11 proyectos de inversión, sobre la coherencia en el avance físico y presupuestal con corte al 30 de marzo 2026. Se generaron alertas y recomendaciones en las mesas de seguimiento las cuales tuvieron respuesta por parte de las gerencias de los proyectos.
Evidencia:  -11 Evidencias de reunión</t>
  </si>
  <si>
    <t>No se presentaron dificultades relevantes, dado que la actividad se ejecutó conforme a lo programado.</t>
  </si>
  <si>
    <t>No se requieren medidas correctivas</t>
  </si>
  <si>
    <r>
      <rPr>
        <sz val="10"/>
        <color rgb="FF000000"/>
        <rFont val="Arial"/>
      </rPr>
      <t xml:space="preserve">Fecha: 14/07//2026
</t>
    </r>
    <r>
      <rPr>
        <b/>
        <sz val="10"/>
        <color rgb="FF000000"/>
        <rFont val="Arial"/>
      </rPr>
      <t xml:space="preserve">Ejecución cuantitativa:
</t>
    </r>
    <r>
      <rPr>
        <sz val="10"/>
        <color rgb="FF000000"/>
        <rFont val="Arial"/>
      </rPr>
      <t xml:space="preserve">El avance reportado para el primer trimestre corresponde al 33%, en coherencia con lo programado para el periodo, evidenciando el cumplimiento de las actividades previstas de retroalimentación las cuales se realizaron 11 reuniones presenciales con las gerencias de los proyectos.
</t>
    </r>
    <r>
      <rPr>
        <b/>
        <sz val="10"/>
        <color rgb="FF000000"/>
        <rFont val="Arial"/>
      </rPr>
      <t xml:space="preserve">Resultado cualitativo para el periodo:
</t>
    </r>
    <r>
      <rPr>
        <sz val="10"/>
        <color rgb="FF000000"/>
        <rFont val="Arial"/>
      </rPr>
      <t xml:space="preserve">En el seguimiento reportado se evidencia coherencia entre la actividad programada para el segundo trimestre y las acciones ejecutadas, las cuales se orientaron a la realización de retroalimentación a los proyectos de inversión sobre la coherencia entre el avance físico y presupuestal, donde se generaron alertas y recomendaciones en las mesas de seguimiento con las gerencias de los proyectos.
</t>
    </r>
    <r>
      <rPr>
        <b/>
        <sz val="10"/>
        <color rgb="FF000000"/>
        <rFont val="Arial"/>
      </rPr>
      <t xml:space="preserve">Resultado cualitativo acumulado:
</t>
    </r>
    <r>
      <rPr>
        <sz val="10"/>
        <color rgb="FF000000"/>
        <rFont val="Arial"/>
      </rPr>
      <t xml:space="preserve">El avance acumulado durante la vigencia refleja el cumplimiento de lo programado para el segundo trimestre, el cual corresponde al 33% correspondiente a las 11 reuniones de retroalimentación con las gerencias responsables de los proyectos inversión:
(80129, 8094, 8098, 8109, 8110, 8111, 8112, 8115, 8116, 8117, 8118)
</t>
    </r>
    <r>
      <rPr>
        <b/>
        <sz val="10"/>
        <color rgb="FF000000"/>
        <rFont val="Arial"/>
      </rPr>
      <t xml:space="preserve">Evidencias:
</t>
    </r>
    <r>
      <rPr>
        <sz val="10"/>
        <color rgb="FF000000"/>
        <rFont val="Arial"/>
      </rPr>
      <t>Las evidencias aportadas corresponden a los productos definidos para el segundo trimestre, actas de reunión de retroalimentación con las gerencias de los proyectos de inversión sobre el avance físico, presupuestal y de riesgos, las cuales guardan coherencia con la actividad programada y permiten verificar el cumplimiento de lo previsto para el trimestre.</t>
    </r>
  </si>
  <si>
    <t>Oficina de Tecnologías de la Información y las Comunicaciones</t>
  </si>
  <si>
    <t>Emitir acto administrativo para establecer roles y responsabilidades de seguridad de la información   (Oficial de seguridad)</t>
  </si>
  <si>
    <t>1 acto administrativo con roles y responsabilidades de seguridad de la información</t>
  </si>
  <si>
    <t>Acto administrativo emitido</t>
  </si>
  <si>
    <t xml:space="preserve">Realizar reportes y/o informes de backups de seguridad de los entornos virtuales, físicos y de la nube pública administrados por la Oficina de Tecnologías de la Información y las Comunicaciones. </t>
  </si>
  <si>
    <t>4 reportes y/o informes de backups</t>
  </si>
  <si>
    <t>Reportes y/o informes de los backups</t>
  </si>
  <si>
    <t>Los procesos de backup se encuentran parametrizados en la plataforma Veeam Backup, permitiendo la ejecución periódica de las tareas de respaldo, la generación de reportes y el seguimiento al estado de los backups, alineados a la Política de Seguridad Digital.
Evidencia: INFORME REPORTES DE BACKUPS.pdf</t>
  </si>
  <si>
    <r>
      <rPr>
        <b/>
        <sz val="10"/>
        <color rgb="FF000000"/>
        <rFont val="Arial"/>
      </rPr>
      <t>Fecha:</t>
    </r>
    <r>
      <rPr>
        <sz val="10"/>
        <color rgb="FF000000"/>
        <rFont val="Arial"/>
      </rPr>
      <t xml:space="preserve"> 23 de marzo de 2026
</t>
    </r>
    <r>
      <rPr>
        <b/>
        <sz val="10"/>
        <color rgb="FF000000"/>
        <rFont val="Arial"/>
      </rPr>
      <t>Ejecución Cuantitativa</t>
    </r>
    <r>
      <rPr>
        <sz val="10"/>
        <color rgb="FF000000"/>
        <rFont val="Arial"/>
      </rPr>
      <t xml:space="preserve">: Se cumplió con la meta trimestral representada en la entrega de 1 informe de reportes de backups de seguridad de los entornos virtuales, físicos y de la nube pública administrados por la OTIC. 
</t>
    </r>
    <r>
      <rPr>
        <b/>
        <sz val="10"/>
        <color rgb="FF000000"/>
        <rFont val="Arial"/>
      </rPr>
      <t xml:space="preserve">
Resultado cualitativo para el periodo</t>
    </r>
    <r>
      <rPr>
        <sz val="10"/>
        <color rgb="FF000000"/>
        <rFont val="Arial"/>
      </rPr>
      <t xml:space="preserve">:  La información reportada es coherente con la actividad programada para el período.
</t>
    </r>
    <r>
      <rPr>
        <b/>
        <sz val="10"/>
        <color rgb="FF000000"/>
        <rFont val="Arial"/>
      </rPr>
      <t xml:space="preserve">
Resultado cualitativo acumulado</t>
    </r>
    <r>
      <rPr>
        <sz val="10"/>
        <color rgb="FF000000"/>
        <rFont val="Arial"/>
      </rPr>
      <t xml:space="preserve">:  El avance acumulado del área corresponde a 1 de los 4 informes programados para la presente vigencia.
</t>
    </r>
    <r>
      <rPr>
        <b/>
        <sz val="10"/>
        <color rgb="FF000000"/>
        <rFont val="Arial"/>
      </rPr>
      <t xml:space="preserve">
Evidencias</t>
    </r>
    <r>
      <rPr>
        <sz val="10"/>
        <color rgb="FF000000"/>
        <rFont val="Arial"/>
      </rPr>
      <t>: Tras la revisión técnica del soporte entregado, se confirmó que corresponden con la información cualitativa reportada por el área.</t>
    </r>
  </si>
  <si>
    <r>
      <rPr>
        <sz val="10"/>
        <color rgb="FF000000"/>
        <rFont val="Arial"/>
      </rPr>
      <t xml:space="preserve">Se realiza informe que contiene  los resultados de la ejecución de los procesos de respaldo configurados en la herramienta Veeam Backup &amp; Replication  durante el período comprendido entre el 1o. de abril al 30 de junio. 
Las tareas de backup están parametrizados en la plataforma Veeam Backup, realizando la ejecución periódica de  tareas de respaldo, generación de reportes y el seguimiento al estado de los backups, según la Política de Seguridad Digital.
</t>
    </r>
    <r>
      <rPr>
        <b/>
        <sz val="10"/>
        <color rgb="FF000000"/>
        <rFont val="Arial"/>
      </rPr>
      <t>Avance acumulado</t>
    </r>
    <r>
      <rPr>
        <sz val="10"/>
        <color rgb="FF000000"/>
        <rFont val="Arial"/>
      </rPr>
      <t xml:space="preserve">: Con corte a 30 de junio de 2026, se realizaron dos (2) reporte y/o informes de los buckups, dando cumplimiento a la progamación establecida.
</t>
    </r>
    <r>
      <rPr>
        <b/>
        <sz val="10"/>
        <color rgb="FF000000"/>
        <rFont val="Arial"/>
      </rPr>
      <t xml:space="preserve">Evidencias:  
</t>
    </r>
    <r>
      <rPr>
        <sz val="10"/>
        <color rgb="FF000000"/>
        <rFont val="Arial"/>
      </rPr>
      <t xml:space="preserve">
- EV01_Informe reportes de BACKUPS 2do Trimestre.pdf
- EV02_Agent Backup Job and Policy History</t>
    </r>
  </si>
  <si>
    <r>
      <rPr>
        <b/>
        <sz val="10"/>
        <color rgb="FF000000"/>
        <rFont val="Arial"/>
      </rPr>
      <t>Fecha:</t>
    </r>
    <r>
      <rPr>
        <sz val="10"/>
        <color rgb="FF000000"/>
        <rFont val="Arial"/>
      </rPr>
      <t xml:space="preserve"> 19 de julio de 2026
</t>
    </r>
    <r>
      <rPr>
        <b/>
        <sz val="10"/>
        <color rgb="FF000000"/>
        <rFont val="Arial"/>
      </rPr>
      <t xml:space="preserve">
Ejecución Cuantitativa</t>
    </r>
    <r>
      <rPr>
        <sz val="10"/>
        <color rgb="FF000000"/>
        <rFont val="Arial"/>
      </rPr>
      <t xml:space="preserve">: 
Se cumplió con la meta trimestral representada en la entrega de 1 informe de resultados de la ejecución de los procesos de reportes de backups dadministrados por la OTIC y conforme con la la Política de Seguridad Digital.
</t>
    </r>
    <r>
      <rPr>
        <b/>
        <sz val="10"/>
        <color rgb="FF000000"/>
        <rFont val="Arial"/>
      </rPr>
      <t xml:space="preserve">
Resultado cualitativo para el periodo</t>
    </r>
    <r>
      <rPr>
        <sz val="10"/>
        <color rgb="FF000000"/>
        <rFont val="Arial"/>
      </rPr>
      <t xml:space="preserve">:  
La información reportada es coherente con la actividad programada para el período.
</t>
    </r>
    <r>
      <rPr>
        <b/>
        <sz val="10"/>
        <color rgb="FF000000"/>
        <rFont val="Arial"/>
      </rPr>
      <t xml:space="preserve">
Resultado cualitativo acumulado</t>
    </r>
    <r>
      <rPr>
        <sz val="10"/>
        <color rgb="FF000000"/>
        <rFont val="Arial"/>
      </rPr>
      <t xml:space="preserve">:  
El avance acumulado del área corresponde a 2 de los 4 informes programados para la presente vigencia.
</t>
    </r>
    <r>
      <rPr>
        <b/>
        <sz val="10"/>
        <color rgb="FF000000"/>
        <rFont val="Arial"/>
      </rPr>
      <t xml:space="preserve">
Evidencias</t>
    </r>
    <r>
      <rPr>
        <sz val="10"/>
        <color rgb="FF000000"/>
        <rFont val="Arial"/>
      </rPr>
      <t>: 
Tras la revisión técnica del soporte entregado, se confirmó que corresponden con la información cualitativa reportada por el área.</t>
    </r>
  </si>
  <si>
    <t>Sandra Patricia Ortiz Barrera</t>
  </si>
  <si>
    <t xml:space="preserve">
Ejecutar el 100% de la segunda fase del plan de recuperación de desastres de la Secretaría General </t>
  </si>
  <si>
    <t>100% de la segunda fase ejecutada del plan de recuperación de desastres</t>
  </si>
  <si>
    <t>Anexo técnico 
Contrato adjudicado
Cronograma
Entregables planeados de acuerdo con las fases o etapas del proyecto</t>
  </si>
  <si>
    <t xml:space="preserve">Elaborar informes de análisis de incidentes de seguridad digital (Ciberseguridad) </t>
  </si>
  <si>
    <t>4 informes de análisis de incidentes de seguridad digital</t>
  </si>
  <si>
    <t xml:space="preserve">Informes consolidados de los eventos e incidentes de seguridad digital presentados </t>
  </si>
  <si>
    <t>Durante el primer trimestre del año se consolidó la revisión, gestión y seguimiento de 86 casos asociados a correos con contenido malicioso y 1 caso relacionado con falso positivo, evidenciando que el correo electrónico continúa siendo uno de los principales vectores de riesgo para la entidad. Este comportamiento confirma la importancia del reporte oportuno por parte de los usuarios, ya que su notificación temprana permite activar de manera ágil las actividades de análisis, contención y seguimiento, reduciendo la probabilidad de afectación a la confidencialidad, integridad y disponibilidad de la información institucional. En este contexto, la participación activa de los usuarios no solo fortalece la capacidad de respuesta frente a posibles incidentes, sino que se constituye en un elemento clave para la detección temprana de amenazas, la mejora continua de los controles de seguridad y el fortalecimiento de la cultura de seguridad de la información al interior de la entidad.
Evidencia: Informe_incidentesSI_Consolidado_1er_TRI_2026.pdf</t>
  </si>
  <si>
    <r>
      <rPr>
        <b/>
        <sz val="10"/>
        <color rgb="FF000000"/>
        <rFont val="Arial"/>
      </rPr>
      <t>Fecha:</t>
    </r>
    <r>
      <rPr>
        <sz val="10"/>
        <color rgb="FF000000"/>
        <rFont val="Arial"/>
      </rPr>
      <t xml:space="preserve"> 23 de marzo de 2026
</t>
    </r>
    <r>
      <rPr>
        <b/>
        <sz val="10"/>
        <color rgb="FF000000"/>
        <rFont val="Arial"/>
      </rPr>
      <t>Ejecución Cuantitativa</t>
    </r>
    <r>
      <rPr>
        <sz val="10"/>
        <color rgb="FF000000"/>
        <rFont val="Arial"/>
      </rPr>
      <t xml:space="preserve">: Se cumplió con la meta trimestral representada en la entrega de 1 informe consolidado  de los eventos e incidentes de seguridad digital presentados
</t>
    </r>
    <r>
      <rPr>
        <b/>
        <sz val="10"/>
        <color rgb="FF000000"/>
        <rFont val="Arial"/>
      </rPr>
      <t xml:space="preserve">
Resultado cualitativo para el periodo</t>
    </r>
    <r>
      <rPr>
        <sz val="10"/>
        <color rgb="FF000000"/>
        <rFont val="Arial"/>
      </rPr>
      <t xml:space="preserve">:  La información reportada es coherente con la actividad programada para el período.
</t>
    </r>
    <r>
      <rPr>
        <b/>
        <sz val="10"/>
        <color rgb="FF000000"/>
        <rFont val="Arial"/>
      </rPr>
      <t xml:space="preserve">
Resultado cualitativo acumulado</t>
    </r>
    <r>
      <rPr>
        <sz val="10"/>
        <color rgb="FF000000"/>
        <rFont val="Arial"/>
      </rPr>
      <t xml:space="preserve">:  El avance acumulado del área corresponde a 1 de los 4 informes programados para la presente vigencia.
</t>
    </r>
    <r>
      <rPr>
        <b/>
        <sz val="10"/>
        <color rgb="FF000000"/>
        <rFont val="Arial"/>
      </rPr>
      <t xml:space="preserve">
Evidencias</t>
    </r>
    <r>
      <rPr>
        <sz val="10"/>
        <color rgb="FF000000"/>
        <rFont val="Arial"/>
      </rPr>
      <t>: Tras la revisión técnica del soporte entregado, se confirmó que corresponden con la información cualitativa reportada por el área.</t>
    </r>
  </si>
  <si>
    <r>
      <rPr>
        <sz val="10"/>
        <color rgb="FF000000"/>
        <rFont val="Arial"/>
      </rPr>
      <t xml:space="preserve">Se realizó informe consolidado de los eventos e incidentes de seguridad digital presentados durante el segundo trimestre de 2026. Durante este período de seguimiento se gestionaron 42 incidentes asociados principalmente a correos electrónicos con contenido malicioso. El mayor volumen se presentó en mayo (32 casos) debido a una campaña de phishing dirigida a entidades del Estado que suplantaba servicios de Microsoft. En junio se evidenció una reducción significativa como resultado de las acciones de contención, bloqueo preventivo, fortalecimiento de controles y campañas de sensibilización
</t>
    </r>
    <r>
      <rPr>
        <b/>
        <sz val="10"/>
        <color rgb="FF000000"/>
        <rFont val="Arial"/>
      </rPr>
      <t>Avance acumulado:</t>
    </r>
    <r>
      <rPr>
        <sz val="10"/>
        <color rgb="FF000000"/>
        <rFont val="Arial"/>
      </rPr>
      <t xml:space="preserve"> Con corte a 30 de junio de 2026, se realizaron dos (2) informes consolidados de los eventos e incidentes de seguridad digital de conformidad con la programación establecida, con un porcentaje de cumplimiento del 100%.
</t>
    </r>
    <r>
      <rPr>
        <b/>
        <sz val="10"/>
        <color rgb="FF000000"/>
        <rFont val="Arial"/>
      </rPr>
      <t xml:space="preserve">Evidencia:
</t>
    </r>
    <r>
      <rPr>
        <sz val="10"/>
        <color rgb="FF000000"/>
        <rFont val="Arial"/>
      </rPr>
      <t xml:space="preserve">- EV01_Informe_incidentesSI_IITRI2026
</t>
    </r>
  </si>
  <si>
    <r>
      <rPr>
        <b/>
        <sz val="10"/>
        <color rgb="FF000000"/>
        <rFont val="Arial"/>
      </rPr>
      <t>Fecha:</t>
    </r>
    <r>
      <rPr>
        <sz val="10"/>
        <color rgb="FF000000"/>
        <rFont val="Arial"/>
      </rPr>
      <t xml:space="preserve"> 19 de julio de 2026
</t>
    </r>
    <r>
      <rPr>
        <b/>
        <sz val="10"/>
        <color rgb="FF000000"/>
        <rFont val="Arial"/>
      </rPr>
      <t xml:space="preserve">
Ejecución Cuantitativa</t>
    </r>
    <r>
      <rPr>
        <sz val="10"/>
        <color rgb="FF000000"/>
        <rFont val="Arial"/>
      </rPr>
      <t xml:space="preserve">: 
Se cumplió con la meta trimestral representada en la entrega de 1 informe consolidado  de los eventos e incidentes de seguridad digital presentados durante el segundo trimestre de 2026.
</t>
    </r>
    <r>
      <rPr>
        <b/>
        <sz val="10"/>
        <color rgb="FF000000"/>
        <rFont val="Arial"/>
      </rPr>
      <t xml:space="preserve">
Resultado cualitativo para el periodo</t>
    </r>
    <r>
      <rPr>
        <sz val="10"/>
        <color rgb="FF000000"/>
        <rFont val="Arial"/>
      </rPr>
      <t xml:space="preserve">:  
La información reportada es coherente con la actividad programada para el período.
</t>
    </r>
    <r>
      <rPr>
        <b/>
        <sz val="10"/>
        <color rgb="FF000000"/>
        <rFont val="Arial"/>
      </rPr>
      <t xml:space="preserve">
Resultado cualitativo acumulado</t>
    </r>
    <r>
      <rPr>
        <sz val="10"/>
        <color rgb="FF000000"/>
        <rFont val="Arial"/>
      </rPr>
      <t xml:space="preserve">:  
El avance acumulado del área corresponde a 2 de los 4 informes programados para la presente vigencia.
</t>
    </r>
    <r>
      <rPr>
        <b/>
        <sz val="10"/>
        <color rgb="FF000000"/>
        <rFont val="Arial"/>
      </rPr>
      <t xml:space="preserve">
Evidencias</t>
    </r>
    <r>
      <rPr>
        <sz val="10"/>
        <color rgb="FF000000"/>
        <rFont val="Arial"/>
      </rPr>
      <t>: 
Tras la revisión técnica del soporte entregado, se confirmó que corresponden con la información cualitativa reportada por el área.</t>
    </r>
  </si>
  <si>
    <t xml:space="preserve">Desarrollar proyecto para identificar, analizar y promover la adopción de tecnologías emergentes que impulsen la transformación digital de la entidad y fortalezcan el desarrollo del sector Gestión Pública.
 </t>
  </si>
  <si>
    <t xml:space="preserve">1 Proyecto desarrollado para  identificar, analizar y promover la adopción de tecnologías emergentes. </t>
  </si>
  <si>
    <t>Informe del desarrollo de proyecto</t>
  </si>
  <si>
    <t>Elaborar informe de revisión y/o actualización de los modelos y artefactos alojados en el repositorio de Arquitectura Empresarial de la entidad.</t>
  </si>
  <si>
    <t>1 informe de revisión y/o actualización de los modelos y artefactos de Arquitectura Empresarial</t>
  </si>
  <si>
    <t>Informe de revisión y/o actualización de los modelos y artefactos de Arquitectura Empresarial</t>
  </si>
  <si>
    <t>Implementar al 100% un proyecto de transformación digital de acuerdo con la hoja de ruta producto del ejercicio de Arquitectura Empresarial realizado en el 2025 en la entidad</t>
  </si>
  <si>
    <t>100% del proyecto de transformación digital de Arquitectura Empresarial implementado</t>
  </si>
  <si>
    <t>Actualizar y/o ampliar el 100% del catálogo interno de datos maestros de la entidad de acuerdo con las solicitudes recibidas durante la vigencia 2026</t>
  </si>
  <si>
    <t>100% del catálogo interno de datos maestros actualizado y/o ampliado de acuerdo con las solicitudes recibidas durante la vigencia 2026</t>
  </si>
  <si>
    <t>Catálogo actualizado con las solicitudes realizadas en el 2026 durante el periodo de reporte</t>
  </si>
  <si>
    <t>El catálogo interno de datos maestros se encuentra actualizado de acuerdo con las solicitudes recibidas durante el primer trimestre de la vigencia 2026.
Evidencias:
- master_entities
- master_points
- master_regulations
- master_services</t>
  </si>
  <si>
    <r>
      <rPr>
        <b/>
        <sz val="10"/>
        <color rgb="FF000000"/>
        <rFont val="Arial"/>
      </rPr>
      <t>Fecha:</t>
    </r>
    <r>
      <rPr>
        <sz val="10"/>
        <color rgb="FF000000"/>
        <rFont val="Arial"/>
      </rPr>
      <t xml:space="preserve"> 23 de marzo de 2026
</t>
    </r>
    <r>
      <rPr>
        <b/>
        <sz val="10"/>
        <color rgb="FF000000"/>
        <rFont val="Arial"/>
      </rPr>
      <t>Ejecución Cuantitativa</t>
    </r>
    <r>
      <rPr>
        <sz val="10"/>
        <color rgb="FF000000"/>
        <rFont val="Arial"/>
      </rPr>
      <t xml:space="preserve">: Se cumplió con la meta trimestral  correspondiente al 10% con la  actualziaicón del catálogo interno de datos maestros sede acuerdo con las solicitudes recibidas durante el primer trimestre de la vigencia 2026.
</t>
    </r>
    <r>
      <rPr>
        <b/>
        <sz val="10"/>
        <color rgb="FF000000"/>
        <rFont val="Arial"/>
      </rPr>
      <t xml:space="preserve">
Resultado cualitativo para el periodo</t>
    </r>
    <r>
      <rPr>
        <sz val="10"/>
        <color rgb="FF000000"/>
        <rFont val="Arial"/>
      </rPr>
      <t xml:space="preserve">:  La información reportada es coherente con la actividad programada para el período.
</t>
    </r>
    <r>
      <rPr>
        <b/>
        <sz val="10"/>
        <color rgb="FF000000"/>
        <rFont val="Arial"/>
      </rPr>
      <t xml:space="preserve">
Resultado cualitativo acumulado</t>
    </r>
    <r>
      <rPr>
        <sz val="10"/>
        <color rgb="FF000000"/>
        <rFont val="Arial"/>
      </rPr>
      <t xml:space="preserve">:  El avance en la vigencia corresponde al 10%. de la meta estabelcida para la vigencia
</t>
    </r>
    <r>
      <rPr>
        <b/>
        <sz val="10"/>
        <color rgb="FF000000"/>
        <rFont val="Arial"/>
      </rPr>
      <t xml:space="preserve">
Evidencias</t>
    </r>
    <r>
      <rPr>
        <sz val="10"/>
        <color rgb="FF000000"/>
        <rFont val="Arial"/>
      </rPr>
      <t>: Tras la revisión técnica del soporte entregado, se confirmó que corresponden con la información cualitativa reportada por el área.</t>
    </r>
  </si>
  <si>
    <r>
      <rPr>
        <sz val="10"/>
        <color rgb="FF000000"/>
        <rFont val="Arial"/>
      </rPr>
      <t xml:space="preserve">El catálogo interno de datos maestros se encuentra actualizado de acuerdo con las solicitudes recibidas durante el segundo trimestre de la vigencia 2026.
</t>
    </r>
    <r>
      <rPr>
        <b/>
        <sz val="10"/>
        <color rgb="FF000000"/>
        <rFont val="Arial"/>
      </rPr>
      <t>Avance acumulado:</t>
    </r>
    <r>
      <rPr>
        <sz val="10"/>
        <color rgb="FF000000"/>
        <rFont val="Arial"/>
      </rPr>
      <t xml:space="preserve"> Con corte a 30 de junio de 2026, se lleva un avance del 40% del Catálogo actualizado con las solicitudes realizadas en el 2026, de conformidad con la programación establecida.
</t>
    </r>
    <r>
      <rPr>
        <b/>
        <sz val="10"/>
        <color rgb="FF000000"/>
        <rFont val="Arial"/>
      </rPr>
      <t xml:space="preserve">Evidencias:
</t>
    </r>
    <r>
      <rPr>
        <sz val="10"/>
        <color rgb="FF000000"/>
        <rFont val="Arial"/>
      </rPr>
      <t>- EV01_master_entities
- EV02_master_points
- EV03_master_regulations
- EV04_master_services</t>
    </r>
  </si>
  <si>
    <r>
      <rPr>
        <b/>
        <sz val="10"/>
        <color rgb="FF000000"/>
        <rFont val="Arial"/>
      </rPr>
      <t>Fecha:</t>
    </r>
    <r>
      <rPr>
        <sz val="10"/>
        <color rgb="FF000000"/>
        <rFont val="Arial"/>
      </rPr>
      <t xml:space="preserve"> 19 de julio de 2026
</t>
    </r>
    <r>
      <rPr>
        <b/>
        <sz val="10"/>
        <color rgb="FF000000"/>
        <rFont val="Arial"/>
      </rPr>
      <t xml:space="preserve">
Ejecución Cuantitativa</t>
    </r>
    <r>
      <rPr>
        <sz val="10"/>
        <color rgb="FF000000"/>
        <rFont val="Arial"/>
      </rPr>
      <t xml:space="preserve">: 
Se cumplió con la meta trimestral  correspondiente al 30% con el catálogo interno de datos maestros actualizado conforme  con las solicitudes recibidas durante el segundo trimestre de la vigencia 2026.
</t>
    </r>
    <r>
      <rPr>
        <b/>
        <sz val="10"/>
        <color rgb="FF000000"/>
        <rFont val="Arial"/>
      </rPr>
      <t xml:space="preserve">
Resultado cualitativo para el periodo</t>
    </r>
    <r>
      <rPr>
        <sz val="10"/>
        <color rgb="FF000000"/>
        <rFont val="Arial"/>
      </rPr>
      <t xml:space="preserve">:  
La información reportada es coherente con la actividad programada para el período.
</t>
    </r>
    <r>
      <rPr>
        <b/>
        <sz val="10"/>
        <color rgb="FF000000"/>
        <rFont val="Arial"/>
      </rPr>
      <t xml:space="preserve">
Resultado cualitativo acumulado</t>
    </r>
    <r>
      <rPr>
        <sz val="10"/>
        <color rgb="FF000000"/>
        <rFont val="Arial"/>
      </rPr>
      <t xml:space="preserve">:  
El avance en la vigencia corresponde al 40%. de la meta estabelcida para la vigencia
</t>
    </r>
    <r>
      <rPr>
        <b/>
        <sz val="10"/>
        <color rgb="FF000000"/>
        <rFont val="Arial"/>
      </rPr>
      <t xml:space="preserve">
Evidencias</t>
    </r>
    <r>
      <rPr>
        <sz val="10"/>
        <color rgb="FF000000"/>
        <rFont val="Arial"/>
      </rPr>
      <t>: 
Tras la revisión técnica del soporte entregado, se confirmó que corresponden con la información cualitativa reportada por el área.</t>
    </r>
  </si>
  <si>
    <t>Realizar documento y/o informe de la publicación de los datos abiertos identificados por las dependencias de la Secretaría General en el portal de Datos abiertos.</t>
  </si>
  <si>
    <t>1 documento y/o informe</t>
  </si>
  <si>
    <t>Documento y/o informe de publicación de datos abiertos</t>
  </si>
  <si>
    <t>Elaborar informes de la estrategia de uso y apropiación de TI dirigida a todos los servidores y contratistas de la entidad.</t>
  </si>
  <si>
    <t>2 informes de la  estrategia de uso y apropiación de TI</t>
  </si>
  <si>
    <t>Informes de la estrategia de uso y apropiación de TI</t>
  </si>
  <si>
    <r>
      <rPr>
        <sz val="10"/>
        <color rgb="FF000000"/>
        <rFont val="Arial"/>
      </rPr>
      <t xml:space="preserve">Se elaboró informe de las actividades desarrolladas durante el primer semestre de 2026 de la estrategia de uso y apropiación de TI dirigida a todos los servidores y contratistas de la entidad. Dicha estrategia permitió fortalecer las competencias digitales, promover el uso eficiente de las herramientas tecnológicas institucionales,
fomentar la cultura de seguridad de la información.
Las líneas en las que se desarrolló la estrategia de uso y apropiación de TI durante el primer semestre de 2026, son:
1. Fortalecimiento de capacidades digitales. 
2. Gestión del cambio y transformación digital.
3. Cultura de Seguridad de la Información.
4. Estrategia de comunicaciones
</t>
    </r>
    <r>
      <rPr>
        <b/>
        <sz val="10"/>
        <color rgb="FF000000"/>
        <rFont val="Arial"/>
      </rPr>
      <t xml:space="preserve">Avance acumulado: </t>
    </r>
    <r>
      <rPr>
        <sz val="10"/>
        <color rgb="FF000000"/>
        <rFont val="Arial"/>
      </rPr>
      <t xml:space="preserve">Con corte a 30 de junio de 2026, se realizó (1) informe de la estrategia de uso y apropiación de TI de conformidad con la programación establecida, con un porcentaje de cumplimiento del 100%.
</t>
    </r>
    <r>
      <rPr>
        <b/>
        <sz val="10"/>
        <color rgb="FF000000"/>
        <rFont val="Arial"/>
      </rPr>
      <t xml:space="preserve">Evidencias:
</t>
    </r>
    <r>
      <rPr>
        <sz val="10"/>
        <color rgb="FF000000"/>
        <rFont val="Arial"/>
      </rPr>
      <t>EV01_Estrategia Uso y Apropiación V4_FINAL.pdf
EV02_1er. Informe semestral Uso y Apropiación.pdf
EV03_UA_Indicadores_Enero 2026
EV04_UA_Indicadores_Febrero 2026
EV05_UA_Indicadores_Marzo 2026
EV06_UA_Indicadores_Abril 2026
EV07_UA_Indicadores_Mayo 2026
EV08_UA_Indicadores_Junio 2026</t>
    </r>
  </si>
  <si>
    <r>
      <rPr>
        <b/>
        <sz val="10"/>
        <color rgb="FF000000"/>
        <rFont val="Arial"/>
      </rPr>
      <t>Fecha:</t>
    </r>
    <r>
      <rPr>
        <sz val="10"/>
        <color rgb="FF000000"/>
        <rFont val="Arial"/>
      </rPr>
      <t xml:space="preserve"> 19 de julio de 2026
</t>
    </r>
    <r>
      <rPr>
        <b/>
        <sz val="10"/>
        <color rgb="FF000000"/>
        <rFont val="Arial"/>
      </rPr>
      <t xml:space="preserve">
Ejecución Cuantitativa</t>
    </r>
    <r>
      <rPr>
        <sz val="10"/>
        <color rgb="FF000000"/>
        <rFont val="Arial"/>
      </rPr>
      <t xml:space="preserve">: 
Se cumplió con la meta semestral correspondiente a un (1) informe de la estrategia de uso y apropiación de TI para el segundo trimestre de la vigencia 2026.
</t>
    </r>
    <r>
      <rPr>
        <b/>
        <sz val="10"/>
        <color rgb="FF000000"/>
        <rFont val="Arial"/>
      </rPr>
      <t xml:space="preserve">
Resultado cualitativo para el periodo</t>
    </r>
    <r>
      <rPr>
        <sz val="10"/>
        <color rgb="FF000000"/>
        <rFont val="Arial"/>
      </rPr>
      <t xml:space="preserve">:  
La información reportada es coherente con la actividad programada para el período.
</t>
    </r>
    <r>
      <rPr>
        <b/>
        <sz val="10"/>
        <color rgb="FF000000"/>
        <rFont val="Arial"/>
      </rPr>
      <t xml:space="preserve">
Resultado cualitativo acumulado</t>
    </r>
    <r>
      <rPr>
        <sz val="10"/>
        <color rgb="FF000000"/>
        <rFont val="Arial"/>
      </rPr>
      <t xml:space="preserve">:
El avance acumulado del área corresponde a 1 de los 2 informes programados para la presente vigencia.
</t>
    </r>
    <r>
      <rPr>
        <b/>
        <sz val="10"/>
        <color rgb="FF000000"/>
        <rFont val="Arial"/>
      </rPr>
      <t xml:space="preserve">
Evidencias</t>
    </r>
    <r>
      <rPr>
        <sz val="10"/>
        <color rgb="FF000000"/>
        <rFont val="Arial"/>
      </rPr>
      <t>: 
Tras la revisión técnica del soporte entregado, se confirmó que corresponden con la información cualitativa reportada por el área.</t>
    </r>
  </si>
  <si>
    <t>Implementar el botón de acceso en la Sede electrónica de la entidad para que la información pública se encuentre traducida a otras lenguas, idiomas, dialectos para consulta de los usuarios y ciudadanos que la requieran</t>
  </si>
  <si>
    <t>1 botón de acceso en la sede electrónica de la entidad</t>
  </si>
  <si>
    <t>Link de acceso en la Sede electrónica
Documento de consulta de información en otras lenguas</t>
  </si>
  <si>
    <r>
      <rPr>
        <sz val="10"/>
        <color rgb="FF000000"/>
        <rFont val="Arial"/>
      </rPr>
      <t xml:space="preserve">Durante el segundo trimestre de la vigencia en curso se implementó el botón de acceso para la traducción de la información pública a otras lenguas e idiomas, el cual se encuentra operando en ambiente productivo a disposición para la consulta de los usuarios y ciudadanía en general.  
Se puede acceder a la funcionalidad directamente en la Sede Electrónica de la entidad a través del siguiente enlace:
https://secretariageneral.gov.co/
</t>
    </r>
    <r>
      <rPr>
        <b/>
        <sz val="10"/>
        <color rgb="FF000000"/>
        <rFont val="Arial"/>
      </rPr>
      <t>Avance acumulado</t>
    </r>
    <r>
      <rPr>
        <sz val="10"/>
        <color rgb="FF000000"/>
        <rFont val="Arial"/>
      </rPr>
      <t xml:space="preserve">: Con corte a 30 de junio de 2026, se realizó la implementación y puesta en producción del  botón de acceso en la sede electrónica de la entidad, dando cumplimiento a la  meta establecida programada en un 100%.
</t>
    </r>
    <r>
      <rPr>
        <b/>
        <sz val="10"/>
        <color rgb="FF000000"/>
        <rFont val="Arial"/>
      </rPr>
      <t xml:space="preserve">Evidencias:
</t>
    </r>
    <r>
      <rPr>
        <sz val="10"/>
        <color rgb="FF000000"/>
        <rFont val="Arial"/>
      </rPr>
      <t>- EV01_Link de acceso en la Sede electrónica
- EV02_Documento evidencia de consulta de información en otras lenguas</t>
    </r>
  </si>
  <si>
    <r>
      <rPr>
        <b/>
        <sz val="10"/>
        <color rgb="FF000000"/>
        <rFont val="Arial"/>
      </rPr>
      <t>Fecha:</t>
    </r>
    <r>
      <rPr>
        <sz val="10"/>
        <color rgb="FF000000"/>
        <rFont val="Arial"/>
      </rPr>
      <t xml:space="preserve"> 19 de julio de 2026
</t>
    </r>
    <r>
      <rPr>
        <b/>
        <sz val="10"/>
        <color rgb="FF000000"/>
        <rFont val="Arial"/>
      </rPr>
      <t xml:space="preserve">
Ejecución Cuantitativa</t>
    </r>
    <r>
      <rPr>
        <sz val="10"/>
        <color rgb="FF000000"/>
        <rFont val="Arial"/>
      </rPr>
      <t xml:space="preserve">: 
Se cumplió con la meta trimestral correspondiente la implementación de 1 botón de acceso para la traducción de la información pública a otras lenguas e idiomas en la sede electrónica de la Secreta´ria General.
</t>
    </r>
    <r>
      <rPr>
        <b/>
        <sz val="10"/>
        <color rgb="FF000000"/>
        <rFont val="Arial"/>
      </rPr>
      <t xml:space="preserve">
Resultado cualitativo para el periodo</t>
    </r>
    <r>
      <rPr>
        <sz val="10"/>
        <color rgb="FF000000"/>
        <rFont val="Arial"/>
      </rPr>
      <t xml:space="preserve">:  
La información reportada es coherente con la actividad programada para el período.
</t>
    </r>
    <r>
      <rPr>
        <b/>
        <sz val="10"/>
        <color rgb="FF000000"/>
        <rFont val="Arial"/>
      </rPr>
      <t xml:space="preserve">
Resultado cualitativo acumulado</t>
    </r>
    <r>
      <rPr>
        <sz val="10"/>
        <color rgb="FF000000"/>
        <rFont val="Arial"/>
      </rPr>
      <t xml:space="preserve">:
El avance acumulado del área corresponde a 1 botón de acceso en la sede electrónica de la entidad con lo cual se cumplió con la meta para la presente vigencia.
</t>
    </r>
    <r>
      <rPr>
        <b/>
        <sz val="10"/>
        <color rgb="FF000000"/>
        <rFont val="Arial"/>
      </rPr>
      <t>Evidencias</t>
    </r>
    <r>
      <rPr>
        <sz val="10"/>
        <color rgb="FF000000"/>
        <rFont val="Arial"/>
      </rPr>
      <t>: 
Tras la revisión técnica del soporte entregado, se confirmó que corresponden con la información cualitativa reportada por el área.</t>
    </r>
  </si>
  <si>
    <t>Dimensión</t>
  </si>
  <si>
    <t>Dependencia Lider</t>
  </si>
  <si>
    <t>Oficina Asesora de Planeación, Subdirección Financiera</t>
  </si>
  <si>
    <t>Oficina Asesora de Planeación, Dirección Administrativa y Financiera</t>
  </si>
  <si>
    <t>Oficina Jurídica</t>
  </si>
  <si>
    <t>Dirección Administrativa y Financiera </t>
  </si>
  <si>
    <t>Control de cambios</t>
  </si>
  <si>
    <t>Plan de ajuste y sostenibilidad del Modelo Integrado de Planeación y Gestión (MIPG) y Plan de Acción Integrado 2022</t>
  </si>
  <si>
    <t>Alcaldía Mayor de Bogotá</t>
  </si>
  <si>
    <t>Secretaría General</t>
  </si>
  <si>
    <t>Memorando de solicitud</t>
  </si>
  <si>
    <t>Fecha</t>
  </si>
  <si>
    <t>Dependencia</t>
  </si>
  <si>
    <t>Plan ajustado</t>
  </si>
  <si>
    <t>ID ajustado</t>
  </si>
  <si>
    <t>Cambio</t>
  </si>
  <si>
    <t>Realizó</t>
  </si>
  <si>
    <t>Notificado por</t>
  </si>
  <si>
    <t>Medio de notificación</t>
  </si>
  <si>
    <t>Correo Oficina Asesora de Planeación</t>
  </si>
  <si>
    <t>Oficina Asesore de Planeación</t>
  </si>
  <si>
    <t xml:space="preserve">14_Realizar una reunión de definición del plan de trabajo para la actualización y publicación de información de Trámites, Otros procedimientos administrativos OPAS y Consulta de acceso a la información pública con lenguaje claro en el SUIT y 3 mesas de seguimiento al avance del plan de trabajo.  </t>
  </si>
  <si>
    <t>Se ajustó la meta</t>
  </si>
  <si>
    <t>Correo electrónico</t>
  </si>
  <si>
    <t>35_Realizar reuniones de retroalimentación con las gerencias de los proyectos de inversión sobre el avance físico, presupuestal y de riesgos, con el fin de generar alertas tempranas para la toma de decisiones.</t>
  </si>
  <si>
    <t>Se ajustó la programación</t>
  </si>
  <si>
    <t>15_Ajustar las caracterizaciones del 100% de los procesos institucionales</t>
  </si>
  <si>
    <t>Se ajustó descripción de actividad, meta y programación</t>
  </si>
  <si>
    <t>11_Realizar dos campañas de divulgación del formulario de encuesta de percepción sobre el contenido del Menú de Transparencia y Acceso a la Información Pública de la Secretaría General</t>
  </si>
  <si>
    <t>Se ajustó programación y fecha de finalización</t>
  </si>
  <si>
    <t>13_Realizar una reunión con el líder distrital de la Política de Participación Ciudadana con el fin de recibir orientaciones para el desarrollo del diagnóstico del estado actual de la participación ciudadana en la entidad, específicamente en lo relacionado con el grado de implementación del enfoque diferencial poblacional y territorial, el enfoque de lenguaje claro y las acciones de innovación abierta y uso de tecnologías para la participación.</t>
  </si>
  <si>
    <t>Durante el segundo trimestre se adelantó la revisión y actualización de la documentación del proceso de Gestión Documental, obteniéndose como resultado la actualización de los procedimientos 4233300-PR-236 Gestión y trámite de las Transferencias Documentales, Reconstrucción de Expedientes y Disposición Final, así como la revisión del procedimiento 4233300-PR-050 Consulta y préstamo de documentos y la definición de eliminar el procedimiento 4233300-PR-057 Publicación Declaración de Perdón Público y Reparación Simbólica. Estas actividades se desarrollaron como parte del proceso de actualización documental previsto.</t>
  </si>
  <si>
    <t>Al cierre del segundo trimestre de 2026 no fue posible superar el rezago del 12,5 % correspondiente al Plan de análisis para la actualización de procesos, procedimientos y demás documentos de Gestión Documental, programado para el primer trimestre, ni cumplir el 25 % programado para el segundo trimestre, asociado a la Caracterización del Proceso de Gestión Documental. Lo anterior obedeció a que la revisión integral de la documentación del proceso hizo necesario priorizar la actualización y armonización de los procedimientos, así como adelantar las definiciones técnicas e institucionales requeridas para la consolidación de ambos productos, los cuales serán presentados durante el tercer trimestre como parte de la actualización documental prevista para la vigencia.</t>
  </si>
  <si>
    <t>Como medida correctiva, durante el tercer trimestre se consolidarán el Plan de análisis para la actualización de procesos, procedimientos y demás documentos de Gestión Documental, el cual será presentado para validación en la Mesa Técnica de Archivo y Seguridad de la Información, incorporando los ajustes que resulten pertinentes para su posterior presentación ante el Comité Institucional de Gestión y Desempeño para aprobación, así como la Caracterización del Proceso de Gestión Documental, la cual será consolidada y remitida a la Oficina Asesora de Planeación para su revisión y, una vez efectuados los ajustes que correspondan, continuar con el trámite de formalización en el Sistema Integrado de Gestión.</t>
  </si>
  <si>
    <r>
      <t xml:space="preserve">Fecha: 31/07/2026
</t>
    </r>
    <r>
      <rPr>
        <b/>
        <sz val="10"/>
        <color theme="1"/>
        <rFont val="Arial"/>
        <family val="2"/>
      </rPr>
      <t xml:space="preserve">Ejecución cuantitativa:
</t>
    </r>
    <r>
      <rPr>
        <sz val="10"/>
        <color theme="1"/>
        <rFont val="Arial"/>
        <family val="2"/>
      </rPr>
      <t xml:space="preserve">Durante el segundo trimestre de 2026 no se reportó avance frente a los productos programados para el período; en consecuencia, el avance corresponde al 0%.
</t>
    </r>
    <r>
      <rPr>
        <b/>
        <sz val="10"/>
        <color theme="1"/>
        <rFont val="Arial"/>
        <family val="2"/>
      </rPr>
      <t>Resultado cualitativo para el período:</t>
    </r>
    <r>
      <rPr>
        <sz val="10"/>
        <color theme="1"/>
        <rFont val="Arial"/>
        <family val="2"/>
      </rPr>
      <t xml:space="preserve">
La información reportada evidencia que durante el segundo trimestre se adelantaron acciones orientadas a la revisión y actualización de la documentación del proceso de Gestión Documental; no obstante, no se culminaron los productos programados para el período, correspondientes al Plan de análisis para la actualización de procesos, procedimientos y demás documentos de Gestión Documental y a la Caracterización del Proceso de Gestión Documental. En consecuencia, persiste el rezago identificado al cierre del primer trimestre y no se registra avance frente a la programación establecida para el segundo trimestre.
</t>
    </r>
    <r>
      <rPr>
        <b/>
        <sz val="10"/>
        <color theme="1"/>
        <rFont val="Arial"/>
        <family val="2"/>
      </rPr>
      <t>Resultado cualitativo acumulado:</t>
    </r>
    <r>
      <rPr>
        <sz val="10"/>
        <color theme="1"/>
        <rFont val="Arial"/>
        <family val="2"/>
      </rPr>
      <t xml:space="preserve">
El comportamiento de la actividad evidencia rezago frente a la programación establecida para la vigencia, toda vez que al cierre del segundo trimestre permanecen pendientes los productos previstos para los dos primeros períodos de seguimiento. En consecuencia, será necesario concentrar esfuerzos durante el segundo semestre para recuperar los compromisos pendientes y cumplir con los productos programados para la vigencia 2026.
</t>
    </r>
    <r>
      <rPr>
        <b/>
        <sz val="10"/>
        <color theme="1"/>
        <rFont val="Arial"/>
        <family val="2"/>
      </rPr>
      <t>Evidencias:</t>
    </r>
    <r>
      <rPr>
        <sz val="10"/>
        <color theme="1"/>
        <rFont val="Arial"/>
        <family val="2"/>
      </rPr>
      <t xml:space="preserve">
Las evidencias aportadas son coherentes con la información reportada; sin embargo, no permiten acreditar el cumplimiento de los productos programados para el primer y segundo trimestre.
</t>
    </r>
    <r>
      <rPr>
        <b/>
        <sz val="10"/>
        <color theme="1"/>
        <rFont val="Arial"/>
        <family val="2"/>
      </rPr>
      <t>Oportunidad de mejora:</t>
    </r>
    <r>
      <rPr>
        <sz val="10"/>
        <color theme="1"/>
        <rFont val="Arial"/>
        <family val="2"/>
      </rPr>
      <t xml:space="preserve">
Se recomienda priorizar la formulación del Plan de análisis para la actualización de procesos, procedimientos y demás documentos de Gestión Documental y la consolidación de la Caracterización del Proceso de Gestión Documental, de manera que se cuente con los insumos requeridos para recuperar el rezago identificado y dar cumplimiento a los productos programados durante la vigencia 2026. Adicionalmente, se recomienda establecer criterios de medición claramente asociados a los productos definidos para cada trimestre, con el fin de fortalecer la trazabilidad entre la programación, la ejecución y el porcentaje de avance reportado.</t>
    </r>
  </si>
  <si>
    <t>Programado Corte 30-06-2026</t>
  </si>
  <si>
    <t>as</t>
  </si>
  <si>
    <t>Retrazos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</si>
</sst>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alibri"/>
      <family val="2"/>
      <scheme val="minor"/>
    </font>
    <font>
      <sz val="12"/>
      <name val="Book Antiqua"/>
      <family val="1"/>
    </font>
    <font>
      <sz val="10"/>
      <name val="Arial"/>
      <family val="2"/>
    </font>
    <font>
      <sz val="9"/>
      <color theme="1"/>
      <name val="Arial"/>
      <family val="2"/>
    </font>
    <font>
      <sz val="11"/>
      <color indexed="8"/>
      <name val="Calibri"/>
      <family val="2"/>
    </font>
    <font>
      <sz val="10"/>
      <color theme="1"/>
      <name val="Arial"/>
      <family val="2"/>
    </font>
    <font>
      <b/>
      <sz val="10"/>
      <color theme="1"/>
      <name val="Arial"/>
      <family val="2"/>
    </font>
    <font>
      <b/>
      <sz val="10"/>
      <color theme="0"/>
      <name val="Arial"/>
      <family val="2"/>
    </font>
    <font>
      <sz val="8"/>
      <color theme="1"/>
      <name val="Arial"/>
      <family val="2"/>
    </font>
    <font>
      <sz val="10"/>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b/>
      <sz val="14"/>
      <color theme="0"/>
      <name val="Arial"/>
      <family val="2"/>
    </font>
    <font>
      <b/>
      <sz val="14"/>
      <color theme="1"/>
      <name val="Arial"/>
      <family val="2"/>
    </font>
    <font>
      <b/>
      <sz val="8"/>
      <name val="Calibri"/>
      <family val="2"/>
      <scheme val="minor"/>
    </font>
    <font>
      <sz val="8"/>
      <color theme="1"/>
      <name val="Calibri"/>
      <family val="2"/>
      <scheme val="minor"/>
    </font>
    <font>
      <sz val="10"/>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i/>
      <sz val="9"/>
      <name val="Calibri Light"/>
      <family val="2"/>
      <scheme val="major"/>
    </font>
    <font>
      <b/>
      <i/>
      <sz val="12"/>
      <color theme="1"/>
      <name val="Calibri"/>
      <family val="2"/>
      <scheme val="minor"/>
    </font>
    <font>
      <sz val="9"/>
      <color theme="1"/>
      <name val="Calibri"/>
      <family val="2"/>
      <scheme val="minor"/>
    </font>
    <font>
      <i/>
      <sz val="10"/>
      <name val="Calibri Light"/>
      <family val="2"/>
      <scheme val="major"/>
    </font>
    <font>
      <b/>
      <sz val="14"/>
      <name val="Arial"/>
      <family val="2"/>
    </font>
    <font>
      <sz val="11"/>
      <color theme="1"/>
      <name val="Calibri"/>
      <family val="2"/>
      <scheme val="minor"/>
    </font>
    <font>
      <b/>
      <sz val="10"/>
      <name val="Arial"/>
      <family val="2"/>
    </font>
    <font>
      <sz val="10"/>
      <color theme="0"/>
      <name val="Arial"/>
      <family val="2"/>
    </font>
    <font>
      <sz val="10"/>
      <color rgb="FF000000"/>
      <name val="Arial"/>
      <family val="2"/>
    </font>
    <font>
      <sz val="10"/>
      <color rgb="FFFF0000"/>
      <name val="Arial"/>
      <family val="2"/>
    </font>
    <font>
      <b/>
      <sz val="10"/>
      <color rgb="FF000000"/>
      <name val="Arial"/>
      <family val="2"/>
    </font>
    <font>
      <b/>
      <sz val="10"/>
      <color rgb="FF000000"/>
      <name val="Arial"/>
    </font>
    <font>
      <sz val="10"/>
      <color rgb="FF000000"/>
      <name val="Arial"/>
    </font>
    <font>
      <sz val="10"/>
      <color theme="1"/>
      <name val="Arial"/>
    </font>
    <font>
      <sz val="10"/>
      <color rgb="FF000000"/>
      <name val="Arial"/>
      <family val="2"/>
      <charset val="1"/>
    </font>
    <font>
      <sz val="11"/>
      <color rgb="FF000000"/>
      <name val="Calibri"/>
      <family val="2"/>
      <charset val="1"/>
    </font>
  </fonts>
  <fills count="1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rgb="FFFF3300"/>
        <bgColor indexed="64"/>
      </patternFill>
    </fill>
    <fill>
      <patternFill patternType="solid">
        <fgColor theme="6"/>
        <bgColor indexed="64"/>
      </patternFill>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5" tint="0.59999389629810485"/>
        <bgColor rgb="FF000000"/>
      </patternFill>
    </fill>
    <fill>
      <patternFill patternType="solid">
        <fgColor rgb="FFFFFFFF"/>
        <bgColor rgb="FF000000"/>
      </patternFill>
    </fill>
    <fill>
      <patternFill patternType="solid">
        <fgColor rgb="FFFFFF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style="thin">
        <color indexed="64"/>
      </top>
      <bottom style="thin">
        <color indexed="64"/>
      </bottom>
      <diagonal/>
    </border>
  </borders>
  <cellStyleXfs count="5">
    <xf numFmtId="0" fontId="0" fillId="0" borderId="0"/>
    <xf numFmtId="0" fontId="1" fillId="0" borderId="0"/>
    <xf numFmtId="0" fontId="2" fillId="0" borderId="0"/>
    <xf numFmtId="0" fontId="4" fillId="0" borderId="0"/>
    <xf numFmtId="9" fontId="26" fillId="0" borderId="0" applyFont="0" applyFill="0" applyBorder="0" applyAlignment="0" applyProtection="0"/>
  </cellStyleXfs>
  <cellXfs count="192">
    <xf numFmtId="0" fontId="0" fillId="0" borderId="0" xfId="0"/>
    <xf numFmtId="0" fontId="0" fillId="2" borderId="0" xfId="0" applyFill="1"/>
    <xf numFmtId="0" fontId="5" fillId="2" borderId="1" xfId="0" applyFont="1" applyFill="1" applyBorder="1" applyAlignment="1">
      <alignment vertical="center" wrapText="1"/>
    </xf>
    <xf numFmtId="0" fontId="5" fillId="2" borderId="0" xfId="0" applyFont="1" applyFill="1" applyAlignment="1">
      <alignment vertical="center"/>
    </xf>
    <xf numFmtId="14" fontId="5" fillId="2" borderId="1" xfId="0" applyNumberFormat="1" applyFont="1" applyFill="1" applyBorder="1" applyAlignment="1">
      <alignment horizontal="center" vertical="center" wrapText="1"/>
    </xf>
    <xf numFmtId="0" fontId="5" fillId="2" borderId="0" xfId="0" applyFont="1" applyFill="1" applyAlignment="1">
      <alignment vertical="center" wrapText="1"/>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2" fillId="2" borderId="0" xfId="0" applyFont="1" applyFill="1" applyAlignment="1" applyProtection="1">
      <alignment wrapText="1"/>
      <protection hidden="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5" fillId="2" borderId="0" xfId="0" applyFont="1" applyFill="1" applyAlignment="1" applyProtection="1">
      <alignment horizontal="center" vertical="center" wrapText="1"/>
      <protection hidden="1"/>
    </xf>
    <xf numFmtId="0" fontId="5" fillId="2" borderId="0" xfId="0" applyFont="1" applyFill="1" applyAlignment="1" applyProtection="1">
      <alignment wrapText="1"/>
      <protection hidden="1"/>
    </xf>
    <xf numFmtId="0" fontId="5" fillId="2" borderId="0" xfId="0" applyFont="1" applyFill="1"/>
    <xf numFmtId="0" fontId="6" fillId="2"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2" borderId="0" xfId="0" applyFont="1" applyFill="1"/>
    <xf numFmtId="0" fontId="9" fillId="0" borderId="0" xfId="0" applyFont="1"/>
    <xf numFmtId="0" fontId="9" fillId="0" borderId="1" xfId="0" applyFont="1" applyBorder="1" applyAlignment="1">
      <alignment vertical="center" wrapText="1"/>
    </xf>
    <xf numFmtId="0" fontId="13" fillId="2" borderId="0" xfId="3" applyFont="1" applyFill="1" applyAlignment="1" applyProtection="1">
      <alignment horizontal="center" vertical="center" wrapText="1"/>
      <protection hidden="1"/>
    </xf>
    <xf numFmtId="0" fontId="10" fillId="2" borderId="1" xfId="0" applyFont="1" applyFill="1" applyBorder="1" applyAlignment="1">
      <alignment horizontal="left" vertical="center" wrapText="1" readingOrder="1"/>
    </xf>
    <xf numFmtId="0" fontId="10" fillId="2" borderId="1" xfId="0" applyFont="1" applyFill="1" applyBorder="1" applyAlignment="1">
      <alignment vertical="center" wrapText="1" readingOrder="1"/>
    </xf>
    <xf numFmtId="0" fontId="10" fillId="2" borderId="0" xfId="0" applyFont="1" applyFill="1" applyAlignment="1">
      <alignment horizontal="left" vertical="center" wrapText="1" readingOrder="1"/>
    </xf>
    <xf numFmtId="0" fontId="10" fillId="0" borderId="1" xfId="0" applyFont="1" applyBorder="1" applyAlignment="1">
      <alignment horizontal="left" vertical="center" wrapText="1" readingOrder="1"/>
    </xf>
    <xf numFmtId="0" fontId="16" fillId="2" borderId="0" xfId="0" applyFont="1" applyFill="1"/>
    <xf numFmtId="0" fontId="10" fillId="2" borderId="0" xfId="0" applyFont="1" applyFill="1" applyAlignment="1">
      <alignment vertical="center" wrapText="1" readingOrder="1"/>
    </xf>
    <xf numFmtId="0" fontId="15" fillId="9" borderId="1" xfId="0" applyFont="1" applyFill="1" applyBorder="1" applyAlignment="1">
      <alignment horizontal="center" vertical="center" wrapText="1" readingOrder="1"/>
    </xf>
    <xf numFmtId="0" fontId="9" fillId="0" borderId="1" xfId="0" applyFont="1" applyBorder="1" applyAlignment="1">
      <alignment wrapText="1"/>
    </xf>
    <xf numFmtId="0" fontId="19" fillId="6" borderId="1" xfId="0" applyFont="1" applyFill="1" applyBorder="1" applyAlignment="1">
      <alignment horizontal="center" vertical="center" wrapText="1"/>
    </xf>
    <xf numFmtId="0" fontId="0" fillId="2" borderId="0" xfId="0" applyFill="1" applyAlignment="1">
      <alignment horizontal="center" vertical="center"/>
    </xf>
    <xf numFmtId="0" fontId="19" fillId="6" borderId="1" xfId="0" applyFont="1" applyFill="1" applyBorder="1" applyAlignment="1">
      <alignment horizontal="center" vertical="center"/>
    </xf>
    <xf numFmtId="0" fontId="21" fillId="12" borderId="1" xfId="0" applyFont="1" applyFill="1" applyBorder="1" applyAlignment="1">
      <alignment horizontal="center" vertical="center" wrapText="1"/>
    </xf>
    <xf numFmtId="0" fontId="22" fillId="12" borderId="14" xfId="0" applyFont="1" applyFill="1" applyBorder="1" applyAlignment="1">
      <alignment horizontal="center" vertical="center"/>
    </xf>
    <xf numFmtId="0" fontId="22" fillId="12" borderId="15" xfId="0" applyFont="1" applyFill="1" applyBorder="1" applyAlignment="1">
      <alignment horizontal="center" vertical="center"/>
    </xf>
    <xf numFmtId="0" fontId="22" fillId="12" borderId="16"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19" fillId="6" borderId="17"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9" fillId="2" borderId="1" xfId="0" applyFont="1" applyFill="1" applyBorder="1" applyAlignment="1">
      <alignment horizontal="center" vertical="center"/>
    </xf>
    <xf numFmtId="14"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14" fontId="9" fillId="2" borderId="1" xfId="0" applyNumberFormat="1" applyFont="1" applyFill="1" applyBorder="1" applyAlignment="1">
      <alignment horizontal="center" vertical="center" wrapText="1"/>
    </xf>
    <xf numFmtId="0" fontId="23" fillId="2" borderId="1" xfId="0" applyFont="1" applyFill="1" applyBorder="1" applyAlignment="1">
      <alignment horizontal="center" vertical="center" wrapText="1"/>
    </xf>
    <xf numFmtId="14" fontId="23" fillId="2" borderId="1" xfId="0" applyNumberFormat="1" applyFont="1" applyFill="1" applyBorder="1" applyAlignment="1">
      <alignment horizontal="center" vertical="center" wrapText="1"/>
    </xf>
    <xf numFmtId="0" fontId="17" fillId="0" borderId="1" xfId="0" applyFont="1" applyBorder="1" applyAlignment="1">
      <alignment vertical="center" wrapTex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9" fillId="2" borderId="0" xfId="0" applyFont="1" applyFill="1" applyAlignment="1">
      <alignment vertical="center" wrapText="1"/>
    </xf>
    <xf numFmtId="0" fontId="9" fillId="0" borderId="17" xfId="0" applyFont="1" applyBorder="1" applyAlignment="1">
      <alignment vertical="center" wrapText="1"/>
    </xf>
    <xf numFmtId="0" fontId="24" fillId="12" borderId="1" xfId="0"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1" xfId="0" quotePrefix="1" applyFont="1" applyBorder="1" applyAlignment="1">
      <alignment horizontal="center" vertical="center" wrapText="1"/>
    </xf>
    <xf numFmtId="0" fontId="2" fillId="2" borderId="0" xfId="0" applyFont="1" applyFill="1" applyAlignment="1">
      <alignment horizontal="left" vertical="center" wrapText="1" readingOrder="1"/>
    </xf>
    <xf numFmtId="0" fontId="2" fillId="2" borderId="1" xfId="0" applyFont="1" applyFill="1" applyBorder="1" applyAlignment="1">
      <alignment horizontal="left" vertical="center" wrapText="1" readingOrder="1"/>
    </xf>
    <xf numFmtId="0" fontId="28" fillId="2" borderId="0" xfId="0" applyFont="1" applyFill="1"/>
    <xf numFmtId="0" fontId="6" fillId="7" borderId="1" xfId="0" applyFont="1" applyFill="1" applyBorder="1" applyAlignment="1">
      <alignment horizontal="center" vertical="center" textRotation="90"/>
    </xf>
    <xf numFmtId="0" fontId="27" fillId="7" borderId="1" xfId="0" applyFont="1" applyFill="1" applyBorder="1" applyAlignment="1">
      <alignment horizontal="center" vertical="center" textRotation="90"/>
    </xf>
    <xf numFmtId="0" fontId="27" fillId="7" borderId="1" xfId="0" applyFont="1" applyFill="1" applyBorder="1" applyAlignment="1">
      <alignment horizontal="center" vertical="center" wrapText="1"/>
    </xf>
    <xf numFmtId="0" fontId="27" fillId="7" borderId="1" xfId="0" applyFont="1" applyFill="1" applyBorder="1" applyAlignment="1" applyProtection="1">
      <alignment horizontal="center" vertical="center" wrapText="1"/>
      <protection locked="0"/>
    </xf>
    <xf numFmtId="0" fontId="27" fillId="10" borderId="1" xfId="0" applyFont="1" applyFill="1" applyBorder="1" applyAlignment="1" applyProtection="1">
      <alignment horizontal="center" vertical="center" wrapText="1"/>
      <protection locked="0"/>
    </xf>
    <xf numFmtId="0" fontId="27" fillId="9" borderId="1" xfId="0" applyFont="1" applyFill="1" applyBorder="1" applyAlignment="1" applyProtection="1">
      <alignment horizontal="center" vertical="center" wrapText="1"/>
      <protection locked="0"/>
    </xf>
    <xf numFmtId="0" fontId="29" fillId="0" borderId="1" xfId="0" applyFont="1" applyBorder="1" applyAlignment="1">
      <alignment horizontal="center" vertical="center" wrapText="1"/>
    </xf>
    <xf numFmtId="9" fontId="29" fillId="0" borderId="1" xfId="0" applyNumberFormat="1" applyFont="1" applyBorder="1" applyAlignment="1">
      <alignment horizontal="center" vertical="center" wrapText="1"/>
    </xf>
    <xf numFmtId="14" fontId="29"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9" fillId="0" borderId="22" xfId="0" applyFont="1" applyBorder="1" applyAlignment="1">
      <alignment horizontal="center" vertical="center" wrapText="1"/>
    </xf>
    <xf numFmtId="14" fontId="29" fillId="0" borderId="22" xfId="0" applyNumberFormat="1" applyFont="1" applyBorder="1" applyAlignment="1">
      <alignment horizontal="center" vertical="center" wrapText="1"/>
    </xf>
    <xf numFmtId="9" fontId="29" fillId="0" borderId="22" xfId="0" applyNumberFormat="1" applyFont="1" applyBorder="1" applyAlignment="1">
      <alignment horizontal="center" vertical="center" wrapText="1"/>
    </xf>
    <xf numFmtId="0" fontId="29" fillId="15" borderId="22" xfId="0" applyFont="1" applyFill="1" applyBorder="1" applyAlignment="1">
      <alignment horizontal="center" vertical="center"/>
    </xf>
    <xf numFmtId="0" fontId="2" fillId="0" borderId="1" xfId="0" applyFont="1" applyBorder="1" applyAlignment="1">
      <alignment horizontal="center" vertical="top" wrapText="1"/>
    </xf>
    <xf numFmtId="14" fontId="2" fillId="0" borderId="1" xfId="0" applyNumberFormat="1" applyFont="1" applyBorder="1" applyAlignment="1">
      <alignment horizontal="center" vertical="center"/>
    </xf>
    <xf numFmtId="9" fontId="5" fillId="2" borderId="1" xfId="0" applyNumberFormat="1" applyFont="1" applyFill="1" applyBorder="1" applyAlignment="1">
      <alignment horizontal="center" vertical="center"/>
    </xf>
    <xf numFmtId="10" fontId="5" fillId="2" borderId="1" xfId="0" applyNumberFormat="1" applyFont="1" applyFill="1" applyBorder="1" applyAlignment="1">
      <alignment horizontal="center" vertical="center"/>
    </xf>
    <xf numFmtId="9" fontId="5" fillId="2" borderId="1" xfId="4" applyFont="1" applyFill="1" applyBorder="1" applyAlignment="1">
      <alignment horizontal="center" vertical="center"/>
    </xf>
    <xf numFmtId="9" fontId="13" fillId="2" borderId="0" xfId="4" applyFont="1" applyFill="1" applyAlignment="1" applyProtection="1">
      <alignment horizontal="center" vertical="center" wrapText="1"/>
      <protection hidden="1"/>
    </xf>
    <xf numFmtId="9" fontId="5" fillId="2" borderId="0" xfId="4" applyFont="1" applyFill="1"/>
    <xf numFmtId="0" fontId="33"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29" fillId="16" borderId="1" xfId="0" applyFont="1" applyFill="1" applyBorder="1" applyAlignment="1">
      <alignment horizontal="left"/>
    </xf>
    <xf numFmtId="0" fontId="31" fillId="16" borderId="1" xfId="0" applyFont="1" applyFill="1" applyBorder="1" applyAlignment="1">
      <alignment horizontal="left"/>
    </xf>
    <xf numFmtId="0" fontId="5" fillId="2" borderId="1" xfId="0" applyFont="1" applyFill="1" applyBorder="1" applyAlignment="1">
      <alignment horizontal="left" vertical="center" wrapText="1"/>
    </xf>
    <xf numFmtId="0" fontId="29" fillId="2" borderId="1" xfId="0" applyFont="1" applyFill="1" applyBorder="1" applyAlignment="1">
      <alignment horizontal="left" vertical="top" wrapText="1"/>
    </xf>
    <xf numFmtId="0" fontId="29" fillId="15" borderId="1" xfId="0" applyFont="1" applyFill="1" applyBorder="1" applyAlignment="1">
      <alignment horizontal="left" vertical="center" wrapText="1"/>
    </xf>
    <xf numFmtId="0" fontId="31" fillId="15" borderId="1" xfId="0" applyFont="1" applyFill="1" applyBorder="1" applyAlignment="1">
      <alignment horizontal="left" vertical="center" wrapText="1"/>
    </xf>
    <xf numFmtId="0" fontId="13" fillId="2" borderId="0" xfId="3" applyFont="1" applyFill="1" applyAlignment="1" applyProtection="1">
      <alignment horizontal="left" vertical="center" wrapText="1"/>
      <protection hidden="1"/>
    </xf>
    <xf numFmtId="0" fontId="5" fillId="2" borderId="0" xfId="0" applyFont="1" applyFill="1" applyAlignment="1">
      <alignment horizontal="left"/>
    </xf>
    <xf numFmtId="0" fontId="5" fillId="2" borderId="0" xfId="0" applyFont="1" applyFill="1" applyAlignment="1">
      <alignment horizontal="center"/>
    </xf>
    <xf numFmtId="0" fontId="32" fillId="15" borderId="1" xfId="0" applyFont="1" applyFill="1" applyBorder="1" applyAlignment="1">
      <alignment horizontal="left" vertical="center" wrapText="1"/>
    </xf>
    <xf numFmtId="0" fontId="5" fillId="0" borderId="1" xfId="0" applyFont="1" applyBorder="1" applyAlignment="1">
      <alignment horizontal="center" vertical="center"/>
    </xf>
    <xf numFmtId="0" fontId="34" fillId="0" borderId="1" xfId="0" applyFont="1" applyBorder="1" applyAlignment="1">
      <alignment horizontal="center" vertical="center"/>
    </xf>
    <xf numFmtId="0" fontId="33" fillId="0" borderId="1" xfId="0" applyFont="1" applyBorder="1" applyAlignment="1">
      <alignment horizontal="left" vertical="center" wrapText="1"/>
    </xf>
    <xf numFmtId="0" fontId="5" fillId="2" borderId="1" xfId="0" applyFont="1" applyFill="1" applyBorder="1"/>
    <xf numFmtId="10" fontId="5" fillId="2" borderId="1" xfId="4" applyNumberFormat="1" applyFont="1" applyFill="1" applyBorder="1" applyAlignment="1">
      <alignment horizontal="center" vertical="center"/>
    </xf>
    <xf numFmtId="10" fontId="5" fillId="2" borderId="0" xfId="0" applyNumberFormat="1" applyFont="1" applyFill="1" applyAlignment="1">
      <alignment horizontal="center" vertical="center"/>
    </xf>
    <xf numFmtId="10" fontId="2" fillId="2" borderId="0" xfId="0" applyNumberFormat="1" applyFont="1" applyFill="1" applyAlignment="1">
      <alignment horizontal="left" vertical="center" wrapText="1" readingOrder="1"/>
    </xf>
    <xf numFmtId="10" fontId="2" fillId="2" borderId="1" xfId="0" applyNumberFormat="1" applyFont="1" applyFill="1" applyBorder="1" applyAlignment="1">
      <alignment horizontal="left" vertical="center" wrapText="1" readingOrder="1"/>
    </xf>
    <xf numFmtId="10" fontId="2" fillId="2" borderId="0" xfId="0" applyNumberFormat="1" applyFont="1" applyFill="1" applyAlignment="1">
      <alignment vertical="center" wrapText="1" readingOrder="1"/>
    </xf>
    <xf numFmtId="10" fontId="6" fillId="2" borderId="1" xfId="4" applyNumberFormat="1" applyFont="1" applyFill="1" applyBorder="1" applyAlignment="1">
      <alignment horizontal="center" vertical="center"/>
    </xf>
    <xf numFmtId="10" fontId="6" fillId="2" borderId="0" xfId="4" applyNumberFormat="1" applyFont="1" applyFill="1" applyAlignment="1">
      <alignment horizontal="center" vertical="center"/>
    </xf>
    <xf numFmtId="0" fontId="5" fillId="2" borderId="1" xfId="0" applyFont="1" applyFill="1" applyBorder="1" applyAlignment="1">
      <alignment horizontal="left" vertical="top" wrapText="1"/>
    </xf>
    <xf numFmtId="0" fontId="5" fillId="2" borderId="24"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22" xfId="0" applyFont="1" applyFill="1" applyBorder="1" applyAlignment="1">
      <alignment horizontal="left" vertical="center"/>
    </xf>
    <xf numFmtId="0" fontId="5" fillId="2" borderId="3" xfId="0" applyFont="1" applyFill="1" applyBorder="1" applyAlignment="1">
      <alignment horizontal="left"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 xfId="0" applyFont="1" applyFill="1" applyBorder="1" applyAlignment="1">
      <alignment horizontal="left" vertical="center" wrapText="1"/>
    </xf>
    <xf numFmtId="0" fontId="34" fillId="2" borderId="2" xfId="0" applyFont="1" applyFill="1" applyBorder="1" applyAlignment="1">
      <alignment horizontal="left" vertical="center" wrapText="1"/>
    </xf>
    <xf numFmtId="0" fontId="34" fillId="2" borderId="2" xfId="0" applyFont="1" applyFill="1" applyBorder="1" applyAlignment="1">
      <alignment horizontal="center" vertical="center"/>
    </xf>
    <xf numFmtId="0" fontId="31" fillId="16" borderId="24" xfId="0" applyFont="1" applyFill="1" applyBorder="1" applyAlignment="1">
      <alignment horizontal="left"/>
    </xf>
    <xf numFmtId="0" fontId="31" fillId="16" borderId="3" xfId="0" applyFont="1" applyFill="1" applyBorder="1" applyAlignment="1">
      <alignment horizontal="left"/>
    </xf>
    <xf numFmtId="0" fontId="33" fillId="2" borderId="2" xfId="0" applyFont="1" applyFill="1" applyBorder="1" applyAlignment="1">
      <alignment horizontal="left" vertical="center" wrapText="1"/>
    </xf>
    <xf numFmtId="0" fontId="34" fillId="2" borderId="1" xfId="0" applyFont="1" applyFill="1" applyBorder="1" applyAlignment="1">
      <alignment horizontal="left" vertical="center" wrapText="1"/>
    </xf>
    <xf numFmtId="0" fontId="34" fillId="2" borderId="1" xfId="0" applyFont="1" applyFill="1" applyBorder="1" applyAlignment="1">
      <alignment horizontal="center" vertical="center"/>
    </xf>
    <xf numFmtId="9" fontId="5" fillId="2" borderId="24" xfId="0" applyNumberFormat="1" applyFont="1" applyFill="1" applyBorder="1" applyAlignment="1">
      <alignment horizontal="center" vertical="center"/>
    </xf>
    <xf numFmtId="9" fontId="29" fillId="0" borderId="12" xfId="0" applyNumberFormat="1" applyFont="1" applyBorder="1" applyAlignment="1">
      <alignment horizontal="center" vertical="center" wrapText="1"/>
    </xf>
    <xf numFmtId="0" fontId="5" fillId="2" borderId="9" xfId="0" applyFont="1" applyFill="1" applyBorder="1" applyAlignment="1">
      <alignment horizontal="center" vertical="center"/>
    </xf>
    <xf numFmtId="0" fontId="5" fillId="2" borderId="25" xfId="0" applyFont="1" applyFill="1" applyBorder="1" applyAlignment="1">
      <alignment horizontal="left" vertical="center"/>
    </xf>
    <xf numFmtId="0" fontId="33" fillId="2" borderId="1" xfId="0" applyFont="1" applyFill="1" applyBorder="1" applyAlignment="1">
      <alignment vertical="center" wrapText="1"/>
    </xf>
    <xf numFmtId="0" fontId="33" fillId="2" borderId="1" xfId="0" applyFont="1" applyFill="1" applyBorder="1" applyAlignment="1">
      <alignment horizontal="left" vertical="top" wrapText="1"/>
    </xf>
    <xf numFmtId="0" fontId="33" fillId="15" borderId="1" xfId="0" applyFont="1" applyFill="1" applyBorder="1" applyAlignment="1">
      <alignment horizontal="left" vertical="top" wrapText="1"/>
    </xf>
    <xf numFmtId="0" fontId="29" fillId="15" borderId="1" xfId="0" applyFont="1" applyFill="1" applyBorder="1" applyAlignment="1">
      <alignment horizontal="left" vertical="top" wrapText="1"/>
    </xf>
    <xf numFmtId="0" fontId="35" fillId="0" borderId="26" xfId="0" applyFont="1" applyBorder="1" applyAlignment="1">
      <alignment horizontal="left" vertical="center" wrapText="1"/>
    </xf>
    <xf numFmtId="0" fontId="34" fillId="2" borderId="24" xfId="0" applyFont="1" applyFill="1" applyBorder="1" applyAlignment="1">
      <alignment vertical="center" wrapText="1"/>
    </xf>
    <xf numFmtId="0" fontId="5" fillId="2" borderId="1" xfId="0" applyFont="1" applyFill="1" applyBorder="1" applyAlignment="1">
      <alignment vertical="center"/>
    </xf>
    <xf numFmtId="0" fontId="33" fillId="0" borderId="26" xfId="0" applyFont="1" applyBorder="1" applyAlignment="1">
      <alignment vertical="center" wrapText="1"/>
    </xf>
    <xf numFmtId="0" fontId="5" fillId="2" borderId="22" xfId="0" applyFont="1" applyFill="1" applyBorder="1" applyAlignment="1">
      <alignment horizontal="left" vertical="center" wrapText="1"/>
    </xf>
    <xf numFmtId="0" fontId="35" fillId="0" borderId="24" xfId="0" applyFont="1" applyBorder="1"/>
    <xf numFmtId="0" fontId="0" fillId="0" borderId="24" xfId="0" applyBorder="1"/>
    <xf numFmtId="0" fontId="33" fillId="2" borderId="24" xfId="0" applyFont="1" applyFill="1" applyBorder="1" applyAlignment="1">
      <alignment horizontal="left" vertical="center" wrapText="1"/>
    </xf>
    <xf numFmtId="0" fontId="36" fillId="2" borderId="24" xfId="0" applyFont="1" applyFill="1" applyBorder="1"/>
    <xf numFmtId="0" fontId="29" fillId="2" borderId="24" xfId="0" applyFont="1" applyFill="1" applyBorder="1" applyAlignment="1">
      <alignment horizontal="left" vertical="top" wrapText="1"/>
    </xf>
    <xf numFmtId="0" fontId="33" fillId="2" borderId="24" xfId="0" applyFont="1" applyFill="1" applyBorder="1" applyAlignment="1">
      <alignment horizontal="left" vertical="top" wrapText="1"/>
    </xf>
    <xf numFmtId="0" fontId="29" fillId="15" borderId="27" xfId="0" applyFont="1" applyFill="1" applyBorder="1" applyAlignment="1">
      <alignment horizontal="center" vertical="center"/>
    </xf>
    <xf numFmtId="0" fontId="5" fillId="2" borderId="12" xfId="0" applyFont="1" applyFill="1" applyBorder="1" applyAlignment="1">
      <alignment vertical="center" wrapText="1"/>
    </xf>
    <xf numFmtId="0" fontId="5" fillId="2" borderId="22" xfId="0" applyFont="1" applyFill="1" applyBorder="1" applyAlignment="1">
      <alignment horizontal="center" vertical="center"/>
    </xf>
    <xf numFmtId="0" fontId="33" fillId="2" borderId="3" xfId="0" applyFont="1" applyFill="1" applyBorder="1" applyAlignment="1">
      <alignment horizontal="left" vertical="center" wrapText="1"/>
    </xf>
    <xf numFmtId="0" fontId="32" fillId="15" borderId="1" xfId="0" applyFont="1" applyFill="1" applyBorder="1" applyAlignment="1">
      <alignment vertical="center" wrapText="1"/>
    </xf>
    <xf numFmtId="0" fontId="5" fillId="0" borderId="24" xfId="0" applyFont="1" applyBorder="1" applyAlignment="1">
      <alignment horizontal="left" vertical="top" wrapText="1"/>
    </xf>
    <xf numFmtId="1" fontId="5" fillId="2" borderId="1" xfId="0" applyNumberFormat="1" applyFont="1" applyFill="1" applyBorder="1" applyAlignment="1">
      <alignment horizontal="center" vertical="center"/>
    </xf>
    <xf numFmtId="164" fontId="5" fillId="2" borderId="1" xfId="4" applyNumberFormat="1" applyFont="1" applyFill="1" applyBorder="1" applyAlignment="1">
      <alignment horizontal="center" vertical="center"/>
    </xf>
    <xf numFmtId="10" fontId="30" fillId="2" borderId="1" xfId="4" applyNumberFormat="1" applyFont="1" applyFill="1" applyBorder="1" applyAlignment="1">
      <alignment horizontal="center" vertical="center"/>
    </xf>
    <xf numFmtId="10" fontId="2" fillId="2" borderId="12" xfId="0" applyNumberFormat="1" applyFont="1" applyFill="1" applyBorder="1" applyAlignment="1">
      <alignment horizontal="left" vertical="center" wrapText="1" readingOrder="1"/>
    </xf>
    <xf numFmtId="0" fontId="27" fillId="10" borderId="3" xfId="0" applyFont="1" applyFill="1" applyBorder="1" applyAlignment="1" applyProtection="1">
      <alignment horizontal="center" vertical="center" wrapText="1"/>
      <protection locked="0"/>
    </xf>
    <xf numFmtId="0" fontId="27" fillId="10" borderId="2" xfId="0" applyFont="1" applyFill="1" applyBorder="1" applyAlignment="1" applyProtection="1">
      <alignment horizontal="center" vertical="center" wrapText="1"/>
      <protection locked="0"/>
    </xf>
    <xf numFmtId="9" fontId="27" fillId="10" borderId="3" xfId="4" applyFont="1" applyFill="1" applyBorder="1" applyAlignment="1" applyProtection="1">
      <alignment horizontal="center" vertical="center" wrapText="1"/>
      <protection locked="0"/>
    </xf>
    <xf numFmtId="9" fontId="27" fillId="10" borderId="2" xfId="4" applyFont="1" applyFill="1" applyBorder="1" applyAlignment="1" applyProtection="1">
      <alignment horizontal="center" vertical="center" wrapText="1"/>
      <protection locked="0"/>
    </xf>
    <xf numFmtId="0" fontId="6" fillId="11" borderId="1" xfId="0" applyFont="1" applyFill="1" applyBorder="1" applyAlignment="1">
      <alignment horizontal="center" vertical="center" wrapText="1"/>
    </xf>
    <xf numFmtId="0" fontId="28" fillId="2" borderId="7" xfId="0" applyFont="1" applyFill="1" applyBorder="1" applyAlignment="1">
      <alignment horizontal="center"/>
    </xf>
    <xf numFmtId="0" fontId="27" fillId="8" borderId="1" xfId="0" applyFont="1" applyFill="1" applyBorder="1" applyAlignment="1" applyProtection="1">
      <alignment horizontal="center" vertical="center" wrapText="1"/>
      <protection locked="0"/>
    </xf>
    <xf numFmtId="0" fontId="14" fillId="2" borderId="0" xfId="3" applyFont="1" applyFill="1" applyAlignment="1" applyProtection="1">
      <alignment horizontal="center" vertical="center" wrapText="1"/>
      <protection hidden="1"/>
    </xf>
    <xf numFmtId="0" fontId="14" fillId="0" borderId="0" xfId="3" applyFont="1" applyAlignment="1" applyProtection="1">
      <alignment horizontal="center" vertical="center" wrapText="1"/>
      <protection hidden="1"/>
    </xf>
    <xf numFmtId="0" fontId="6" fillId="14" borderId="1" xfId="0" applyFont="1" applyFill="1" applyBorder="1" applyAlignment="1">
      <alignment horizontal="center" vertical="center" wrapText="1"/>
    </xf>
    <xf numFmtId="0" fontId="13" fillId="3" borderId="1" xfId="3" applyFont="1" applyFill="1" applyBorder="1" applyAlignment="1" applyProtection="1">
      <alignment horizontal="center" vertical="center" wrapText="1"/>
      <protection hidden="1"/>
    </xf>
    <xf numFmtId="0" fontId="14" fillId="2" borderId="0" xfId="3" applyFont="1" applyFill="1" applyAlignment="1" applyProtection="1">
      <alignment horizontal="left" vertical="center" wrapText="1"/>
      <protection hidden="1"/>
    </xf>
    <xf numFmtId="0" fontId="6" fillId="7" borderId="1" xfId="0" applyFont="1" applyFill="1" applyBorder="1" applyAlignment="1">
      <alignment horizontal="center" vertical="center"/>
    </xf>
    <xf numFmtId="0" fontId="6" fillId="7" borderId="3"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25" fillId="2" borderId="0" xfId="3" applyFont="1" applyFill="1" applyAlignment="1" applyProtection="1">
      <alignment horizontal="center" vertical="center" wrapText="1"/>
      <protection hidden="1"/>
    </xf>
    <xf numFmtId="0" fontId="25" fillId="2" borderId="0" xfId="3" applyFont="1" applyFill="1" applyAlignment="1" applyProtection="1">
      <alignment horizontal="left" vertical="center" wrapText="1"/>
      <protection hidden="1"/>
    </xf>
    <xf numFmtId="0" fontId="12" fillId="3" borderId="19" xfId="0" applyFont="1" applyFill="1" applyBorder="1" applyAlignment="1">
      <alignment horizontal="center" vertical="center" textRotation="90"/>
    </xf>
    <xf numFmtId="0" fontId="12" fillId="3" borderId="20" xfId="0" applyFont="1" applyFill="1" applyBorder="1" applyAlignment="1">
      <alignment horizontal="center" vertical="center" textRotation="90"/>
    </xf>
    <xf numFmtId="0" fontId="12" fillId="3" borderId="21" xfId="0" applyFont="1" applyFill="1" applyBorder="1" applyAlignment="1">
      <alignment horizontal="center" vertical="center" textRotation="90"/>
    </xf>
    <xf numFmtId="0" fontId="22" fillId="12" borderId="15" xfId="0" applyFont="1" applyFill="1" applyBorder="1" applyAlignment="1">
      <alignment horizontal="center" vertical="center"/>
    </xf>
    <xf numFmtId="0" fontId="20" fillId="12" borderId="1" xfId="0" applyFont="1" applyFill="1" applyBorder="1" applyAlignment="1">
      <alignment horizontal="center" vertical="center" textRotation="90" wrapText="1"/>
    </xf>
    <xf numFmtId="0" fontId="20" fillId="12" borderId="17" xfId="0" applyFont="1" applyFill="1" applyBorder="1" applyAlignment="1">
      <alignment horizontal="center" vertical="center" textRotation="90" wrapText="1"/>
    </xf>
    <xf numFmtId="0" fontId="9" fillId="13" borderId="1" xfId="0" applyFont="1" applyFill="1" applyBorder="1" applyAlignment="1">
      <alignment horizontal="center" vertical="center" wrapText="1"/>
    </xf>
    <xf numFmtId="0" fontId="9" fillId="13" borderId="12" xfId="0" applyFont="1" applyFill="1" applyBorder="1" applyAlignment="1">
      <alignment horizontal="center" vertical="center" wrapText="1"/>
    </xf>
    <xf numFmtId="0" fontId="9" fillId="13" borderId="22" xfId="0" applyFont="1" applyFill="1" applyBorder="1" applyAlignment="1">
      <alignment horizontal="center" vertical="center" wrapText="1"/>
    </xf>
    <xf numFmtId="0" fontId="11" fillId="3" borderId="20" xfId="0" applyFont="1" applyFill="1" applyBorder="1" applyAlignment="1">
      <alignment horizontal="center" vertical="center" textRotation="90" wrapText="1"/>
    </xf>
    <xf numFmtId="0" fontId="11" fillId="3" borderId="23" xfId="0" applyFont="1" applyFill="1" applyBorder="1" applyAlignment="1">
      <alignment horizontal="center" vertical="center" textRotation="90" wrapText="1"/>
    </xf>
    <xf numFmtId="0" fontId="7" fillId="4" borderId="9" xfId="3" applyFont="1" applyFill="1" applyBorder="1" applyAlignment="1" applyProtection="1">
      <alignment horizontal="center" vertical="center" wrapText="1"/>
      <protection hidden="1"/>
    </xf>
    <xf numFmtId="0" fontId="7" fillId="4" borderId="10" xfId="3" applyFont="1" applyFill="1" applyBorder="1" applyAlignment="1" applyProtection="1">
      <alignment horizontal="center" vertical="center" wrapText="1"/>
      <protection hidden="1"/>
    </xf>
    <xf numFmtId="0" fontId="7" fillId="4" borderId="11" xfId="3"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wrapText="1"/>
      <protection hidden="1"/>
    </xf>
    <xf numFmtId="0" fontId="5" fillId="2" borderId="12" xfId="0" applyFont="1" applyFill="1" applyBorder="1" applyAlignment="1" applyProtection="1">
      <alignment horizontal="center" wrapText="1"/>
      <protection hidden="1"/>
    </xf>
    <xf numFmtId="0" fontId="7" fillId="4" borderId="4" xfId="3" applyFont="1" applyFill="1" applyBorder="1" applyAlignment="1" applyProtection="1">
      <alignment horizontal="center" vertical="center" wrapText="1"/>
      <protection hidden="1"/>
    </xf>
    <xf numFmtId="0" fontId="7" fillId="4" borderId="5" xfId="3" applyFont="1" applyFill="1" applyBorder="1" applyAlignment="1" applyProtection="1">
      <alignment horizontal="center" vertical="center" wrapText="1"/>
      <protection hidden="1"/>
    </xf>
    <xf numFmtId="0" fontId="7" fillId="4" borderId="6" xfId="3" applyFont="1" applyFill="1" applyBorder="1" applyAlignment="1" applyProtection="1">
      <alignment horizontal="center" vertical="center" wrapText="1"/>
      <protection hidden="1"/>
    </xf>
    <xf numFmtId="0" fontId="7" fillId="4" borderId="7" xfId="3" applyFont="1" applyFill="1" applyBorder="1" applyAlignment="1" applyProtection="1">
      <alignment horizontal="center" vertical="center" wrapText="1"/>
      <protection hidden="1"/>
    </xf>
    <xf numFmtId="0" fontId="7" fillId="4" borderId="0" xfId="3" applyFont="1" applyFill="1" applyAlignment="1" applyProtection="1">
      <alignment horizontal="center" vertical="center" wrapText="1"/>
      <protection hidden="1"/>
    </xf>
    <xf numFmtId="0" fontId="7" fillId="4" borderId="8" xfId="3" applyFont="1" applyFill="1" applyBorder="1" applyAlignment="1" applyProtection="1">
      <alignment horizontal="center" vertical="center" wrapText="1"/>
      <protection hidden="1"/>
    </xf>
  </cellXfs>
  <cellStyles count="5">
    <cellStyle name="Normal" xfId="0" builtinId="0"/>
    <cellStyle name="Normal 2" xfId="3" xr:uid="{00000000-0005-0000-0000-000001000000}"/>
    <cellStyle name="Normal 2 2 2" xfId="2" xr:uid="{00000000-0005-0000-0000-000002000000}"/>
    <cellStyle name="Normal 3" xfId="1" xr:uid="{00000000-0005-0000-0000-00000300000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44286</xdr:colOff>
      <xdr:row>0</xdr:row>
      <xdr:rowOff>0</xdr:rowOff>
    </xdr:from>
    <xdr:ext cx="1384464" cy="742253"/>
    <xdr:pic>
      <xdr:nvPicPr>
        <xdr:cNvPr id="2" name="Imagen 1" descr="Secretaría General | Alcaldía Mayor de Bogotá">
          <a:extLst>
            <a:ext uri="{FF2B5EF4-FFF2-40B4-BE49-F238E27FC236}">
              <a16:creationId xmlns:a16="http://schemas.microsoft.com/office/drawing/2014/main" id="{FDF49C1E-0AB7-41D3-83A1-068B33FDC1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86" y="0"/>
          <a:ext cx="1384464" cy="74225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958173</xdr:colOff>
      <xdr:row>0</xdr:row>
      <xdr:rowOff>98611</xdr:rowOff>
    </xdr:from>
    <xdr:ext cx="1443905" cy="981790"/>
    <xdr:pic>
      <xdr:nvPicPr>
        <xdr:cNvPr id="2" name="Imagen 1" descr="Secretaría General | Alcaldía Mayor de Bogotá">
          <a:extLst>
            <a:ext uri="{FF2B5EF4-FFF2-40B4-BE49-F238E27FC236}">
              <a16:creationId xmlns:a16="http://schemas.microsoft.com/office/drawing/2014/main" id="{7AB1231A-D2B0-49F4-9CDA-C851ECF85C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8173" y="98611"/>
          <a:ext cx="1443905" cy="9817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13</xdr:col>
      <xdr:colOff>824347</xdr:colOff>
      <xdr:row>0</xdr:row>
      <xdr:rowOff>23380</xdr:rowOff>
    </xdr:from>
    <xdr:to>
      <xdr:col>13</xdr:col>
      <xdr:colOff>1941616</xdr:colOff>
      <xdr:row>3</xdr:row>
      <xdr:rowOff>57151</xdr:rowOff>
    </xdr:to>
    <xdr:pic>
      <xdr:nvPicPr>
        <xdr:cNvPr id="3" name="2 Imagen">
          <a:extLst>
            <a:ext uri="{FF2B5EF4-FFF2-40B4-BE49-F238E27FC236}">
              <a16:creationId xmlns:a16="http://schemas.microsoft.com/office/drawing/2014/main" id="{287D478E-9666-43D7-9CBB-3D4B4AD6840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48907" y="23380"/>
          <a:ext cx="1117269" cy="993891"/>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zoomScale="110" zoomScaleNormal="110" workbookViewId="0">
      <selection sqref="A1:E21"/>
    </sheetView>
  </sheetViews>
  <sheetFormatPr baseColWidth="10" defaultColWidth="11.42578125" defaultRowHeight="15" x14ac:dyDescent="0.25"/>
  <cols>
    <col min="3" max="3" width="25.42578125" style="21" customWidth="1"/>
    <col min="4" max="4" width="98.140625" style="21" customWidth="1"/>
    <col min="5" max="5" width="22.85546875" customWidth="1"/>
  </cols>
  <sheetData>
    <row r="1" spans="1:5" ht="31.5" x14ac:dyDescent="0.25">
      <c r="A1" s="36" t="s">
        <v>0</v>
      </c>
      <c r="B1" s="173" t="s">
        <v>1</v>
      </c>
      <c r="C1" s="173"/>
      <c r="D1" s="37" t="s">
        <v>2</v>
      </c>
      <c r="E1" s="38" t="s">
        <v>3</v>
      </c>
    </row>
    <row r="2" spans="1:5" ht="226.5" customHeight="1" x14ac:dyDescent="0.25">
      <c r="A2" s="179"/>
      <c r="B2" s="176" t="s">
        <v>4</v>
      </c>
      <c r="C2" s="176"/>
      <c r="D2" s="22" t="s">
        <v>5</v>
      </c>
      <c r="E2" s="39" t="s">
        <v>6</v>
      </c>
    </row>
    <row r="3" spans="1:5" ht="25.5" x14ac:dyDescent="0.25">
      <c r="A3" s="179"/>
      <c r="B3" s="176" t="s">
        <v>7</v>
      </c>
      <c r="C3" s="176"/>
      <c r="D3" s="22" t="s">
        <v>8</v>
      </c>
      <c r="E3" s="39" t="s">
        <v>6</v>
      </c>
    </row>
    <row r="4" spans="1:5" ht="48" customHeight="1" x14ac:dyDescent="0.25">
      <c r="A4" s="179"/>
      <c r="B4" s="176" t="s">
        <v>9</v>
      </c>
      <c r="C4" s="176"/>
      <c r="D4" s="22" t="s">
        <v>10</v>
      </c>
      <c r="E4" s="39" t="s">
        <v>11</v>
      </c>
    </row>
    <row r="5" spans="1:5" ht="229.5" x14ac:dyDescent="0.25">
      <c r="A5" s="179"/>
      <c r="B5" s="176" t="s">
        <v>12</v>
      </c>
      <c r="C5" s="176"/>
      <c r="D5" s="22" t="s">
        <v>13</v>
      </c>
      <c r="E5" s="39" t="s">
        <v>6</v>
      </c>
    </row>
    <row r="6" spans="1:5" ht="228.75" customHeight="1" x14ac:dyDescent="0.25">
      <c r="A6" s="179"/>
      <c r="B6" s="176" t="s">
        <v>14</v>
      </c>
      <c r="C6" s="176"/>
      <c r="D6" s="22" t="s">
        <v>15</v>
      </c>
      <c r="E6" s="39" t="s">
        <v>6</v>
      </c>
    </row>
    <row r="7" spans="1:5" ht="102" x14ac:dyDescent="0.25">
      <c r="A7" s="179"/>
      <c r="B7" s="176" t="s">
        <v>16</v>
      </c>
      <c r="C7" s="176"/>
      <c r="D7" s="22" t="s">
        <v>17</v>
      </c>
      <c r="E7" s="39" t="s">
        <v>6</v>
      </c>
    </row>
    <row r="8" spans="1:5" ht="66" customHeight="1" x14ac:dyDescent="0.25">
      <c r="A8" s="179"/>
      <c r="B8" s="177" t="s">
        <v>18</v>
      </c>
      <c r="C8" s="178"/>
      <c r="D8" s="22" t="s">
        <v>19</v>
      </c>
      <c r="E8" s="39" t="s">
        <v>6</v>
      </c>
    </row>
    <row r="9" spans="1:5" ht="69.75" customHeight="1" x14ac:dyDescent="0.25">
      <c r="A9" s="179"/>
      <c r="B9" s="177" t="s">
        <v>20</v>
      </c>
      <c r="C9" s="178"/>
      <c r="D9" s="31" t="s">
        <v>21</v>
      </c>
      <c r="E9" s="39" t="s">
        <v>6</v>
      </c>
    </row>
    <row r="10" spans="1:5" ht="45.75" customHeight="1" x14ac:dyDescent="0.25">
      <c r="A10" s="179"/>
      <c r="B10" s="174" t="s">
        <v>22</v>
      </c>
      <c r="C10" s="34" t="s">
        <v>23</v>
      </c>
      <c r="D10" s="22" t="s">
        <v>24</v>
      </c>
      <c r="E10" s="39" t="s">
        <v>6</v>
      </c>
    </row>
    <row r="11" spans="1:5" ht="45.75" customHeight="1" x14ac:dyDescent="0.25">
      <c r="A11" s="179"/>
      <c r="B11" s="174"/>
      <c r="C11" s="34" t="s">
        <v>25</v>
      </c>
      <c r="D11" s="22" t="s">
        <v>24</v>
      </c>
      <c r="E11" s="39" t="s">
        <v>6</v>
      </c>
    </row>
    <row r="12" spans="1:5" ht="45.75" customHeight="1" x14ac:dyDescent="0.25">
      <c r="A12" s="179"/>
      <c r="B12" s="174"/>
      <c r="C12" s="34" t="s">
        <v>26</v>
      </c>
      <c r="D12" s="22" t="s">
        <v>24</v>
      </c>
      <c r="E12" s="39" t="s">
        <v>6</v>
      </c>
    </row>
    <row r="13" spans="1:5" ht="45.75" customHeight="1" x14ac:dyDescent="0.25">
      <c r="A13" s="180"/>
      <c r="B13" s="174"/>
      <c r="C13" s="34" t="s">
        <v>27</v>
      </c>
      <c r="D13" s="22" t="s">
        <v>24</v>
      </c>
      <c r="E13" s="39" t="s">
        <v>6</v>
      </c>
    </row>
    <row r="14" spans="1:5" ht="45.75" customHeight="1" x14ac:dyDescent="0.25">
      <c r="A14" s="170" t="s">
        <v>28</v>
      </c>
      <c r="B14" s="174" t="s">
        <v>29</v>
      </c>
      <c r="C14" s="34" t="s">
        <v>30</v>
      </c>
      <c r="D14" s="22" t="s">
        <v>31</v>
      </c>
      <c r="E14" s="39" t="s">
        <v>6</v>
      </c>
    </row>
    <row r="15" spans="1:5" ht="144" customHeight="1" x14ac:dyDescent="0.25">
      <c r="A15" s="171"/>
      <c r="B15" s="174"/>
      <c r="C15" s="35" t="s">
        <v>32</v>
      </c>
      <c r="D15" s="22" t="s">
        <v>33</v>
      </c>
      <c r="E15" s="39" t="s">
        <v>6</v>
      </c>
    </row>
    <row r="16" spans="1:5" ht="127.5" x14ac:dyDescent="0.25">
      <c r="A16" s="171"/>
      <c r="B16" s="174"/>
      <c r="C16" s="35" t="s">
        <v>34</v>
      </c>
      <c r="D16" s="22" t="s">
        <v>35</v>
      </c>
      <c r="E16" s="39" t="s">
        <v>6</v>
      </c>
    </row>
    <row r="17" spans="1:5" ht="208.5" customHeight="1" x14ac:dyDescent="0.25">
      <c r="A17" s="171"/>
      <c r="B17" s="174"/>
      <c r="C17" s="35" t="s">
        <v>36</v>
      </c>
      <c r="D17" s="22" t="s">
        <v>37</v>
      </c>
      <c r="E17" s="39" t="s">
        <v>6</v>
      </c>
    </row>
    <row r="18" spans="1:5" ht="140.25" x14ac:dyDescent="0.25">
      <c r="A18" s="171"/>
      <c r="B18" s="174"/>
      <c r="C18" s="35" t="s">
        <v>38</v>
      </c>
      <c r="D18" s="22" t="s">
        <v>39</v>
      </c>
      <c r="E18" s="39" t="s">
        <v>40</v>
      </c>
    </row>
    <row r="19" spans="1:5" s="21" customFormat="1" ht="25.5" x14ac:dyDescent="0.2">
      <c r="A19" s="171"/>
      <c r="B19" s="174"/>
      <c r="C19" s="55" t="s">
        <v>41</v>
      </c>
      <c r="D19" s="22" t="s">
        <v>42</v>
      </c>
      <c r="E19" s="39" t="s">
        <v>40</v>
      </c>
    </row>
    <row r="20" spans="1:5" ht="102" x14ac:dyDescent="0.25">
      <c r="A20" s="171"/>
      <c r="B20" s="174"/>
      <c r="C20" s="32" t="s">
        <v>43</v>
      </c>
      <c r="D20" s="22" t="s">
        <v>44</v>
      </c>
      <c r="E20" s="39" t="s">
        <v>40</v>
      </c>
    </row>
    <row r="21" spans="1:5" ht="102.75" thickBot="1" x14ac:dyDescent="0.3">
      <c r="A21" s="172"/>
      <c r="B21" s="175"/>
      <c r="C21" s="41" t="s">
        <v>45</v>
      </c>
      <c r="D21" s="54" t="s">
        <v>46</v>
      </c>
      <c r="E21" s="40" t="s">
        <v>40</v>
      </c>
    </row>
  </sheetData>
  <mergeCells count="13">
    <mergeCell ref="A14:A21"/>
    <mergeCell ref="B1:C1"/>
    <mergeCell ref="B14:B21"/>
    <mergeCell ref="B7:C7"/>
    <mergeCell ref="B6:C6"/>
    <mergeCell ref="B5:C5"/>
    <mergeCell ref="B4:C4"/>
    <mergeCell ref="B3:C3"/>
    <mergeCell ref="B10:B13"/>
    <mergeCell ref="B2:C2"/>
    <mergeCell ref="B8:C8"/>
    <mergeCell ref="B9:C9"/>
    <mergeCell ref="A2:A13"/>
  </mergeCells>
  <dataValidations count="1">
    <dataValidation allowBlank="1" showInputMessage="1" showErrorMessage="1" prompt="Seleccione de la lista desplegable según corresponda" sqref="B2"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362"/>
  <sheetViews>
    <sheetView tabSelected="1" zoomScale="70" zoomScaleNormal="70" workbookViewId="0">
      <selection sqref="A1:AJ1"/>
    </sheetView>
  </sheetViews>
  <sheetFormatPr baseColWidth="10" defaultColWidth="20.28515625" defaultRowHeight="12.75" customHeight="1" x14ac:dyDescent="0.2"/>
  <cols>
    <col min="1" max="1" width="6.7109375" style="16" customWidth="1"/>
    <col min="2" max="2" width="17.42578125" style="16" customWidth="1"/>
    <col min="3" max="4" width="25.7109375" style="16" customWidth="1"/>
    <col min="5" max="5" width="40.140625" style="16" customWidth="1"/>
    <col min="6" max="6" width="39.42578125" style="16" customWidth="1"/>
    <col min="7" max="7" width="47.85546875" style="16" customWidth="1"/>
    <col min="8" max="8" width="19" style="16" bestFit="1" customWidth="1"/>
    <col min="9" max="9" width="19.28515625" style="16" customWidth="1"/>
    <col min="10" max="10" width="5.7109375" style="16" customWidth="1"/>
    <col min="11" max="11" width="6.28515625" style="16" customWidth="1"/>
    <col min="12" max="12" width="6.42578125" style="16" customWidth="1"/>
    <col min="13" max="13" width="5.85546875" style="16" customWidth="1"/>
    <col min="14" max="14" width="12.42578125" style="16" customWidth="1"/>
    <col min="15" max="15" width="63" style="94" customWidth="1"/>
    <col min="16" max="16" width="28.42578125" style="95" customWidth="1"/>
    <col min="17" max="17" width="28.7109375" style="95" customWidth="1"/>
    <col min="18" max="18" width="74.7109375" style="16" customWidth="1"/>
    <col min="19" max="19" width="11" style="16" customWidth="1"/>
    <col min="20" max="20" width="62.28515625" style="16" customWidth="1"/>
    <col min="21" max="21" width="42.7109375" style="16" customWidth="1"/>
    <col min="22" max="22" width="50.28515625" style="16" customWidth="1"/>
    <col min="23" max="23" width="88.42578125" style="16" customWidth="1"/>
    <col min="24" max="24" width="11" style="16" customWidth="1"/>
    <col min="25" max="28" width="20.28515625" style="16" customWidth="1"/>
    <col min="29" max="29" width="11" style="16" customWidth="1"/>
    <col min="30" max="31" width="20.28515625" style="16" customWidth="1"/>
    <col min="32" max="32" width="5.85546875" style="16" customWidth="1"/>
    <col min="33" max="33" width="19.140625" style="16" customWidth="1"/>
    <col min="34" max="34" width="46.42578125" style="16" customWidth="1"/>
    <col min="35" max="35" width="23.140625" style="16" customWidth="1"/>
    <col min="36" max="36" width="27.85546875" style="84" customWidth="1"/>
    <col min="37" max="37" width="78.7109375" style="16" hidden="1" customWidth="1"/>
    <col min="38" max="44" width="20.28515625" style="16" hidden="1" customWidth="1"/>
    <col min="45" max="45" width="8.42578125" style="16" hidden="1" customWidth="1"/>
    <col min="46" max="46" width="20.28515625" style="16" hidden="1" customWidth="1"/>
    <col min="47" max="47" width="0" style="16" hidden="1" customWidth="1"/>
    <col min="48" max="16384" width="20.28515625" style="16"/>
  </cols>
  <sheetData>
    <row r="1" spans="1:49" s="15" customFormat="1" ht="32.25" customHeight="1" x14ac:dyDescent="0.2">
      <c r="A1" s="160" t="s">
        <v>47</v>
      </c>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L1" s="30" t="s">
        <v>48</v>
      </c>
      <c r="AM1" s="30" t="s">
        <v>49</v>
      </c>
      <c r="AN1" s="30" t="s">
        <v>50</v>
      </c>
      <c r="AO1" s="30" t="s">
        <v>51</v>
      </c>
      <c r="AP1" s="30" t="s">
        <v>52</v>
      </c>
      <c r="AQ1" s="30" t="s">
        <v>53</v>
      </c>
      <c r="AR1" s="30" t="s">
        <v>54</v>
      </c>
    </row>
    <row r="2" spans="1:49" s="15" customFormat="1" ht="22.5" customHeight="1" x14ac:dyDescent="0.2">
      <c r="A2" s="161" t="s">
        <v>55</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L2" s="24" t="s">
        <v>56</v>
      </c>
      <c r="AM2" s="24" t="s">
        <v>57</v>
      </c>
      <c r="AN2" s="25" t="s">
        <v>58</v>
      </c>
      <c r="AO2" s="24" t="s">
        <v>59</v>
      </c>
      <c r="AP2" s="24" t="s">
        <v>60</v>
      </c>
      <c r="AQ2" s="24" t="s">
        <v>61</v>
      </c>
      <c r="AR2" s="24" t="s">
        <v>54</v>
      </c>
    </row>
    <row r="3" spans="1:49" s="15" customFormat="1" ht="55.5" customHeight="1" x14ac:dyDescent="0.2">
      <c r="A3" s="164" t="s">
        <v>62</v>
      </c>
      <c r="B3" s="164"/>
      <c r="C3" s="168" t="s">
        <v>63</v>
      </c>
      <c r="D3" s="168"/>
      <c r="E3" s="169"/>
      <c r="F3" s="23"/>
      <c r="G3" s="23"/>
      <c r="H3" s="23"/>
      <c r="I3" s="23"/>
      <c r="J3" s="23"/>
      <c r="K3" s="23"/>
      <c r="L3" s="23"/>
      <c r="M3" s="23"/>
      <c r="N3" s="23"/>
      <c r="O3" s="93"/>
      <c r="P3" s="23"/>
      <c r="Q3" s="23"/>
      <c r="R3" s="23"/>
      <c r="S3" s="23"/>
      <c r="T3" s="23"/>
      <c r="U3" s="23"/>
      <c r="V3" s="23"/>
      <c r="W3" s="23"/>
      <c r="X3" s="23"/>
      <c r="Y3" s="23"/>
      <c r="Z3" s="23"/>
      <c r="AA3" s="23"/>
      <c r="AB3" s="23"/>
      <c r="AC3" s="23"/>
      <c r="AD3" s="23"/>
      <c r="AE3" s="23"/>
      <c r="AF3" s="23"/>
      <c r="AG3" s="23"/>
      <c r="AH3" s="23"/>
      <c r="AI3" s="23"/>
      <c r="AJ3" s="83"/>
      <c r="AL3" s="24" t="s">
        <v>64</v>
      </c>
      <c r="AM3" s="25" t="s">
        <v>65</v>
      </c>
      <c r="AN3" s="24" t="s">
        <v>66</v>
      </c>
      <c r="AO3" s="24"/>
      <c r="AP3" s="24" t="s">
        <v>67</v>
      </c>
      <c r="AQ3" s="24"/>
      <c r="AR3" s="24"/>
    </row>
    <row r="4" spans="1:49" s="15" customFormat="1" ht="23.25" customHeight="1" x14ac:dyDescent="0.2">
      <c r="A4" s="163" t="s">
        <v>68</v>
      </c>
      <c r="B4" s="163"/>
      <c r="C4" s="163"/>
      <c r="D4" s="163"/>
      <c r="E4" s="163"/>
      <c r="F4" s="163"/>
      <c r="G4" s="163"/>
      <c r="H4" s="163"/>
      <c r="I4" s="163"/>
      <c r="J4" s="163"/>
      <c r="K4" s="163"/>
      <c r="L4" s="163"/>
      <c r="M4" s="163"/>
      <c r="N4" s="163" t="s">
        <v>28</v>
      </c>
      <c r="O4" s="163"/>
      <c r="P4" s="163"/>
      <c r="Q4" s="163"/>
      <c r="R4" s="163"/>
      <c r="S4" s="163"/>
      <c r="T4" s="163"/>
      <c r="U4" s="163"/>
      <c r="V4" s="163"/>
      <c r="W4" s="163"/>
      <c r="X4" s="163"/>
      <c r="Y4" s="163"/>
      <c r="Z4" s="163"/>
      <c r="AA4" s="163"/>
      <c r="AB4" s="163"/>
      <c r="AC4" s="163"/>
      <c r="AD4" s="163"/>
      <c r="AE4" s="163"/>
      <c r="AF4" s="163"/>
      <c r="AG4" s="163"/>
      <c r="AH4" s="163"/>
      <c r="AI4" s="163"/>
      <c r="AJ4" s="163"/>
      <c r="AL4" s="26"/>
      <c r="AM4" s="27" t="s">
        <v>69</v>
      </c>
      <c r="AN4" s="24" t="s">
        <v>70</v>
      </c>
      <c r="AO4" s="24"/>
      <c r="AP4" s="24" t="s">
        <v>71</v>
      </c>
      <c r="AQ4" s="24"/>
      <c r="AR4" s="24"/>
    </row>
    <row r="5" spans="1:49" s="63" customFormat="1" ht="30.75" customHeight="1" x14ac:dyDescent="0.2">
      <c r="A5" s="162" t="s">
        <v>72</v>
      </c>
      <c r="B5" s="157" t="s">
        <v>4</v>
      </c>
      <c r="C5" s="157" t="s">
        <v>7</v>
      </c>
      <c r="D5" s="162" t="s">
        <v>9</v>
      </c>
      <c r="E5" s="157" t="s">
        <v>12</v>
      </c>
      <c r="F5" s="157" t="s">
        <v>14</v>
      </c>
      <c r="G5" s="165" t="s">
        <v>73</v>
      </c>
      <c r="H5" s="166" t="s">
        <v>18</v>
      </c>
      <c r="I5" s="166" t="s">
        <v>20</v>
      </c>
      <c r="J5" s="157" t="s">
        <v>74</v>
      </c>
      <c r="K5" s="157"/>
      <c r="L5" s="157"/>
      <c r="M5" s="157"/>
      <c r="N5" s="159" t="s">
        <v>75</v>
      </c>
      <c r="O5" s="159"/>
      <c r="P5" s="159"/>
      <c r="Q5" s="159"/>
      <c r="R5" s="159"/>
      <c r="S5" s="159" t="s">
        <v>76</v>
      </c>
      <c r="T5" s="159"/>
      <c r="U5" s="159"/>
      <c r="V5" s="159"/>
      <c r="W5" s="159"/>
      <c r="X5" s="159" t="s">
        <v>77</v>
      </c>
      <c r="Y5" s="159"/>
      <c r="Z5" s="159"/>
      <c r="AA5" s="159"/>
      <c r="AB5" s="159"/>
      <c r="AC5" s="159" t="s">
        <v>78</v>
      </c>
      <c r="AD5" s="159"/>
      <c r="AE5" s="159"/>
      <c r="AF5" s="159"/>
      <c r="AG5" s="159"/>
      <c r="AH5" s="153" t="s">
        <v>79</v>
      </c>
      <c r="AI5" s="153" t="s">
        <v>43</v>
      </c>
      <c r="AJ5" s="155" t="s">
        <v>45</v>
      </c>
      <c r="AK5" s="158"/>
      <c r="AL5" s="61"/>
      <c r="AM5" s="61"/>
      <c r="AN5" s="62" t="s">
        <v>80</v>
      </c>
      <c r="AO5" s="62"/>
      <c r="AP5" s="62"/>
      <c r="AQ5" s="62"/>
      <c r="AR5" s="62"/>
      <c r="AS5" s="153" t="s">
        <v>81</v>
      </c>
      <c r="AT5" s="153" t="s">
        <v>381</v>
      </c>
      <c r="AU5" s="153" t="s">
        <v>383</v>
      </c>
    </row>
    <row r="6" spans="1:49" s="63" customFormat="1" ht="78" customHeight="1" x14ac:dyDescent="0.2">
      <c r="A6" s="162"/>
      <c r="B6" s="157"/>
      <c r="C6" s="157"/>
      <c r="D6" s="162"/>
      <c r="E6" s="157"/>
      <c r="F6" s="157"/>
      <c r="G6" s="165"/>
      <c r="H6" s="167"/>
      <c r="I6" s="167"/>
      <c r="J6" s="64" t="s">
        <v>82</v>
      </c>
      <c r="K6" s="64" t="s">
        <v>83</v>
      </c>
      <c r="L6" s="64" t="s">
        <v>84</v>
      </c>
      <c r="M6" s="64" t="s">
        <v>85</v>
      </c>
      <c r="N6" s="65" t="s">
        <v>86</v>
      </c>
      <c r="O6" s="66" t="s">
        <v>32</v>
      </c>
      <c r="P6" s="66" t="s">
        <v>34</v>
      </c>
      <c r="Q6" s="67" t="s">
        <v>87</v>
      </c>
      <c r="R6" s="68" t="s">
        <v>88</v>
      </c>
      <c r="S6" s="65" t="s">
        <v>86</v>
      </c>
      <c r="T6" s="66" t="s">
        <v>32</v>
      </c>
      <c r="U6" s="66" t="s">
        <v>34</v>
      </c>
      <c r="V6" s="69" t="s">
        <v>87</v>
      </c>
      <c r="W6" s="68" t="s">
        <v>88</v>
      </c>
      <c r="X6" s="65" t="s">
        <v>86</v>
      </c>
      <c r="Y6" s="66" t="s">
        <v>32</v>
      </c>
      <c r="Z6" s="66" t="s">
        <v>34</v>
      </c>
      <c r="AA6" s="69" t="s">
        <v>87</v>
      </c>
      <c r="AB6" s="68" t="s">
        <v>88</v>
      </c>
      <c r="AC6" s="65" t="s">
        <v>86</v>
      </c>
      <c r="AD6" s="66" t="s">
        <v>32</v>
      </c>
      <c r="AE6" s="66" t="s">
        <v>34</v>
      </c>
      <c r="AF6" s="69" t="s">
        <v>87</v>
      </c>
      <c r="AG6" s="68" t="s">
        <v>88</v>
      </c>
      <c r="AH6" s="154"/>
      <c r="AI6" s="154"/>
      <c r="AJ6" s="156"/>
      <c r="AK6" s="158"/>
      <c r="AL6" s="61"/>
      <c r="AM6" s="61"/>
      <c r="AN6" s="62" t="s">
        <v>89</v>
      </c>
      <c r="AO6" s="62"/>
      <c r="AP6" s="62"/>
      <c r="AQ6" s="62"/>
      <c r="AR6" s="62"/>
      <c r="AS6" s="154"/>
      <c r="AT6" s="154"/>
      <c r="AU6" s="154"/>
      <c r="AW6" s="63" t="s">
        <v>382</v>
      </c>
    </row>
    <row r="7" spans="1:49" s="8" customFormat="1" ht="307.5" customHeight="1" x14ac:dyDescent="0.25">
      <c r="A7" s="6">
        <v>1</v>
      </c>
      <c r="B7" s="56" t="s">
        <v>48</v>
      </c>
      <c r="C7" s="19" t="s">
        <v>56</v>
      </c>
      <c r="D7" s="19" t="s">
        <v>90</v>
      </c>
      <c r="E7" s="56" t="s">
        <v>91</v>
      </c>
      <c r="F7" s="56" t="s">
        <v>92</v>
      </c>
      <c r="G7" s="56" t="s">
        <v>93</v>
      </c>
      <c r="H7" s="57">
        <v>46113</v>
      </c>
      <c r="I7" s="57">
        <v>46203</v>
      </c>
      <c r="J7" s="56"/>
      <c r="K7" s="58">
        <v>1</v>
      </c>
      <c r="L7" s="56"/>
      <c r="M7" s="56"/>
      <c r="N7" s="6"/>
      <c r="O7" s="86"/>
      <c r="P7" s="6"/>
      <c r="Q7" s="6"/>
      <c r="R7" s="86"/>
      <c r="S7" s="6">
        <v>1</v>
      </c>
      <c r="T7" s="89" t="s">
        <v>94</v>
      </c>
      <c r="U7" s="6" t="s">
        <v>95</v>
      </c>
      <c r="V7" s="6" t="s">
        <v>96</v>
      </c>
      <c r="W7" s="85" t="s">
        <v>97</v>
      </c>
      <c r="X7" s="6"/>
      <c r="Y7" s="6"/>
      <c r="Z7" s="6"/>
      <c r="AA7" s="6"/>
      <c r="AB7" s="6"/>
      <c r="AC7" s="6"/>
      <c r="AD7" s="6"/>
      <c r="AE7" s="6"/>
      <c r="AF7" s="6"/>
      <c r="AG7" s="6"/>
      <c r="AH7" s="6" t="s">
        <v>98</v>
      </c>
      <c r="AI7" s="6">
        <f>+N7+S7+X7+AC7</f>
        <v>1</v>
      </c>
      <c r="AJ7" s="101">
        <f>(AI7*100%)/AS7</f>
        <v>1</v>
      </c>
      <c r="AK7" s="102" t="str">
        <f>CHOOSE(MATCH(B7,{"Talento humano";"Direccionamiento Estratégico y Planeación";"Gestión con Valores para Resultados";"Evaluación de Resultados";"Información y Comunicación";"Gestión del Conocimiento y la Innovación";"Control Interno"},0),"Opcion1","Opcion2","Opcion3","Opcion4","Opcion5","Opcion6","Opcion7")</f>
        <v>Opcion1</v>
      </c>
      <c r="AL7" s="103"/>
      <c r="AM7" s="103"/>
      <c r="AN7" s="104" t="s">
        <v>99</v>
      </c>
      <c r="AO7" s="104"/>
      <c r="AP7" s="104"/>
      <c r="AQ7" s="104"/>
      <c r="AR7" s="152"/>
      <c r="AS7" s="81">
        <f>+J7+K7+L7+M7</f>
        <v>1</v>
      </c>
      <c r="AT7" s="149">
        <f t="shared" ref="AT7:AT52" si="0">+J7+K7</f>
        <v>1</v>
      </c>
      <c r="AU7" s="81" t="b">
        <f>+AT7=AI7</f>
        <v>1</v>
      </c>
    </row>
    <row r="8" spans="1:49" s="8" customFormat="1" ht="89.25" customHeight="1" x14ac:dyDescent="0.25">
      <c r="A8" s="6">
        <v>2</v>
      </c>
      <c r="B8" s="56" t="s">
        <v>48</v>
      </c>
      <c r="C8" s="19" t="s">
        <v>56</v>
      </c>
      <c r="D8" s="19" t="s">
        <v>90</v>
      </c>
      <c r="E8" s="56" t="s">
        <v>100</v>
      </c>
      <c r="F8" s="56" t="s">
        <v>101</v>
      </c>
      <c r="G8" s="56" t="s">
        <v>102</v>
      </c>
      <c r="H8" s="57">
        <v>46296</v>
      </c>
      <c r="I8" s="57">
        <v>46387</v>
      </c>
      <c r="J8" s="56"/>
      <c r="K8" s="56"/>
      <c r="L8" s="59"/>
      <c r="M8" s="56">
        <v>1</v>
      </c>
      <c r="N8" s="6"/>
      <c r="O8" s="86"/>
      <c r="P8" s="6"/>
      <c r="Q8" s="6"/>
      <c r="R8" s="86"/>
      <c r="S8" s="6"/>
      <c r="T8" s="6"/>
      <c r="U8" s="6"/>
      <c r="V8" s="6"/>
      <c r="W8" s="6"/>
      <c r="X8" s="6"/>
      <c r="Y8" s="6"/>
      <c r="Z8" s="6"/>
      <c r="AA8" s="6"/>
      <c r="AB8" s="6"/>
      <c r="AC8" s="6"/>
      <c r="AD8" s="6"/>
      <c r="AE8" s="6"/>
      <c r="AF8" s="6"/>
      <c r="AG8" s="6"/>
      <c r="AH8" s="6"/>
      <c r="AI8" s="6">
        <f t="shared" ref="AI8:AI52" si="1">+N8+S8+X8+AC8</f>
        <v>0</v>
      </c>
      <c r="AJ8" s="101">
        <f t="shared" ref="AJ8:AJ52" si="2">(AI8*100%)/AS8</f>
        <v>0</v>
      </c>
      <c r="AK8" s="102" t="str">
        <f>CHOOSE(MATCH('Plan MIPG'!B8,{"Talento humano";"Direccionamiento Estratégico y Planeación";"Gestión con Valores para Resultados";"Evaluación de Resultados";"Información y Comunicación";"Gestión del Conocimiento y la Innovación";"Control Interno"},0),"Opcion1","Opcion2","Opcion3","Opcion4","Opcion5","Opcion6","Opcion7")</f>
        <v>Opcion1</v>
      </c>
      <c r="AL8" s="103"/>
      <c r="AM8" s="103"/>
      <c r="AN8" s="104" t="s">
        <v>103</v>
      </c>
      <c r="AO8" s="104"/>
      <c r="AP8" s="104"/>
      <c r="AQ8" s="104"/>
      <c r="AR8" s="152"/>
      <c r="AS8" s="81">
        <f t="shared" ref="AS8:AS52" si="3">+J8+K8+L8+M8</f>
        <v>1</v>
      </c>
      <c r="AT8" s="149">
        <f t="shared" si="0"/>
        <v>0</v>
      </c>
      <c r="AU8" s="81" t="b">
        <f t="shared" ref="AU8:AU53" si="4">+AT8=AI8</f>
        <v>1</v>
      </c>
    </row>
    <row r="9" spans="1:49" s="8" customFormat="1" ht="89.25" customHeight="1" x14ac:dyDescent="0.25">
      <c r="A9" s="6">
        <v>3</v>
      </c>
      <c r="B9" s="56" t="s">
        <v>48</v>
      </c>
      <c r="C9" s="19" t="s">
        <v>64</v>
      </c>
      <c r="D9" s="19" t="s">
        <v>90</v>
      </c>
      <c r="E9" s="56" t="s">
        <v>104</v>
      </c>
      <c r="F9" s="56" t="s">
        <v>105</v>
      </c>
      <c r="G9" s="56" t="s">
        <v>106</v>
      </c>
      <c r="H9" s="57">
        <v>46327</v>
      </c>
      <c r="I9" s="57">
        <v>46356</v>
      </c>
      <c r="J9" s="56"/>
      <c r="K9" s="56"/>
      <c r="L9" s="56"/>
      <c r="M9" s="56">
        <v>1</v>
      </c>
      <c r="N9" s="6"/>
      <c r="O9" s="86"/>
      <c r="P9" s="6"/>
      <c r="Q9" s="6"/>
      <c r="R9" s="86"/>
      <c r="S9" s="6"/>
      <c r="T9" s="6"/>
      <c r="U9" s="6"/>
      <c r="V9" s="6"/>
      <c r="W9" s="6"/>
      <c r="X9" s="6"/>
      <c r="Y9" s="6"/>
      <c r="Z9" s="6"/>
      <c r="AA9" s="6"/>
      <c r="AB9" s="6"/>
      <c r="AC9" s="6"/>
      <c r="AD9" s="6"/>
      <c r="AE9" s="6"/>
      <c r="AF9" s="6"/>
      <c r="AG9" s="6"/>
      <c r="AH9" s="6"/>
      <c r="AI9" s="6">
        <f t="shared" si="1"/>
        <v>0</v>
      </c>
      <c r="AJ9" s="101">
        <f t="shared" si="2"/>
        <v>0</v>
      </c>
      <c r="AK9" s="102" t="str">
        <f>CHOOSE(MATCH('Plan MIPG'!B9,{"Talento humano";"Direccionamiento Estratégico y Planeación";"Gestión con Valores para Resultados";"Evaluación de Resultados";"Información y Comunicación";"Gestión del Conocimiento y la Innovación";"Control Interno"},0),"Opcion1","Opcion2","Opcion3","Opcion4","Opcion5","Opcion6","Opcion7")</f>
        <v>Opcion1</v>
      </c>
      <c r="AL9" s="105"/>
      <c r="AM9" s="105"/>
      <c r="AN9" s="104" t="s">
        <v>107</v>
      </c>
      <c r="AO9" s="104"/>
      <c r="AP9" s="104"/>
      <c r="AQ9" s="104"/>
      <c r="AR9" s="152"/>
      <c r="AS9" s="81">
        <f t="shared" si="3"/>
        <v>1</v>
      </c>
      <c r="AT9" s="149">
        <f t="shared" si="0"/>
        <v>0</v>
      </c>
      <c r="AU9" s="81" t="b">
        <f t="shared" si="4"/>
        <v>1</v>
      </c>
    </row>
    <row r="10" spans="1:49" s="8" customFormat="1" ht="299.25" customHeight="1" x14ac:dyDescent="0.25">
      <c r="A10" s="6">
        <v>4</v>
      </c>
      <c r="B10" s="56" t="s">
        <v>48</v>
      </c>
      <c r="C10" s="19" t="s">
        <v>64</v>
      </c>
      <c r="D10" s="19" t="s">
        <v>90</v>
      </c>
      <c r="E10" s="56" t="s">
        <v>108</v>
      </c>
      <c r="F10" s="56" t="s">
        <v>109</v>
      </c>
      <c r="G10" s="56" t="s">
        <v>110</v>
      </c>
      <c r="H10" s="57">
        <v>46113</v>
      </c>
      <c r="I10" s="57">
        <v>46203</v>
      </c>
      <c r="J10" s="56"/>
      <c r="K10" s="56">
        <v>1</v>
      </c>
      <c r="L10" s="56"/>
      <c r="M10" s="56"/>
      <c r="N10" s="6"/>
      <c r="O10" s="86"/>
      <c r="P10" s="6"/>
      <c r="Q10" s="6"/>
      <c r="R10" s="86"/>
      <c r="S10" s="6">
        <v>1</v>
      </c>
      <c r="T10" s="89" t="s">
        <v>111</v>
      </c>
      <c r="U10" s="6" t="s">
        <v>95</v>
      </c>
      <c r="V10" s="6" t="s">
        <v>96</v>
      </c>
      <c r="W10" s="85" t="s">
        <v>112</v>
      </c>
      <c r="X10" s="6"/>
      <c r="Y10" s="6"/>
      <c r="Z10" s="6"/>
      <c r="AA10" s="6"/>
      <c r="AB10" s="6"/>
      <c r="AC10" s="6"/>
      <c r="AD10" s="6"/>
      <c r="AE10" s="6"/>
      <c r="AF10" s="6"/>
      <c r="AG10" s="6"/>
      <c r="AH10" s="6" t="s">
        <v>98</v>
      </c>
      <c r="AI10" s="6">
        <f t="shared" si="1"/>
        <v>1</v>
      </c>
      <c r="AJ10" s="101">
        <f t="shared" si="2"/>
        <v>1</v>
      </c>
      <c r="AK10" s="102" t="str">
        <f>CHOOSE(MATCH('Plan MIPG'!B10,{"Talento humano";"Direccionamiento Estratégico y Planeación";"Gestión con Valores para Resultados";"Evaluación de Resultados";"Información y Comunicación";"Gestión del Conocimiento y la Innovación";"Control Interno"},0),"Opcion1","Opcion2","Opcion3","Opcion4","Opcion5","Opcion6","Opcion7")</f>
        <v>Opcion1</v>
      </c>
      <c r="AL10" s="105"/>
      <c r="AM10" s="105"/>
      <c r="AN10" s="104" t="s">
        <v>113</v>
      </c>
      <c r="AO10" s="104"/>
      <c r="AP10" s="104"/>
      <c r="AQ10" s="104"/>
      <c r="AR10" s="152"/>
      <c r="AS10" s="81">
        <f t="shared" si="3"/>
        <v>1</v>
      </c>
      <c r="AT10" s="149">
        <f t="shared" si="0"/>
        <v>1</v>
      </c>
      <c r="AU10" s="81" t="b">
        <f t="shared" si="4"/>
        <v>1</v>
      </c>
    </row>
    <row r="11" spans="1:49" s="8" customFormat="1" ht="312" customHeight="1" x14ac:dyDescent="0.25">
      <c r="A11" s="6">
        <v>5</v>
      </c>
      <c r="B11" s="56" t="s">
        <v>48</v>
      </c>
      <c r="C11" s="19" t="s">
        <v>64</v>
      </c>
      <c r="D11" s="19" t="s">
        <v>90</v>
      </c>
      <c r="E11" s="56" t="s">
        <v>114</v>
      </c>
      <c r="F11" s="56" t="s">
        <v>115</v>
      </c>
      <c r="G11" s="56" t="s">
        <v>116</v>
      </c>
      <c r="H11" s="57">
        <v>46023</v>
      </c>
      <c r="I11" s="57">
        <v>46387</v>
      </c>
      <c r="J11" s="56">
        <v>1</v>
      </c>
      <c r="K11" s="56">
        <v>1</v>
      </c>
      <c r="L11" s="56">
        <v>1</v>
      </c>
      <c r="M11" s="56">
        <v>1</v>
      </c>
      <c r="N11" s="19">
        <v>1</v>
      </c>
      <c r="O11" s="89" t="s">
        <v>117</v>
      </c>
      <c r="P11" s="6" t="s">
        <v>95</v>
      </c>
      <c r="Q11" s="6" t="s">
        <v>96</v>
      </c>
      <c r="R11" s="85" t="s">
        <v>118</v>
      </c>
      <c r="S11" s="6">
        <v>1</v>
      </c>
      <c r="T11" s="89" t="s">
        <v>119</v>
      </c>
      <c r="U11" s="6" t="s">
        <v>95</v>
      </c>
      <c r="V11" s="6" t="s">
        <v>96</v>
      </c>
      <c r="W11" s="85" t="s">
        <v>120</v>
      </c>
      <c r="X11" s="6"/>
      <c r="Y11" s="6"/>
      <c r="Z11" s="6"/>
      <c r="AA11" s="6"/>
      <c r="AB11" s="6"/>
      <c r="AC11" s="6"/>
      <c r="AD11" s="6"/>
      <c r="AE11" s="6"/>
      <c r="AF11" s="6"/>
      <c r="AG11" s="6"/>
      <c r="AH11" s="6" t="s">
        <v>98</v>
      </c>
      <c r="AI11" s="6">
        <f t="shared" si="1"/>
        <v>2</v>
      </c>
      <c r="AJ11" s="101">
        <f t="shared" si="2"/>
        <v>0.5</v>
      </c>
      <c r="AK11" s="102" t="str">
        <f>CHOOSE(MATCH('Plan MIPG'!B11,{"Talento humano";"Direccionamiento Estratégico y Planeación";"Gestión con Valores para Resultados";"Evaluación de Resultados";"Información y Comunicación";"Gestión del Conocimiento y la Innovación";"Control Interno"},0),"Opcion1","Opcion2","Opcion3","Opcion4","Opcion5","Opcion6","Opcion7")</f>
        <v>Opcion1</v>
      </c>
      <c r="AL11" s="102"/>
      <c r="AM11" s="102"/>
      <c r="AN11" s="102"/>
      <c r="AO11" s="102"/>
      <c r="AP11" s="102"/>
      <c r="AQ11" s="102"/>
      <c r="AR11" s="102"/>
      <c r="AS11" s="149">
        <f t="shared" si="3"/>
        <v>4</v>
      </c>
      <c r="AT11" s="149">
        <f t="shared" si="0"/>
        <v>2</v>
      </c>
      <c r="AU11" s="81" t="b">
        <f t="shared" si="4"/>
        <v>1</v>
      </c>
    </row>
    <row r="12" spans="1:49" s="8" customFormat="1" ht="89.25" customHeight="1" x14ac:dyDescent="0.25">
      <c r="A12" s="6">
        <v>6</v>
      </c>
      <c r="B12" s="70" t="s">
        <v>52</v>
      </c>
      <c r="C12" s="70" t="s">
        <v>71</v>
      </c>
      <c r="D12" s="70" t="s">
        <v>40</v>
      </c>
      <c r="E12" s="56" t="s">
        <v>121</v>
      </c>
      <c r="F12" s="71" t="s">
        <v>122</v>
      </c>
      <c r="G12" s="71" t="s">
        <v>123</v>
      </c>
      <c r="H12" s="72">
        <v>46296</v>
      </c>
      <c r="I12" s="72">
        <v>46386</v>
      </c>
      <c r="J12" s="70"/>
      <c r="K12" s="71"/>
      <c r="L12" s="70"/>
      <c r="M12" s="56">
        <v>1</v>
      </c>
      <c r="N12" s="113"/>
      <c r="O12" s="112"/>
      <c r="P12" s="113"/>
      <c r="Q12" s="113"/>
      <c r="R12" s="86"/>
      <c r="S12" s="6"/>
      <c r="T12" s="6"/>
      <c r="U12" s="6"/>
      <c r="V12" s="6"/>
      <c r="W12" s="6"/>
      <c r="X12" s="6"/>
      <c r="Y12" s="6"/>
      <c r="Z12" s="6"/>
      <c r="AA12" s="6"/>
      <c r="AB12" s="6"/>
      <c r="AC12" s="6"/>
      <c r="AD12" s="6"/>
      <c r="AE12" s="6"/>
      <c r="AF12" s="6"/>
      <c r="AG12" s="6"/>
      <c r="AH12" s="6"/>
      <c r="AI12" s="6">
        <f t="shared" si="1"/>
        <v>0</v>
      </c>
      <c r="AJ12" s="101">
        <f t="shared" si="2"/>
        <v>0</v>
      </c>
      <c r="AK12" s="102" t="str">
        <f>CHOOSE(MATCH('Plan MIPG'!B12,{"Talento humano";"Direccionamiento Estratégico y Planeación";"Gestión con Valores para Resultados";"Evaluación de Resultados";"Información y Comunicación";"Gestión del Conocimiento y la Innovación";"Control Interno"},0),"Opcion1","Opcion2","Opcion3","Opcion4","Opcion5","Opcion6","Opcion7")</f>
        <v>Opcion5</v>
      </c>
      <c r="AL12" s="102"/>
      <c r="AM12" s="102"/>
      <c r="AN12" s="102"/>
      <c r="AO12" s="102"/>
      <c r="AP12" s="102"/>
      <c r="AQ12" s="102"/>
      <c r="AR12" s="102"/>
      <c r="AS12" s="81">
        <f t="shared" si="3"/>
        <v>1</v>
      </c>
      <c r="AT12" s="149">
        <f t="shared" si="0"/>
        <v>0</v>
      </c>
      <c r="AU12" s="81" t="b">
        <f t="shared" si="4"/>
        <v>1</v>
      </c>
    </row>
    <row r="13" spans="1:49" s="8" customFormat="1" ht="332.25" customHeight="1" x14ac:dyDescent="0.25">
      <c r="A13" s="6">
        <v>7</v>
      </c>
      <c r="B13" s="56" t="s">
        <v>52</v>
      </c>
      <c r="C13" s="73" t="s">
        <v>71</v>
      </c>
      <c r="D13" s="70" t="s">
        <v>40</v>
      </c>
      <c r="E13" s="56" t="s">
        <v>124</v>
      </c>
      <c r="F13" s="56" t="s">
        <v>125</v>
      </c>
      <c r="G13" s="56" t="s">
        <v>126</v>
      </c>
      <c r="H13" s="72">
        <v>46037</v>
      </c>
      <c r="I13" s="72">
        <v>46386</v>
      </c>
      <c r="J13" s="70"/>
      <c r="K13" s="71">
        <v>0.5</v>
      </c>
      <c r="L13" s="70"/>
      <c r="M13" s="125">
        <v>0.5</v>
      </c>
      <c r="N13" s="124"/>
      <c r="O13" s="109"/>
      <c r="P13" s="109"/>
      <c r="Q13" s="109"/>
      <c r="R13" s="111"/>
      <c r="S13" s="80">
        <v>0.5</v>
      </c>
      <c r="T13" s="133" t="s">
        <v>127</v>
      </c>
      <c r="U13" s="2" t="s">
        <v>128</v>
      </c>
      <c r="V13" s="134" t="s">
        <v>96</v>
      </c>
      <c r="W13" s="85" t="s">
        <v>129</v>
      </c>
      <c r="X13" s="6"/>
      <c r="Y13" s="6"/>
      <c r="Z13" s="6"/>
      <c r="AA13" s="6"/>
      <c r="AB13" s="6"/>
      <c r="AC13" s="6"/>
      <c r="AD13" s="6"/>
      <c r="AE13" s="6"/>
      <c r="AF13" s="6"/>
      <c r="AG13" s="6"/>
      <c r="AH13" s="6" t="s">
        <v>130</v>
      </c>
      <c r="AI13" s="82">
        <f t="shared" si="1"/>
        <v>0.5</v>
      </c>
      <c r="AJ13" s="101">
        <f t="shared" si="2"/>
        <v>0.5</v>
      </c>
      <c r="AK13" s="102" t="str">
        <f>CHOOSE(MATCH('Plan MIPG'!B13,{"Talento humano";"Direccionamiento Estratégico y Planeación";"Gestión con Valores para Resultados";"Evaluación de Resultados";"Información y Comunicación";"Gestión del Conocimiento y la Innovación";"Control Interno"},0),"Opcion1","Opcion2","Opcion3","Opcion4","Opcion5","Opcion6","Opcion7")</f>
        <v>Opcion5</v>
      </c>
      <c r="AL13" s="102"/>
      <c r="AM13" s="102"/>
      <c r="AN13" s="102"/>
      <c r="AO13" s="102"/>
      <c r="AP13" s="102"/>
      <c r="AQ13" s="102"/>
      <c r="AR13" s="102"/>
      <c r="AS13" s="101">
        <f t="shared" si="3"/>
        <v>1</v>
      </c>
      <c r="AT13" s="149">
        <f t="shared" si="0"/>
        <v>0.5</v>
      </c>
      <c r="AU13" s="81" t="b">
        <f t="shared" si="4"/>
        <v>1</v>
      </c>
    </row>
    <row r="14" spans="1:49" s="8" customFormat="1" ht="89.25" customHeight="1" x14ac:dyDescent="0.25">
      <c r="A14" s="6">
        <v>8</v>
      </c>
      <c r="B14" s="56" t="s">
        <v>53</v>
      </c>
      <c r="C14" s="73" t="s">
        <v>61</v>
      </c>
      <c r="D14" s="70" t="s">
        <v>40</v>
      </c>
      <c r="E14" s="56" t="s">
        <v>131</v>
      </c>
      <c r="F14" s="70" t="s">
        <v>132</v>
      </c>
      <c r="G14" s="74" t="s">
        <v>133</v>
      </c>
      <c r="H14" s="72">
        <v>46090</v>
      </c>
      <c r="I14" s="75">
        <v>46356</v>
      </c>
      <c r="J14" s="56"/>
      <c r="K14" s="56"/>
      <c r="L14" s="56"/>
      <c r="M14" s="56">
        <v>1</v>
      </c>
      <c r="N14" s="126"/>
      <c r="O14" s="127"/>
      <c r="P14" s="115"/>
      <c r="Q14" s="115"/>
      <c r="R14" s="111"/>
      <c r="S14" s="6"/>
      <c r="T14" s="6"/>
      <c r="U14" s="6"/>
      <c r="V14" s="6"/>
      <c r="W14" s="6"/>
      <c r="X14" s="6"/>
      <c r="Y14" s="6"/>
      <c r="Z14" s="6"/>
      <c r="AA14" s="6"/>
      <c r="AB14" s="6"/>
      <c r="AC14" s="6"/>
      <c r="AD14" s="6"/>
      <c r="AE14" s="6"/>
      <c r="AF14" s="6"/>
      <c r="AG14" s="6"/>
      <c r="AH14" s="6"/>
      <c r="AI14" s="6">
        <f t="shared" si="1"/>
        <v>0</v>
      </c>
      <c r="AJ14" s="101">
        <f t="shared" si="2"/>
        <v>0</v>
      </c>
      <c r="AK14" s="102" t="str">
        <f>CHOOSE(MATCH('Plan MIPG'!B14,{"Talento humano";"Direccionamiento Estratégico y Planeación";"Gestión con Valores para Resultados";"Evaluación de Resultados";"Información y Comunicación";"Gestión del Conocimiento y la Innovación";"Control Interno"},0),"Opcion1","Opcion2","Opcion3","Opcion4","Opcion5","Opcion6","Opcion7")</f>
        <v>Opcion6</v>
      </c>
      <c r="AL14" s="102"/>
      <c r="AM14" s="102"/>
      <c r="AN14" s="102"/>
      <c r="AO14" s="102"/>
      <c r="AP14" s="102"/>
      <c r="AQ14" s="102"/>
      <c r="AR14" s="102"/>
      <c r="AS14" s="81">
        <f t="shared" si="3"/>
        <v>1</v>
      </c>
      <c r="AT14" s="149">
        <f t="shared" si="0"/>
        <v>0</v>
      </c>
      <c r="AU14" s="81" t="b">
        <f t="shared" si="4"/>
        <v>1</v>
      </c>
    </row>
    <row r="15" spans="1:49" s="8" customFormat="1" ht="265.5" customHeight="1" x14ac:dyDescent="0.25">
      <c r="A15" s="6">
        <v>9</v>
      </c>
      <c r="B15" s="56" t="s">
        <v>53</v>
      </c>
      <c r="C15" s="73" t="s">
        <v>61</v>
      </c>
      <c r="D15" s="70" t="s">
        <v>40</v>
      </c>
      <c r="E15" s="56" t="s">
        <v>134</v>
      </c>
      <c r="F15" s="76" t="s">
        <v>135</v>
      </c>
      <c r="G15" s="74" t="s">
        <v>136</v>
      </c>
      <c r="H15" s="57">
        <v>46024</v>
      </c>
      <c r="I15" s="57">
        <v>46142</v>
      </c>
      <c r="J15" s="56"/>
      <c r="K15" s="56">
        <v>1</v>
      </c>
      <c r="L15" s="56"/>
      <c r="M15" s="56"/>
      <c r="N15" s="110"/>
      <c r="O15" s="115"/>
      <c r="P15" s="115"/>
      <c r="Q15" s="115"/>
      <c r="R15" s="111"/>
      <c r="S15" s="6">
        <v>1</v>
      </c>
      <c r="T15" s="89" t="s">
        <v>137</v>
      </c>
      <c r="U15" s="6" t="s">
        <v>95</v>
      </c>
      <c r="V15" s="6" t="s">
        <v>96</v>
      </c>
      <c r="W15" s="85" t="s">
        <v>138</v>
      </c>
      <c r="X15" s="6"/>
      <c r="Y15" s="6"/>
      <c r="Z15" s="6"/>
      <c r="AA15" s="6"/>
      <c r="AB15" s="6"/>
      <c r="AC15" s="6"/>
      <c r="AD15" s="6"/>
      <c r="AE15" s="6"/>
      <c r="AF15" s="6"/>
      <c r="AG15" s="6"/>
      <c r="AH15" s="6" t="s">
        <v>130</v>
      </c>
      <c r="AI15" s="6">
        <v>1</v>
      </c>
      <c r="AJ15" s="101">
        <f t="shared" si="2"/>
        <v>1</v>
      </c>
      <c r="AK15" s="102" t="str">
        <f>CHOOSE(MATCH('Plan MIPG'!B15,{"Talento humano";"Direccionamiento Estratégico y Planeación";"Gestión con Valores para Resultados";"Evaluación de Resultados";"Información y Comunicación";"Gestión del Conocimiento y la Innovación";"Control Interno"},0),"Opcion1","Opcion2","Opcion3","Opcion4","Opcion5","Opcion6","Opcion7")</f>
        <v>Opcion6</v>
      </c>
      <c r="AL15" s="102"/>
      <c r="AM15" s="102"/>
      <c r="AN15" s="102"/>
      <c r="AO15" s="102"/>
      <c r="AP15" s="102"/>
      <c r="AQ15" s="102"/>
      <c r="AR15" s="102"/>
      <c r="AS15" s="81">
        <f t="shared" si="3"/>
        <v>1</v>
      </c>
      <c r="AT15" s="149">
        <f t="shared" si="0"/>
        <v>1</v>
      </c>
      <c r="AU15" s="81" t="b">
        <f t="shared" si="4"/>
        <v>1</v>
      </c>
    </row>
    <row r="16" spans="1:49" s="8" customFormat="1" ht="315.75" customHeight="1" x14ac:dyDescent="0.25">
      <c r="A16" s="6">
        <v>10</v>
      </c>
      <c r="B16" s="56" t="s">
        <v>52</v>
      </c>
      <c r="C16" s="73" t="s">
        <v>67</v>
      </c>
      <c r="D16" s="73" t="s">
        <v>40</v>
      </c>
      <c r="E16" s="56" t="s">
        <v>139</v>
      </c>
      <c r="F16" s="56" t="s">
        <v>140</v>
      </c>
      <c r="G16" s="56" t="s">
        <v>141</v>
      </c>
      <c r="H16" s="57">
        <v>46113</v>
      </c>
      <c r="I16" s="57">
        <v>46295</v>
      </c>
      <c r="J16" s="56"/>
      <c r="K16" s="56">
        <v>1</v>
      </c>
      <c r="L16" s="56">
        <v>1</v>
      </c>
      <c r="M16" s="56"/>
      <c r="N16" s="6"/>
      <c r="O16" s="116"/>
      <c r="P16" s="114"/>
      <c r="Q16" s="114"/>
      <c r="R16" s="86"/>
      <c r="S16" s="6">
        <v>1</v>
      </c>
      <c r="T16" s="117" t="s">
        <v>142</v>
      </c>
      <c r="U16" s="118" t="s">
        <v>95</v>
      </c>
      <c r="V16" s="118" t="s">
        <v>143</v>
      </c>
      <c r="W16" s="85" t="s">
        <v>144</v>
      </c>
      <c r="X16" s="6"/>
      <c r="Y16" s="6"/>
      <c r="Z16" s="6"/>
      <c r="AA16" s="6"/>
      <c r="AB16" s="6"/>
      <c r="AC16" s="6"/>
      <c r="AD16" s="6"/>
      <c r="AE16" s="6"/>
      <c r="AF16" s="6"/>
      <c r="AG16" s="6"/>
      <c r="AH16" s="6" t="s">
        <v>145</v>
      </c>
      <c r="AI16" s="6">
        <f t="shared" si="1"/>
        <v>1</v>
      </c>
      <c r="AJ16" s="101">
        <f t="shared" si="2"/>
        <v>0.5</v>
      </c>
      <c r="AK16" s="102" t="str">
        <f>CHOOSE(MATCH('Plan MIPG'!B16,{"Talento humano";"Direccionamiento Estratégico y Planeación";"Gestión con Valores para Resultados";"Evaluación de Resultados";"Información y Comunicación";"Gestión del Conocimiento y la Innovación";"Control Interno"},0),"Opcion1","Opcion2","Opcion3","Opcion4","Opcion5","Opcion6","Opcion7")</f>
        <v>Opcion5</v>
      </c>
      <c r="AL16" s="102"/>
      <c r="AM16" s="102"/>
      <c r="AN16" s="102"/>
      <c r="AO16" s="102"/>
      <c r="AP16" s="102"/>
      <c r="AQ16" s="102"/>
      <c r="AR16" s="102"/>
      <c r="AS16" s="149">
        <f t="shared" si="3"/>
        <v>2</v>
      </c>
      <c r="AT16" s="149">
        <f t="shared" si="0"/>
        <v>1</v>
      </c>
      <c r="AU16" s="81" t="b">
        <f t="shared" si="4"/>
        <v>1</v>
      </c>
    </row>
    <row r="17" spans="1:47" s="8" customFormat="1" ht="303" customHeight="1" x14ac:dyDescent="0.25">
      <c r="A17" s="6">
        <v>11</v>
      </c>
      <c r="B17" s="56" t="s">
        <v>52</v>
      </c>
      <c r="C17" s="73" t="s">
        <v>67</v>
      </c>
      <c r="D17" s="73" t="s">
        <v>40</v>
      </c>
      <c r="E17" s="56" t="s">
        <v>146</v>
      </c>
      <c r="F17" s="56" t="s">
        <v>147</v>
      </c>
      <c r="G17" s="56" t="s">
        <v>148</v>
      </c>
      <c r="H17" s="57">
        <v>46113</v>
      </c>
      <c r="I17" s="57">
        <v>46386</v>
      </c>
      <c r="J17" s="56"/>
      <c r="K17" s="56">
        <v>1</v>
      </c>
      <c r="L17" s="56"/>
      <c r="M17" s="56">
        <v>1</v>
      </c>
      <c r="N17" s="6"/>
      <c r="O17" s="86"/>
      <c r="P17" s="6"/>
      <c r="Q17" s="6"/>
      <c r="R17" s="86"/>
      <c r="S17" s="6">
        <v>0</v>
      </c>
      <c r="T17" s="19" t="s">
        <v>149</v>
      </c>
      <c r="U17" s="89" t="s">
        <v>150</v>
      </c>
      <c r="V17" s="89" t="s">
        <v>151</v>
      </c>
      <c r="W17" s="85" t="s">
        <v>152</v>
      </c>
      <c r="X17" s="6"/>
      <c r="Y17" s="6"/>
      <c r="Z17" s="6"/>
      <c r="AA17" s="6"/>
      <c r="AB17" s="6"/>
      <c r="AC17" s="6"/>
      <c r="AD17" s="6"/>
      <c r="AE17" s="6"/>
      <c r="AF17" s="6"/>
      <c r="AG17" s="6"/>
      <c r="AH17" s="6" t="s">
        <v>145</v>
      </c>
      <c r="AI17" s="6">
        <f t="shared" si="1"/>
        <v>0</v>
      </c>
      <c r="AJ17" s="151">
        <f t="shared" si="2"/>
        <v>0</v>
      </c>
      <c r="AK17" s="102" t="str">
        <f>CHOOSE(MATCH('Plan MIPG'!B17,{"Talento humano";"Direccionamiento Estratégico y Planeación";"Gestión con Valores para Resultados";"Evaluación de Resultados";"Información y Comunicación";"Gestión del Conocimiento y la Innovación";"Control Interno"},0),"Opcion1","Opcion2","Opcion3","Opcion4","Opcion5","Opcion6","Opcion7")</f>
        <v>Opcion5</v>
      </c>
      <c r="AL17" s="102"/>
      <c r="AM17" s="102"/>
      <c r="AN17" s="102"/>
      <c r="AO17" s="102"/>
      <c r="AP17" s="102"/>
      <c r="AQ17" s="102"/>
      <c r="AR17" s="102"/>
      <c r="AS17" s="149">
        <f t="shared" si="3"/>
        <v>2</v>
      </c>
      <c r="AT17" s="149">
        <f t="shared" si="0"/>
        <v>1</v>
      </c>
      <c r="AU17" s="81" t="b">
        <f t="shared" si="4"/>
        <v>0</v>
      </c>
    </row>
    <row r="18" spans="1:47" s="8" customFormat="1" ht="340.5" customHeight="1" x14ac:dyDescent="0.25">
      <c r="A18" s="6">
        <v>12</v>
      </c>
      <c r="B18" s="56" t="s">
        <v>50</v>
      </c>
      <c r="C18" s="73" t="s">
        <v>107</v>
      </c>
      <c r="D18" s="73" t="s">
        <v>40</v>
      </c>
      <c r="E18" s="56" t="s">
        <v>153</v>
      </c>
      <c r="F18" s="56" t="s">
        <v>154</v>
      </c>
      <c r="G18" s="56" t="s">
        <v>155</v>
      </c>
      <c r="H18" s="57">
        <v>46054</v>
      </c>
      <c r="I18" s="57">
        <v>46386</v>
      </c>
      <c r="J18" s="56">
        <v>1</v>
      </c>
      <c r="K18" s="56">
        <v>1</v>
      </c>
      <c r="L18" s="56">
        <v>1</v>
      </c>
      <c r="M18" s="56">
        <v>1</v>
      </c>
      <c r="N18" s="6">
        <v>1</v>
      </c>
      <c r="O18" s="89" t="s">
        <v>156</v>
      </c>
      <c r="P18" s="6" t="s">
        <v>95</v>
      </c>
      <c r="Q18" s="77" t="s">
        <v>157</v>
      </c>
      <c r="R18" s="85" t="s">
        <v>158</v>
      </c>
      <c r="S18" s="6">
        <v>1</v>
      </c>
      <c r="T18" s="89" t="s">
        <v>159</v>
      </c>
      <c r="U18" s="6" t="s">
        <v>95</v>
      </c>
      <c r="V18" s="77" t="s">
        <v>157</v>
      </c>
      <c r="W18" s="85" t="s">
        <v>160</v>
      </c>
      <c r="X18" s="6"/>
      <c r="Y18" s="6"/>
      <c r="Z18" s="6"/>
      <c r="AA18" s="6"/>
      <c r="AB18" s="6"/>
      <c r="AC18" s="6"/>
      <c r="AD18" s="6"/>
      <c r="AE18" s="6"/>
      <c r="AF18" s="6"/>
      <c r="AG18" s="6"/>
      <c r="AH18" s="97" t="s">
        <v>145</v>
      </c>
      <c r="AI18" s="6">
        <f t="shared" si="1"/>
        <v>2</v>
      </c>
      <c r="AJ18" s="101">
        <f t="shared" si="2"/>
        <v>0.5</v>
      </c>
      <c r="AK18" s="102" t="str">
        <f>CHOOSE(MATCH('Plan MIPG'!B18,{"Talento humano";"Direccionamiento Estratégico y Planeación";"Gestión con Valores para Resultados";"Evaluación de Resultados";"Información y Comunicación";"Gestión del Conocimiento y la Innovación";"Control Interno"},0),"Opcion1","Opcion2","Opcion3","Opcion4","Opcion5","Opcion6","Opcion7")</f>
        <v>Opcion3</v>
      </c>
      <c r="AL18" s="102"/>
      <c r="AM18" s="102"/>
      <c r="AN18" s="102"/>
      <c r="AO18" s="102"/>
      <c r="AP18" s="102"/>
      <c r="AQ18" s="102"/>
      <c r="AR18" s="102"/>
      <c r="AS18" s="149">
        <f>+J18+K18+L18+M18</f>
        <v>4</v>
      </c>
      <c r="AT18" s="149">
        <f t="shared" si="0"/>
        <v>2</v>
      </c>
      <c r="AU18" s="81" t="b">
        <f t="shared" si="4"/>
        <v>1</v>
      </c>
    </row>
    <row r="19" spans="1:47" s="8" customFormat="1" ht="89.25" customHeight="1" x14ac:dyDescent="0.25">
      <c r="A19" s="6">
        <v>13</v>
      </c>
      <c r="B19" s="56" t="s">
        <v>50</v>
      </c>
      <c r="C19" s="73" t="s">
        <v>107</v>
      </c>
      <c r="D19" s="73" t="s">
        <v>40</v>
      </c>
      <c r="E19" s="78" t="s">
        <v>161</v>
      </c>
      <c r="F19" s="56" t="s">
        <v>162</v>
      </c>
      <c r="G19" s="56" t="s">
        <v>163</v>
      </c>
      <c r="H19" s="57">
        <v>46113</v>
      </c>
      <c r="I19" s="57">
        <v>46295</v>
      </c>
      <c r="J19" s="56"/>
      <c r="K19" s="56"/>
      <c r="L19" s="56">
        <v>1</v>
      </c>
      <c r="M19" s="56"/>
      <c r="N19" s="6"/>
      <c r="O19" s="86"/>
      <c r="P19" s="86"/>
      <c r="Q19" s="86"/>
      <c r="R19" s="86"/>
      <c r="S19" s="6"/>
      <c r="T19" s="86"/>
      <c r="U19" s="86"/>
      <c r="V19" s="86"/>
      <c r="W19" s="108"/>
      <c r="X19" s="6"/>
      <c r="Y19" s="6"/>
      <c r="Z19" s="6"/>
      <c r="AA19" s="6"/>
      <c r="AB19" s="6"/>
      <c r="AC19" s="6"/>
      <c r="AD19" s="6"/>
      <c r="AE19" s="6"/>
      <c r="AF19" s="6"/>
      <c r="AG19" s="6"/>
      <c r="AH19" s="98" t="s">
        <v>145</v>
      </c>
      <c r="AI19" s="6">
        <f t="shared" si="1"/>
        <v>0</v>
      </c>
      <c r="AJ19" s="101">
        <f t="shared" si="2"/>
        <v>0</v>
      </c>
      <c r="AK19" s="102" t="str">
        <f>CHOOSE(MATCH('Plan MIPG'!B19,{"Talento humano";"Direccionamiento Estratégico y Planeación";"Gestión con Valores para Resultados";"Evaluación de Resultados";"Información y Comunicación";"Gestión del Conocimiento y la Innovación";"Control Interno"},0),"Opcion1","Opcion2","Opcion3","Opcion4","Opcion5","Opcion6","Opcion7")</f>
        <v>Opcion3</v>
      </c>
      <c r="AL19" s="102"/>
      <c r="AM19" s="102"/>
      <c r="AN19" s="102"/>
      <c r="AO19" s="102"/>
      <c r="AP19" s="102"/>
      <c r="AQ19" s="102"/>
      <c r="AR19" s="102"/>
      <c r="AS19" s="149">
        <f t="shared" si="3"/>
        <v>1</v>
      </c>
      <c r="AT19" s="149">
        <f t="shared" si="0"/>
        <v>0</v>
      </c>
      <c r="AU19" s="81" t="b">
        <f t="shared" si="4"/>
        <v>1</v>
      </c>
    </row>
    <row r="20" spans="1:47" s="8" customFormat="1" ht="238.5" customHeight="1" x14ac:dyDescent="0.25">
      <c r="A20" s="6">
        <v>14</v>
      </c>
      <c r="B20" s="56" t="s">
        <v>50</v>
      </c>
      <c r="C20" s="73" t="s">
        <v>103</v>
      </c>
      <c r="D20" s="73" t="s">
        <v>40</v>
      </c>
      <c r="E20" s="56" t="s">
        <v>164</v>
      </c>
      <c r="F20" s="56" t="s">
        <v>165</v>
      </c>
      <c r="G20" s="56" t="s">
        <v>166</v>
      </c>
      <c r="H20" s="57">
        <v>46023</v>
      </c>
      <c r="I20" s="79">
        <v>46386</v>
      </c>
      <c r="J20" s="70">
        <v>1</v>
      </c>
      <c r="K20" s="56">
        <v>1</v>
      </c>
      <c r="L20" s="56">
        <v>1</v>
      </c>
      <c r="M20" s="56">
        <v>1</v>
      </c>
      <c r="N20" s="6">
        <v>1</v>
      </c>
      <c r="O20" s="89" t="s">
        <v>167</v>
      </c>
      <c r="P20" s="6" t="s">
        <v>95</v>
      </c>
      <c r="Q20" s="77" t="s">
        <v>157</v>
      </c>
      <c r="R20" s="99" t="s">
        <v>168</v>
      </c>
      <c r="S20" s="6">
        <v>1</v>
      </c>
      <c r="T20" s="89" t="s">
        <v>169</v>
      </c>
      <c r="U20" s="6" t="s">
        <v>95</v>
      </c>
      <c r="V20" s="77" t="s">
        <v>157</v>
      </c>
      <c r="W20" s="129" t="s">
        <v>170</v>
      </c>
      <c r="X20" s="6"/>
      <c r="Y20" s="6"/>
      <c r="Z20" s="6"/>
      <c r="AA20" s="6"/>
      <c r="AB20" s="6"/>
      <c r="AC20" s="6"/>
      <c r="AD20" s="6"/>
      <c r="AE20" s="6"/>
      <c r="AF20" s="6"/>
      <c r="AG20" s="6"/>
      <c r="AH20" s="98" t="s">
        <v>145</v>
      </c>
      <c r="AI20" s="6">
        <f t="shared" si="1"/>
        <v>2</v>
      </c>
      <c r="AJ20" s="101">
        <f t="shared" si="2"/>
        <v>0.5</v>
      </c>
      <c r="AK20" s="102" t="str">
        <f>CHOOSE(MATCH('Plan MIPG'!B20,{"Talento humano";"Direccionamiento Estratégico y Planeación";"Gestión con Valores para Resultados";"Evaluación de Resultados";"Información y Comunicación";"Gestión del Conocimiento y la Innovación";"Control Interno"},0),"Opcion1","Opcion2","Opcion3","Opcion4","Opcion5","Opcion6","Opcion7")</f>
        <v>Opcion3</v>
      </c>
      <c r="AL20" s="102"/>
      <c r="AM20" s="102"/>
      <c r="AN20" s="102"/>
      <c r="AO20" s="102"/>
      <c r="AP20" s="102"/>
      <c r="AQ20" s="102"/>
      <c r="AR20" s="102"/>
      <c r="AS20" s="149">
        <f t="shared" si="3"/>
        <v>4</v>
      </c>
      <c r="AT20" s="149">
        <f t="shared" si="0"/>
        <v>2</v>
      </c>
      <c r="AU20" s="81" t="b">
        <f t="shared" si="4"/>
        <v>1</v>
      </c>
    </row>
    <row r="21" spans="1:47" s="8" customFormat="1" ht="89.25" customHeight="1" x14ac:dyDescent="0.25">
      <c r="A21" s="6">
        <v>15</v>
      </c>
      <c r="B21" s="56" t="s">
        <v>50</v>
      </c>
      <c r="C21" s="73" t="s">
        <v>58</v>
      </c>
      <c r="D21" s="73" t="s">
        <v>40</v>
      </c>
      <c r="E21" s="56" t="s">
        <v>171</v>
      </c>
      <c r="F21" s="56" t="s">
        <v>172</v>
      </c>
      <c r="G21" s="56" t="s">
        <v>173</v>
      </c>
      <c r="H21" s="57">
        <v>46054</v>
      </c>
      <c r="I21" s="57">
        <v>46387</v>
      </c>
      <c r="J21" s="56"/>
      <c r="K21" s="59"/>
      <c r="L21" s="59"/>
      <c r="M21" s="59">
        <v>1</v>
      </c>
      <c r="N21" s="6"/>
      <c r="O21" s="86"/>
      <c r="P21" s="6"/>
      <c r="Q21" s="6"/>
      <c r="R21" s="86"/>
      <c r="S21" s="6"/>
      <c r="T21" s="6"/>
      <c r="U21" s="6"/>
      <c r="V21" s="6"/>
      <c r="W21" s="6"/>
      <c r="X21" s="6"/>
      <c r="Y21" s="6"/>
      <c r="Z21" s="6"/>
      <c r="AA21" s="6"/>
      <c r="AB21" s="6"/>
      <c r="AC21" s="6"/>
      <c r="AD21" s="6"/>
      <c r="AE21" s="6"/>
      <c r="AF21" s="6"/>
      <c r="AG21" s="6"/>
      <c r="AH21" s="6"/>
      <c r="AI21" s="82">
        <f t="shared" si="1"/>
        <v>0</v>
      </c>
      <c r="AJ21" s="101">
        <f t="shared" si="2"/>
        <v>0</v>
      </c>
      <c r="AK21" s="102" t="str">
        <f>CHOOSE(MATCH('Plan MIPG'!B21,{"Talento humano";"Direccionamiento Estratégico y Planeación";"Gestión con Valores para Resultados";"Evaluación de Resultados";"Información y Comunicación";"Gestión del Conocimiento y la Innovación";"Control Interno"},0),"Opcion1","Opcion2","Opcion3","Opcion4","Opcion5","Opcion6","Opcion7")</f>
        <v>Opcion3</v>
      </c>
      <c r="AL21" s="102"/>
      <c r="AM21" s="102"/>
      <c r="AN21" s="102"/>
      <c r="AO21" s="102"/>
      <c r="AP21" s="102"/>
      <c r="AQ21" s="102"/>
      <c r="AR21" s="102"/>
      <c r="AS21" s="149">
        <f t="shared" si="3"/>
        <v>1</v>
      </c>
      <c r="AT21" s="149">
        <f t="shared" si="0"/>
        <v>0</v>
      </c>
      <c r="AU21" s="81" t="b">
        <f t="shared" si="4"/>
        <v>1</v>
      </c>
    </row>
    <row r="22" spans="1:47" s="8" customFormat="1" ht="183.75" customHeight="1" x14ac:dyDescent="0.25">
      <c r="A22" s="6">
        <v>16</v>
      </c>
      <c r="B22" s="56" t="s">
        <v>49</v>
      </c>
      <c r="C22" s="73" t="s">
        <v>57</v>
      </c>
      <c r="D22" s="73" t="s">
        <v>40</v>
      </c>
      <c r="E22" s="56" t="s">
        <v>174</v>
      </c>
      <c r="F22" s="56" t="s">
        <v>175</v>
      </c>
      <c r="G22" s="56" t="s">
        <v>176</v>
      </c>
      <c r="H22" s="57">
        <v>46023</v>
      </c>
      <c r="I22" s="57">
        <v>46112</v>
      </c>
      <c r="J22" s="56">
        <v>1</v>
      </c>
      <c r="K22" s="59"/>
      <c r="L22" s="56"/>
      <c r="M22" s="56"/>
      <c r="N22" s="6">
        <v>1</v>
      </c>
      <c r="O22" s="89" t="s">
        <v>177</v>
      </c>
      <c r="P22" s="6" t="s">
        <v>95</v>
      </c>
      <c r="Q22" s="77" t="s">
        <v>157</v>
      </c>
      <c r="R22" s="85" t="s">
        <v>178</v>
      </c>
      <c r="S22" s="6"/>
      <c r="T22" s="6"/>
      <c r="U22" s="6"/>
      <c r="V22" s="6"/>
      <c r="W22" s="6"/>
      <c r="X22" s="6"/>
      <c r="Y22" s="6"/>
      <c r="Z22" s="6"/>
      <c r="AA22" s="6"/>
      <c r="AB22" s="6"/>
      <c r="AC22" s="6"/>
      <c r="AD22" s="6"/>
      <c r="AE22" s="6"/>
      <c r="AF22" s="6"/>
      <c r="AG22" s="6" t="s">
        <v>96</v>
      </c>
      <c r="AH22" s="6" t="s">
        <v>179</v>
      </c>
      <c r="AI22" s="6">
        <f t="shared" si="1"/>
        <v>1</v>
      </c>
      <c r="AJ22" s="101">
        <f t="shared" si="2"/>
        <v>1</v>
      </c>
      <c r="AK22" s="102" t="str">
        <f>CHOOSE(MATCH('Plan MIPG'!B22,{"Talento humano";"Direccionamiento Estratégico y Planeación";"Gestión con Valores para Resultados";"Evaluación de Resultados";"Información y Comunicación";"Gestión del Conocimiento y la Innovación";"Control Interno"},0),"Opcion1","Opcion2","Opcion3","Opcion4","Opcion5","Opcion6","Opcion7")</f>
        <v>Opcion2</v>
      </c>
      <c r="AL22" s="102"/>
      <c r="AM22" s="102"/>
      <c r="AN22" s="102"/>
      <c r="AO22" s="102"/>
      <c r="AP22" s="102"/>
      <c r="AQ22" s="102"/>
      <c r="AR22" s="102"/>
      <c r="AS22" s="149">
        <f t="shared" si="3"/>
        <v>1</v>
      </c>
      <c r="AT22" s="149">
        <f t="shared" si="0"/>
        <v>1</v>
      </c>
      <c r="AU22" s="81" t="b">
        <f t="shared" si="4"/>
        <v>1</v>
      </c>
    </row>
    <row r="23" spans="1:47" s="8" customFormat="1" ht="89.25" customHeight="1" x14ac:dyDescent="0.2">
      <c r="A23" s="6">
        <v>17</v>
      </c>
      <c r="B23" s="56" t="s">
        <v>51</v>
      </c>
      <c r="C23" s="73" t="s">
        <v>59</v>
      </c>
      <c r="D23" s="73" t="s">
        <v>40</v>
      </c>
      <c r="E23" s="56" t="s">
        <v>180</v>
      </c>
      <c r="F23" s="56" t="s">
        <v>181</v>
      </c>
      <c r="G23" s="56" t="s">
        <v>182</v>
      </c>
      <c r="H23" s="57">
        <v>46204</v>
      </c>
      <c r="I23" s="57">
        <v>46295</v>
      </c>
      <c r="J23" s="56"/>
      <c r="K23" s="59"/>
      <c r="L23" s="56">
        <v>1</v>
      </c>
      <c r="M23" s="56"/>
      <c r="N23" s="6"/>
      <c r="O23" s="89"/>
      <c r="P23" s="6"/>
      <c r="Q23" s="6"/>
      <c r="R23" s="87"/>
      <c r="S23" s="6"/>
      <c r="T23" s="6"/>
      <c r="U23" s="6"/>
      <c r="V23" s="6"/>
      <c r="W23" s="6"/>
      <c r="X23" s="6"/>
      <c r="Y23" s="6"/>
      <c r="Z23" s="6"/>
      <c r="AA23" s="6"/>
      <c r="AB23" s="6"/>
      <c r="AC23" s="6"/>
      <c r="AD23" s="6"/>
      <c r="AE23" s="6"/>
      <c r="AF23" s="6"/>
      <c r="AG23" s="6"/>
      <c r="AH23" s="6"/>
      <c r="AI23" s="6">
        <f t="shared" si="1"/>
        <v>0</v>
      </c>
      <c r="AJ23" s="101">
        <f t="shared" si="2"/>
        <v>0</v>
      </c>
      <c r="AK23" s="102" t="str">
        <f>CHOOSE(MATCH('Plan MIPG'!B23,{"Talento humano";"Direccionamiento Estratégico y Planeación";"Gestión con Valores para Resultados";"Evaluación de Resultados";"Información y Comunicación";"Gestión del Conocimiento y la Innovación";"Control Interno"},0),"Opcion1","Opcion2","Opcion3","Opcion4","Opcion5","Opcion6","Opcion7")</f>
        <v>Opcion4</v>
      </c>
      <c r="AL23" s="102"/>
      <c r="AM23" s="102"/>
      <c r="AN23" s="102"/>
      <c r="AO23" s="102"/>
      <c r="AP23" s="102"/>
      <c r="AQ23" s="102"/>
      <c r="AR23" s="102"/>
      <c r="AS23" s="149">
        <f t="shared" si="3"/>
        <v>1</v>
      </c>
      <c r="AT23" s="149">
        <f t="shared" si="0"/>
        <v>0</v>
      </c>
      <c r="AU23" s="81" t="b">
        <f t="shared" si="4"/>
        <v>1</v>
      </c>
    </row>
    <row r="24" spans="1:47" s="8" customFormat="1" ht="89.25" customHeight="1" x14ac:dyDescent="0.2">
      <c r="A24" s="6">
        <v>18</v>
      </c>
      <c r="B24" s="56" t="s">
        <v>54</v>
      </c>
      <c r="C24" s="19" t="s">
        <v>54</v>
      </c>
      <c r="D24" s="19" t="s">
        <v>40</v>
      </c>
      <c r="E24" s="56" t="s">
        <v>183</v>
      </c>
      <c r="F24" s="56" t="s">
        <v>184</v>
      </c>
      <c r="G24" s="56" t="s">
        <v>185</v>
      </c>
      <c r="H24" s="57">
        <v>46296</v>
      </c>
      <c r="I24" s="57">
        <v>46387</v>
      </c>
      <c r="J24" s="13"/>
      <c r="K24" s="58"/>
      <c r="L24" s="56"/>
      <c r="M24" s="56">
        <v>1</v>
      </c>
      <c r="N24" s="6"/>
      <c r="O24" s="86"/>
      <c r="P24" s="6"/>
      <c r="Q24" s="6"/>
      <c r="R24" s="88"/>
      <c r="S24" s="6"/>
      <c r="T24" s="6"/>
      <c r="U24" s="6"/>
      <c r="V24" s="6"/>
      <c r="W24" s="6"/>
      <c r="X24" s="6"/>
      <c r="Y24" s="6"/>
      <c r="Z24" s="6"/>
      <c r="AA24" s="6"/>
      <c r="AB24" s="6"/>
      <c r="AC24" s="6"/>
      <c r="AD24" s="6"/>
      <c r="AE24" s="6"/>
      <c r="AF24" s="6"/>
      <c r="AG24" s="6"/>
      <c r="AH24" s="6"/>
      <c r="AI24" s="6">
        <f t="shared" si="1"/>
        <v>0</v>
      </c>
      <c r="AJ24" s="101">
        <f t="shared" si="2"/>
        <v>0</v>
      </c>
      <c r="AK24" s="102" t="str">
        <f>CHOOSE(MATCH('Plan MIPG'!B24,{"Talento humano";"Direccionamiento Estratégico y Planeación";"Gestión con Valores para Resultados";"Evaluación de Resultados";"Información y Comunicación";"Gestión del Conocimiento y la Innovación";"Control Interno"},0),"Opcion1","Opcion2","Opcion3","Opcion4","Opcion5","Opcion6","Opcion7")</f>
        <v>Opcion7</v>
      </c>
      <c r="AL24" s="102"/>
      <c r="AM24" s="102"/>
      <c r="AN24" s="102"/>
      <c r="AO24" s="102"/>
      <c r="AP24" s="102"/>
      <c r="AQ24" s="102"/>
      <c r="AR24" s="102"/>
      <c r="AS24" s="149">
        <f t="shared" si="3"/>
        <v>1</v>
      </c>
      <c r="AT24" s="149">
        <f t="shared" si="0"/>
        <v>0</v>
      </c>
      <c r="AU24" s="81" t="b">
        <f t="shared" si="4"/>
        <v>1</v>
      </c>
    </row>
    <row r="25" spans="1:47" s="8" customFormat="1" ht="278.25" customHeight="1" x14ac:dyDescent="0.2">
      <c r="A25" s="6">
        <v>19</v>
      </c>
      <c r="B25" s="56" t="s">
        <v>54</v>
      </c>
      <c r="C25" s="19" t="s">
        <v>54</v>
      </c>
      <c r="D25" s="19" t="s">
        <v>40</v>
      </c>
      <c r="E25" s="56" t="s">
        <v>186</v>
      </c>
      <c r="F25" s="56" t="s">
        <v>187</v>
      </c>
      <c r="G25" s="56" t="s">
        <v>188</v>
      </c>
      <c r="H25" s="57">
        <v>46023</v>
      </c>
      <c r="I25" s="57">
        <v>46203</v>
      </c>
      <c r="J25" s="56"/>
      <c r="K25" s="56">
        <v>1</v>
      </c>
      <c r="L25" s="56"/>
      <c r="M25" s="13"/>
      <c r="N25" s="6"/>
      <c r="O25" s="89"/>
      <c r="P25" s="6"/>
      <c r="Q25" s="6"/>
      <c r="R25" s="120"/>
      <c r="S25" s="6">
        <v>1</v>
      </c>
      <c r="T25" s="89" t="s">
        <v>189</v>
      </c>
      <c r="U25" s="6" t="s">
        <v>190</v>
      </c>
      <c r="V25" s="6" t="s">
        <v>96</v>
      </c>
      <c r="W25" s="85" t="s">
        <v>191</v>
      </c>
      <c r="X25" s="6"/>
      <c r="Y25" s="6"/>
      <c r="Z25" s="6"/>
      <c r="AA25" s="6"/>
      <c r="AB25" s="6"/>
      <c r="AC25" s="6"/>
      <c r="AD25" s="6"/>
      <c r="AE25" s="6"/>
      <c r="AF25" s="6"/>
      <c r="AG25" s="6"/>
      <c r="AH25" s="6" t="s">
        <v>179</v>
      </c>
      <c r="AI25" s="6">
        <f t="shared" si="1"/>
        <v>1</v>
      </c>
      <c r="AJ25" s="101">
        <f t="shared" si="2"/>
        <v>1</v>
      </c>
      <c r="AK25" s="102" t="str">
        <f>CHOOSE(MATCH('Plan MIPG'!B25,{"Talento humano";"Direccionamiento Estratégico y Planeación";"Gestión con Valores para Resultados";"Evaluación de Resultados";"Información y Comunicación";"Gestión del Conocimiento y la Innovación";"Control Interno"},0),"Opcion1","Opcion2","Opcion3","Opcion4","Opcion5","Opcion6","Opcion7")</f>
        <v>Opcion7</v>
      </c>
      <c r="AL25" s="102"/>
      <c r="AM25" s="102"/>
      <c r="AN25" s="102"/>
      <c r="AO25" s="102"/>
      <c r="AP25" s="102"/>
      <c r="AQ25" s="102"/>
      <c r="AR25" s="102"/>
      <c r="AS25" s="149">
        <f t="shared" si="3"/>
        <v>1</v>
      </c>
      <c r="AT25" s="149">
        <f t="shared" si="0"/>
        <v>1</v>
      </c>
      <c r="AU25" s="81" t="b">
        <f t="shared" si="4"/>
        <v>1</v>
      </c>
    </row>
    <row r="26" spans="1:47" s="8" customFormat="1" ht="297.75" customHeight="1" x14ac:dyDescent="0.2">
      <c r="A26" s="6">
        <v>20</v>
      </c>
      <c r="B26" s="56" t="s">
        <v>50</v>
      </c>
      <c r="C26" s="19" t="s">
        <v>89</v>
      </c>
      <c r="D26" s="19" t="s">
        <v>192</v>
      </c>
      <c r="E26" s="56" t="s">
        <v>193</v>
      </c>
      <c r="F26" s="56" t="s">
        <v>194</v>
      </c>
      <c r="G26" s="56" t="s">
        <v>195</v>
      </c>
      <c r="H26" s="57">
        <v>46203</v>
      </c>
      <c r="I26" s="57">
        <v>46356</v>
      </c>
      <c r="J26" s="56"/>
      <c r="K26" s="58">
        <v>1</v>
      </c>
      <c r="L26" s="56"/>
      <c r="M26" s="56">
        <v>1</v>
      </c>
      <c r="N26" s="6"/>
      <c r="O26" s="122"/>
      <c r="P26" s="6"/>
      <c r="Q26" s="123"/>
      <c r="R26" s="119"/>
      <c r="S26" s="109">
        <v>1</v>
      </c>
      <c r="T26" s="122" t="s">
        <v>196</v>
      </c>
      <c r="U26" s="123" t="s">
        <v>190</v>
      </c>
      <c r="V26" s="123" t="s">
        <v>96</v>
      </c>
      <c r="W26" s="85" t="s">
        <v>197</v>
      </c>
      <c r="X26" s="6"/>
      <c r="Y26" s="6"/>
      <c r="Z26" s="6"/>
      <c r="AA26" s="6"/>
      <c r="AB26" s="6"/>
      <c r="AC26" s="6"/>
      <c r="AD26" s="6"/>
      <c r="AE26" s="6"/>
      <c r="AF26" s="6"/>
      <c r="AG26" s="6"/>
      <c r="AH26" s="6" t="s">
        <v>130</v>
      </c>
      <c r="AI26" s="6">
        <f t="shared" si="1"/>
        <v>1</v>
      </c>
      <c r="AJ26" s="101">
        <f t="shared" si="2"/>
        <v>0.5</v>
      </c>
      <c r="AK26" s="102" t="str">
        <f>CHOOSE(MATCH('Plan MIPG'!B26,{"Talento humano";"Direccionamiento Estratégico y Planeación";"Gestión con Valores para Resultados";"Evaluación de Resultados";"Información y Comunicación";"Gestión del Conocimiento y la Innovación";"Control Interno"},0),"Opcion1","Opcion2","Opcion3","Opcion4","Opcion5","Opcion6","Opcion7")</f>
        <v>Opcion3</v>
      </c>
      <c r="AL26" s="102"/>
      <c r="AM26" s="102"/>
      <c r="AN26" s="102"/>
      <c r="AO26" s="102"/>
      <c r="AP26" s="102"/>
      <c r="AQ26" s="102"/>
      <c r="AR26" s="102"/>
      <c r="AS26" s="149">
        <f t="shared" si="3"/>
        <v>2</v>
      </c>
      <c r="AT26" s="149">
        <f t="shared" si="0"/>
        <v>1</v>
      </c>
      <c r="AU26" s="81" t="b">
        <f t="shared" si="4"/>
        <v>1</v>
      </c>
    </row>
    <row r="27" spans="1:47" s="8" customFormat="1" ht="348" customHeight="1" x14ac:dyDescent="0.2">
      <c r="A27" s="97">
        <v>21</v>
      </c>
      <c r="B27" s="56" t="s">
        <v>50</v>
      </c>
      <c r="C27" s="73" t="s">
        <v>80</v>
      </c>
      <c r="D27" s="73" t="s">
        <v>192</v>
      </c>
      <c r="E27" s="56" t="s">
        <v>198</v>
      </c>
      <c r="F27" s="56" t="s">
        <v>199</v>
      </c>
      <c r="G27" s="56" t="s">
        <v>200</v>
      </c>
      <c r="H27" s="57">
        <v>46113</v>
      </c>
      <c r="I27" s="57">
        <v>46371</v>
      </c>
      <c r="J27" s="56"/>
      <c r="K27" s="56">
        <v>1</v>
      </c>
      <c r="L27" s="56"/>
      <c r="M27" s="56">
        <v>1</v>
      </c>
      <c r="N27" s="6"/>
      <c r="O27" s="89"/>
      <c r="P27" s="6"/>
      <c r="Q27" s="110"/>
      <c r="R27" s="119"/>
      <c r="S27" s="109">
        <v>1</v>
      </c>
      <c r="T27" s="132" t="s">
        <v>201</v>
      </c>
      <c r="U27" s="122"/>
      <c r="V27" s="136" t="s">
        <v>202</v>
      </c>
      <c r="W27" s="135" t="s">
        <v>203</v>
      </c>
      <c r="X27" s="6"/>
      <c r="Y27" s="6"/>
      <c r="Z27" s="6"/>
      <c r="AA27" s="6"/>
      <c r="AB27" s="6"/>
      <c r="AC27" s="6"/>
      <c r="AD27" s="6"/>
      <c r="AE27" s="6"/>
      <c r="AF27" s="6"/>
      <c r="AG27" s="6"/>
      <c r="AH27" s="6" t="s">
        <v>130</v>
      </c>
      <c r="AI27" s="6">
        <v>0</v>
      </c>
      <c r="AJ27" s="151">
        <f t="shared" si="2"/>
        <v>0</v>
      </c>
      <c r="AK27" s="102" t="str">
        <f>CHOOSE(MATCH('Plan MIPG'!B27,{"Talento humano";"Direccionamiento Estratégico y Planeación";"Gestión con Valores para Resultados";"Evaluación de Resultados";"Información y Comunicación";"Gestión del Conocimiento y la Innovación";"Control Interno"},0),"Opcion1","Opcion2","Opcion3","Opcion4","Opcion5","Opcion6","Opcion7")</f>
        <v>Opcion3</v>
      </c>
      <c r="AL27" s="102"/>
      <c r="AM27" s="102"/>
      <c r="AN27" s="102"/>
      <c r="AO27" s="102"/>
      <c r="AP27" s="102"/>
      <c r="AQ27" s="102"/>
      <c r="AR27" s="102"/>
      <c r="AS27" s="149">
        <f t="shared" si="3"/>
        <v>2</v>
      </c>
      <c r="AT27" s="149">
        <f t="shared" si="0"/>
        <v>1</v>
      </c>
      <c r="AU27" s="81" t="b">
        <f t="shared" si="4"/>
        <v>0</v>
      </c>
    </row>
    <row r="28" spans="1:47" s="8" customFormat="1" ht="256.5" customHeight="1" x14ac:dyDescent="0.25">
      <c r="A28" s="6">
        <v>22</v>
      </c>
      <c r="B28" s="56" t="s">
        <v>49</v>
      </c>
      <c r="C28" s="19" t="s">
        <v>69</v>
      </c>
      <c r="D28" s="19" t="s">
        <v>204</v>
      </c>
      <c r="E28" s="56" t="s">
        <v>205</v>
      </c>
      <c r="F28" s="56" t="s">
        <v>206</v>
      </c>
      <c r="G28" s="56" t="s">
        <v>207</v>
      </c>
      <c r="H28" s="57">
        <v>46023</v>
      </c>
      <c r="I28" s="57">
        <v>46387</v>
      </c>
      <c r="J28" s="56">
        <v>1</v>
      </c>
      <c r="K28" s="56">
        <v>1</v>
      </c>
      <c r="L28" s="56">
        <v>1</v>
      </c>
      <c r="M28" s="56">
        <v>1</v>
      </c>
      <c r="N28" s="6">
        <v>1</v>
      </c>
      <c r="O28" s="89" t="s">
        <v>208</v>
      </c>
      <c r="P28" s="6" t="s">
        <v>95</v>
      </c>
      <c r="Q28" s="77" t="s">
        <v>157</v>
      </c>
      <c r="R28" s="121" t="s">
        <v>209</v>
      </c>
      <c r="S28" s="114">
        <v>1</v>
      </c>
      <c r="T28" s="132" t="s">
        <v>210</v>
      </c>
      <c r="U28" s="6" t="s">
        <v>95</v>
      </c>
      <c r="V28" s="77" t="s">
        <v>157</v>
      </c>
      <c r="W28" s="121" t="s">
        <v>211</v>
      </c>
      <c r="X28" s="6"/>
      <c r="Y28" s="6"/>
      <c r="Z28" s="6"/>
      <c r="AA28" s="6"/>
      <c r="AB28" s="6"/>
      <c r="AC28" s="6"/>
      <c r="AD28" s="6"/>
      <c r="AE28" s="6"/>
      <c r="AF28" s="6"/>
      <c r="AG28" s="6"/>
      <c r="AH28" s="6" t="s">
        <v>212</v>
      </c>
      <c r="AI28" s="6">
        <f t="shared" si="1"/>
        <v>2</v>
      </c>
      <c r="AJ28" s="101">
        <f t="shared" si="2"/>
        <v>0.5</v>
      </c>
      <c r="AK28" s="102" t="str">
        <f>CHOOSE(MATCH('Plan MIPG'!B28,{"Talento humano";"Direccionamiento Estratégico y Planeación";"Gestión con Valores para Resultados";"Evaluación de Resultados";"Información y Comunicación";"Gestión del Conocimiento y la Innovación";"Control Interno"},0),"Opcion1","Opcion2","Opcion3","Opcion4","Opcion5","Opcion6","Opcion7")</f>
        <v>Opcion2</v>
      </c>
      <c r="AL28" s="102"/>
      <c r="AM28" s="102"/>
      <c r="AN28" s="102"/>
      <c r="AO28" s="102"/>
      <c r="AP28" s="102"/>
      <c r="AQ28" s="102"/>
      <c r="AR28" s="102"/>
      <c r="AS28" s="149">
        <f t="shared" si="3"/>
        <v>4</v>
      </c>
      <c r="AT28" s="149">
        <f t="shared" si="0"/>
        <v>2</v>
      </c>
      <c r="AU28" s="81" t="b">
        <f t="shared" si="4"/>
        <v>1</v>
      </c>
    </row>
    <row r="29" spans="1:47" s="8" customFormat="1" ht="249" customHeight="1" x14ac:dyDescent="0.25">
      <c r="A29" s="6">
        <v>23</v>
      </c>
      <c r="B29" s="56" t="s">
        <v>49</v>
      </c>
      <c r="C29" s="19" t="s">
        <v>69</v>
      </c>
      <c r="D29" s="19" t="s">
        <v>204</v>
      </c>
      <c r="E29" s="56" t="s">
        <v>213</v>
      </c>
      <c r="F29" s="56" t="s">
        <v>214</v>
      </c>
      <c r="G29" s="56" t="s">
        <v>215</v>
      </c>
      <c r="H29" s="57">
        <v>46023</v>
      </c>
      <c r="I29" s="57">
        <v>46387</v>
      </c>
      <c r="J29" s="56">
        <v>1</v>
      </c>
      <c r="K29" s="56">
        <v>1</v>
      </c>
      <c r="L29" s="56">
        <v>1</v>
      </c>
      <c r="M29" s="56">
        <v>1</v>
      </c>
      <c r="N29" s="6">
        <v>1</v>
      </c>
      <c r="O29" s="89" t="s">
        <v>216</v>
      </c>
      <c r="P29" s="6" t="s">
        <v>95</v>
      </c>
      <c r="Q29" s="77" t="s">
        <v>157</v>
      </c>
      <c r="R29" s="89" t="s">
        <v>217</v>
      </c>
      <c r="S29" s="6">
        <v>1</v>
      </c>
      <c r="T29" s="132" t="s">
        <v>218</v>
      </c>
      <c r="U29" s="6" t="s">
        <v>95</v>
      </c>
      <c r="V29" s="77" t="s">
        <v>157</v>
      </c>
      <c r="W29" s="85" t="s">
        <v>219</v>
      </c>
      <c r="X29" s="6"/>
      <c r="Y29" s="6"/>
      <c r="Z29" s="6"/>
      <c r="AA29" s="6"/>
      <c r="AB29" s="6"/>
      <c r="AC29" s="6"/>
      <c r="AD29" s="6"/>
      <c r="AE29" s="6"/>
      <c r="AF29" s="6"/>
      <c r="AG29" s="6"/>
      <c r="AH29" s="6" t="s">
        <v>212</v>
      </c>
      <c r="AI29" s="6">
        <f t="shared" si="1"/>
        <v>2</v>
      </c>
      <c r="AJ29" s="101">
        <f t="shared" si="2"/>
        <v>0.5</v>
      </c>
      <c r="AK29" s="102" t="str">
        <f>CHOOSE(MATCH('Plan MIPG'!B29,{"Talento humano";"Direccionamiento Estratégico y Planeación";"Gestión con Valores para Resultados";"Evaluación de Resultados";"Información y Comunicación";"Gestión del Conocimiento y la Innovación";"Control Interno"},0),"Opcion1","Opcion2","Opcion3","Opcion4","Opcion5","Opcion6","Opcion7")</f>
        <v>Opcion2</v>
      </c>
      <c r="AL29" s="102"/>
      <c r="AM29" s="102"/>
      <c r="AN29" s="102"/>
      <c r="AO29" s="102"/>
      <c r="AP29" s="102"/>
      <c r="AQ29" s="102"/>
      <c r="AR29" s="102"/>
      <c r="AS29" s="149">
        <f t="shared" si="3"/>
        <v>4</v>
      </c>
      <c r="AT29" s="149">
        <f t="shared" si="0"/>
        <v>2</v>
      </c>
      <c r="AU29" s="81" t="b">
        <f t="shared" si="4"/>
        <v>1</v>
      </c>
    </row>
    <row r="30" spans="1:47" s="8" customFormat="1" ht="343.5" customHeight="1" x14ac:dyDescent="0.25">
      <c r="A30" s="6">
        <v>24</v>
      </c>
      <c r="B30" s="56" t="s">
        <v>49</v>
      </c>
      <c r="C30" s="19" t="s">
        <v>69</v>
      </c>
      <c r="D30" s="19" t="s">
        <v>204</v>
      </c>
      <c r="E30" s="56" t="s">
        <v>220</v>
      </c>
      <c r="F30" s="56" t="s">
        <v>221</v>
      </c>
      <c r="G30" s="56" t="s">
        <v>222</v>
      </c>
      <c r="H30" s="57">
        <v>46023</v>
      </c>
      <c r="I30" s="57">
        <v>46112</v>
      </c>
      <c r="J30" s="56">
        <v>1</v>
      </c>
      <c r="K30" s="56"/>
      <c r="L30" s="56"/>
      <c r="M30" s="56"/>
      <c r="N30" s="6">
        <v>0</v>
      </c>
      <c r="O30" s="89" t="s">
        <v>223</v>
      </c>
      <c r="P30" s="19" t="s">
        <v>224</v>
      </c>
      <c r="Q30" s="19" t="s">
        <v>225</v>
      </c>
      <c r="R30" s="85" t="s">
        <v>226</v>
      </c>
      <c r="S30" s="6">
        <v>1</v>
      </c>
      <c r="T30" s="89" t="s">
        <v>227</v>
      </c>
      <c r="U30" s="6" t="s">
        <v>95</v>
      </c>
      <c r="V30" s="77" t="s">
        <v>157</v>
      </c>
      <c r="W30" s="146" t="s">
        <v>228</v>
      </c>
      <c r="X30" s="6"/>
      <c r="Y30" s="6"/>
      <c r="Z30" s="6"/>
      <c r="AA30" s="6"/>
      <c r="AB30" s="6"/>
      <c r="AC30" s="6"/>
      <c r="AD30" s="6"/>
      <c r="AE30" s="6"/>
      <c r="AF30" s="6"/>
      <c r="AG30" s="6"/>
      <c r="AH30" s="6" t="s">
        <v>212</v>
      </c>
      <c r="AI30" s="6">
        <f t="shared" si="1"/>
        <v>1</v>
      </c>
      <c r="AJ30" s="101">
        <f t="shared" si="2"/>
        <v>1</v>
      </c>
      <c r="AK30" s="102" t="str">
        <f>CHOOSE(MATCH('Plan MIPG'!B30,{"Talento humano";"Direccionamiento Estratégico y Planeación";"Gestión con Valores para Resultados";"Evaluación de Resultados";"Información y Comunicación";"Gestión del Conocimiento y la Innovación";"Control Interno"},0),"Opcion1","Opcion2","Opcion3","Opcion4","Opcion5","Opcion6","Opcion7")</f>
        <v>Opcion2</v>
      </c>
      <c r="AL30" s="102"/>
      <c r="AM30" s="102"/>
      <c r="AN30" s="102"/>
      <c r="AO30" s="102"/>
      <c r="AP30" s="102"/>
      <c r="AQ30" s="102"/>
      <c r="AR30" s="102"/>
      <c r="AS30" s="149">
        <f t="shared" si="3"/>
        <v>1</v>
      </c>
      <c r="AT30" s="149">
        <f t="shared" si="0"/>
        <v>1</v>
      </c>
      <c r="AU30" s="81" t="b">
        <f t="shared" si="4"/>
        <v>1</v>
      </c>
    </row>
    <row r="31" spans="1:47" s="8" customFormat="1" ht="231.75" customHeight="1" x14ac:dyDescent="0.2">
      <c r="A31" s="6">
        <v>25</v>
      </c>
      <c r="B31" s="56" t="s">
        <v>49</v>
      </c>
      <c r="C31" s="19" t="s">
        <v>69</v>
      </c>
      <c r="D31" s="19" t="s">
        <v>204</v>
      </c>
      <c r="E31" s="56" t="s">
        <v>229</v>
      </c>
      <c r="F31" s="56" t="s">
        <v>230</v>
      </c>
      <c r="G31" s="56" t="s">
        <v>231</v>
      </c>
      <c r="H31" s="57">
        <v>46023</v>
      </c>
      <c r="I31" s="57">
        <v>46295</v>
      </c>
      <c r="J31" s="56">
        <v>1</v>
      </c>
      <c r="K31" s="56"/>
      <c r="L31" s="56">
        <v>1</v>
      </c>
      <c r="M31" s="56"/>
      <c r="N31" s="6">
        <v>1</v>
      </c>
      <c r="O31" s="89" t="s">
        <v>232</v>
      </c>
      <c r="P31" s="6" t="s">
        <v>233</v>
      </c>
      <c r="Q31" s="6" t="s">
        <v>234</v>
      </c>
      <c r="R31" s="85" t="s">
        <v>235</v>
      </c>
      <c r="S31" s="6"/>
      <c r="T31" s="6"/>
      <c r="U31" s="6"/>
      <c r="V31" s="110"/>
      <c r="W31" s="137"/>
      <c r="X31" s="145"/>
      <c r="Y31" s="6"/>
      <c r="Z31" s="6"/>
      <c r="AA31" s="6"/>
      <c r="AB31" s="6"/>
      <c r="AC31" s="6"/>
      <c r="AD31" s="6"/>
      <c r="AE31" s="6"/>
      <c r="AF31" s="6"/>
      <c r="AG31" s="6"/>
      <c r="AH31" s="6" t="s">
        <v>212</v>
      </c>
      <c r="AI31" s="6">
        <f t="shared" si="1"/>
        <v>1</v>
      </c>
      <c r="AJ31" s="101">
        <f t="shared" si="2"/>
        <v>0.5</v>
      </c>
      <c r="AK31" s="102" t="str">
        <f>CHOOSE(MATCH('Plan MIPG'!B31,{"Talento humano";"Direccionamiento Estratégico y Planeación";"Gestión con Valores para Resultados";"Evaluación de Resultados";"Información y Comunicación";"Gestión del Conocimiento y la Innovación";"Control Interno"},0),"Opcion1","Opcion2","Opcion3","Opcion4","Opcion5","Opcion6","Opcion7")</f>
        <v>Opcion2</v>
      </c>
      <c r="AL31" s="102"/>
      <c r="AM31" s="102"/>
      <c r="AN31" s="102"/>
      <c r="AO31" s="102"/>
      <c r="AP31" s="102"/>
      <c r="AQ31" s="102"/>
      <c r="AR31" s="102"/>
      <c r="AS31" s="149">
        <f t="shared" si="3"/>
        <v>2</v>
      </c>
      <c r="AT31" s="149">
        <f t="shared" si="0"/>
        <v>1</v>
      </c>
      <c r="AU31" s="81" t="b">
        <f t="shared" si="4"/>
        <v>1</v>
      </c>
    </row>
    <row r="32" spans="1:47" s="8" customFormat="1" ht="269.25" customHeight="1" x14ac:dyDescent="0.25">
      <c r="A32" s="6">
        <v>26</v>
      </c>
      <c r="B32" s="56" t="s">
        <v>49</v>
      </c>
      <c r="C32" s="19" t="s">
        <v>69</v>
      </c>
      <c r="D32" s="19" t="s">
        <v>204</v>
      </c>
      <c r="E32" s="56" t="s">
        <v>236</v>
      </c>
      <c r="F32" s="56" t="s">
        <v>237</v>
      </c>
      <c r="G32" s="56" t="s">
        <v>231</v>
      </c>
      <c r="H32" s="57">
        <v>46023</v>
      </c>
      <c r="I32" s="57">
        <v>46112</v>
      </c>
      <c r="J32" s="56">
        <v>1</v>
      </c>
      <c r="K32" s="56"/>
      <c r="L32" s="56"/>
      <c r="M32" s="56"/>
      <c r="N32" s="6">
        <v>1</v>
      </c>
      <c r="O32" s="89" t="s">
        <v>238</v>
      </c>
      <c r="P32" s="6" t="s">
        <v>233</v>
      </c>
      <c r="Q32" s="6" t="s">
        <v>234</v>
      </c>
      <c r="R32" s="89" t="s">
        <v>239</v>
      </c>
      <c r="S32" s="6"/>
      <c r="T32" s="6"/>
      <c r="U32" s="6"/>
      <c r="V32" s="110"/>
      <c r="W32" s="138"/>
      <c r="X32" s="145"/>
      <c r="Y32" s="6"/>
      <c r="Z32" s="6"/>
      <c r="AA32" s="6"/>
      <c r="AB32" s="6"/>
      <c r="AC32" s="6"/>
      <c r="AD32" s="6"/>
      <c r="AE32" s="6"/>
      <c r="AF32" s="6"/>
      <c r="AG32" s="6"/>
      <c r="AH32" s="6" t="s">
        <v>212</v>
      </c>
      <c r="AI32" s="6">
        <f t="shared" si="1"/>
        <v>1</v>
      </c>
      <c r="AJ32" s="101">
        <f t="shared" si="2"/>
        <v>1</v>
      </c>
      <c r="AK32" s="102" t="str">
        <f>CHOOSE(MATCH('Plan MIPG'!B32,{"Talento humano";"Direccionamiento Estratégico y Planeación";"Gestión con Valores para Resultados";"Evaluación de Resultados";"Información y Comunicación";"Gestión del Conocimiento y la Innovación";"Control Interno"},0),"Opcion1","Opcion2","Opcion3","Opcion4","Opcion5","Opcion6","Opcion7")</f>
        <v>Opcion2</v>
      </c>
      <c r="AL32" s="102"/>
      <c r="AM32" s="102"/>
      <c r="AN32" s="102"/>
      <c r="AO32" s="102"/>
      <c r="AP32" s="102"/>
      <c r="AQ32" s="102"/>
      <c r="AR32" s="102"/>
      <c r="AS32" s="149">
        <f t="shared" si="3"/>
        <v>1</v>
      </c>
      <c r="AT32" s="149">
        <f t="shared" si="0"/>
        <v>1</v>
      </c>
      <c r="AU32" s="81" t="b">
        <f t="shared" si="4"/>
        <v>1</v>
      </c>
    </row>
    <row r="33" spans="1:47" s="8" customFormat="1" ht="246.75" customHeight="1" x14ac:dyDescent="0.2">
      <c r="A33" s="6">
        <v>27</v>
      </c>
      <c r="B33" s="56" t="s">
        <v>49</v>
      </c>
      <c r="C33" s="19" t="s">
        <v>69</v>
      </c>
      <c r="D33" s="19" t="s">
        <v>204</v>
      </c>
      <c r="E33" s="56" t="s">
        <v>240</v>
      </c>
      <c r="F33" s="56" t="s">
        <v>237</v>
      </c>
      <c r="G33" s="56" t="s">
        <v>231</v>
      </c>
      <c r="H33" s="57">
        <v>46023</v>
      </c>
      <c r="I33" s="57">
        <v>46112</v>
      </c>
      <c r="J33" s="56">
        <v>1</v>
      </c>
      <c r="K33" s="56"/>
      <c r="L33" s="56"/>
      <c r="M33" s="56"/>
      <c r="N33" s="6">
        <v>1</v>
      </c>
      <c r="O33" s="89" t="s">
        <v>241</v>
      </c>
      <c r="P33" s="6" t="s">
        <v>233</v>
      </c>
      <c r="Q33" s="6" t="s">
        <v>234</v>
      </c>
      <c r="R33" s="89" t="s">
        <v>242</v>
      </c>
      <c r="S33" s="6"/>
      <c r="T33" s="89"/>
      <c r="U33" s="6"/>
      <c r="V33" s="110"/>
      <c r="W33" s="137"/>
      <c r="X33" s="145"/>
      <c r="Y33" s="6"/>
      <c r="Z33" s="6"/>
      <c r="AA33" s="6"/>
      <c r="AB33" s="6"/>
      <c r="AC33" s="6"/>
      <c r="AD33" s="6"/>
      <c r="AE33" s="6"/>
      <c r="AF33" s="6"/>
      <c r="AG33" s="6"/>
      <c r="AH33" s="6" t="s">
        <v>212</v>
      </c>
      <c r="AI33" s="6">
        <f t="shared" si="1"/>
        <v>1</v>
      </c>
      <c r="AJ33" s="101">
        <f t="shared" si="2"/>
        <v>1</v>
      </c>
      <c r="AK33" s="102" t="str">
        <f>CHOOSE(MATCH('Plan MIPG'!B33,{"Talento humano";"Direccionamiento Estratégico y Planeación";"Gestión con Valores para Resultados";"Evaluación de Resultados";"Información y Comunicación";"Gestión del Conocimiento y la Innovación";"Control Interno"},0),"Opcion1","Opcion2","Opcion3","Opcion4","Opcion5","Opcion6","Opcion7")</f>
        <v>Opcion2</v>
      </c>
      <c r="AL33" s="102"/>
      <c r="AM33" s="102"/>
      <c r="AN33" s="102"/>
      <c r="AO33" s="102"/>
      <c r="AP33" s="102"/>
      <c r="AQ33" s="102"/>
      <c r="AR33" s="102"/>
      <c r="AS33" s="149">
        <f t="shared" si="3"/>
        <v>1</v>
      </c>
      <c r="AT33" s="149">
        <f t="shared" si="0"/>
        <v>1</v>
      </c>
      <c r="AU33" s="81" t="b">
        <f t="shared" si="4"/>
        <v>1</v>
      </c>
    </row>
    <row r="34" spans="1:47" s="8" customFormat="1" ht="250.5" customHeight="1" x14ac:dyDescent="0.25">
      <c r="A34" s="6">
        <v>28</v>
      </c>
      <c r="B34" s="56" t="s">
        <v>49</v>
      </c>
      <c r="C34" s="19" t="s">
        <v>69</v>
      </c>
      <c r="D34" s="19" t="s">
        <v>204</v>
      </c>
      <c r="E34" s="56" t="s">
        <v>243</v>
      </c>
      <c r="F34" s="56" t="s">
        <v>244</v>
      </c>
      <c r="G34" s="56" t="s">
        <v>245</v>
      </c>
      <c r="H34" s="57">
        <v>46023</v>
      </c>
      <c r="I34" s="57">
        <v>46387</v>
      </c>
      <c r="J34" s="56">
        <v>1</v>
      </c>
      <c r="K34" s="56">
        <v>1</v>
      </c>
      <c r="L34" s="56">
        <v>1</v>
      </c>
      <c r="M34" s="56">
        <v>1</v>
      </c>
      <c r="N34" s="6">
        <v>1</v>
      </c>
      <c r="O34" s="89" t="s">
        <v>246</v>
      </c>
      <c r="P34" s="6" t="s">
        <v>233</v>
      </c>
      <c r="Q34" s="6" t="s">
        <v>234</v>
      </c>
      <c r="R34" s="89" t="s">
        <v>247</v>
      </c>
      <c r="S34" s="6">
        <v>1</v>
      </c>
      <c r="T34" s="89" t="s">
        <v>248</v>
      </c>
      <c r="U34" s="6" t="s">
        <v>95</v>
      </c>
      <c r="V34" s="143" t="s">
        <v>157</v>
      </c>
      <c r="W34" s="139" t="s">
        <v>249</v>
      </c>
      <c r="X34" s="145"/>
      <c r="Y34" s="6"/>
      <c r="Z34" s="6"/>
      <c r="AA34" s="6"/>
      <c r="AB34" s="6"/>
      <c r="AC34" s="6"/>
      <c r="AD34" s="6"/>
      <c r="AE34" s="6"/>
      <c r="AF34" s="6"/>
      <c r="AG34" s="6"/>
      <c r="AH34" s="6" t="s">
        <v>212</v>
      </c>
      <c r="AI34" s="6">
        <f t="shared" si="1"/>
        <v>2</v>
      </c>
      <c r="AJ34" s="101">
        <f t="shared" si="2"/>
        <v>0.5</v>
      </c>
      <c r="AK34" s="102" t="str">
        <f>CHOOSE(MATCH('Plan MIPG'!B34,{"Talento humano";"Direccionamiento Estratégico y Planeación";"Gestión con Valores para Resultados";"Evaluación de Resultados";"Información y Comunicación";"Gestión del Conocimiento y la Innovación";"Control Interno"},0),"Opcion1","Opcion2","Opcion3","Opcion4","Opcion5","Opcion6","Opcion7")</f>
        <v>Opcion2</v>
      </c>
      <c r="AL34" s="102"/>
      <c r="AM34" s="102"/>
      <c r="AN34" s="102"/>
      <c r="AO34" s="102"/>
      <c r="AP34" s="102"/>
      <c r="AQ34" s="102"/>
      <c r="AR34" s="102"/>
      <c r="AS34" s="149">
        <f t="shared" si="3"/>
        <v>4</v>
      </c>
      <c r="AT34" s="149">
        <f t="shared" si="0"/>
        <v>2</v>
      </c>
      <c r="AU34" s="81" t="b">
        <f t="shared" si="4"/>
        <v>1</v>
      </c>
    </row>
    <row r="35" spans="1:47" s="8" customFormat="1" ht="237.75" customHeight="1" x14ac:dyDescent="0.25">
      <c r="A35" s="6">
        <v>29</v>
      </c>
      <c r="B35" s="56" t="s">
        <v>50</v>
      </c>
      <c r="C35" s="19" t="s">
        <v>113</v>
      </c>
      <c r="D35" s="19" t="s">
        <v>250</v>
      </c>
      <c r="E35" s="73" t="s">
        <v>251</v>
      </c>
      <c r="F35" s="56" t="s">
        <v>252</v>
      </c>
      <c r="G35" s="73" t="s">
        <v>253</v>
      </c>
      <c r="H35" s="57">
        <v>46024</v>
      </c>
      <c r="I35" s="57">
        <v>46295</v>
      </c>
      <c r="J35" s="59">
        <v>0.5</v>
      </c>
      <c r="K35" s="56"/>
      <c r="L35" s="59">
        <v>0.5</v>
      </c>
      <c r="M35" s="13"/>
      <c r="N35" s="80">
        <v>0.5</v>
      </c>
      <c r="O35" s="89" t="s">
        <v>254</v>
      </c>
      <c r="P35" s="6" t="s">
        <v>233</v>
      </c>
      <c r="Q35" s="6" t="s">
        <v>234</v>
      </c>
      <c r="R35" s="90" t="s">
        <v>255</v>
      </c>
      <c r="S35" s="6"/>
      <c r="T35" s="6"/>
      <c r="U35" s="6"/>
      <c r="V35" s="110"/>
      <c r="W35" s="140"/>
      <c r="X35" s="145"/>
      <c r="Y35" s="6"/>
      <c r="Z35" s="6"/>
      <c r="AA35" s="6"/>
      <c r="AB35" s="6"/>
      <c r="AC35" s="6"/>
      <c r="AD35" s="6"/>
      <c r="AE35" s="6"/>
      <c r="AF35" s="6"/>
      <c r="AG35" s="6"/>
      <c r="AH35" s="6" t="s">
        <v>179</v>
      </c>
      <c r="AI35" s="82">
        <f t="shared" si="1"/>
        <v>0.5</v>
      </c>
      <c r="AJ35" s="101">
        <f t="shared" si="2"/>
        <v>0.5</v>
      </c>
      <c r="AK35" s="102" t="str">
        <f>CHOOSE(MATCH('Plan MIPG'!B35,{"Talento humano";"Direccionamiento Estratégico y Planeación";"Gestión con Valores para Resultados";"Evaluación de Resultados";"Información y Comunicación";"Gestión del Conocimiento y la Innovación";"Control Interno"},0),"Opcion1","Opcion2","Opcion3","Opcion4","Opcion5","Opcion6","Opcion7")</f>
        <v>Opcion3</v>
      </c>
      <c r="AL35" s="102"/>
      <c r="AM35" s="102"/>
      <c r="AN35" s="102"/>
      <c r="AO35" s="102"/>
      <c r="AP35" s="102"/>
      <c r="AQ35" s="102"/>
      <c r="AR35" s="102"/>
      <c r="AS35" s="149">
        <f t="shared" si="3"/>
        <v>1</v>
      </c>
      <c r="AT35" s="149">
        <f t="shared" si="0"/>
        <v>0.5</v>
      </c>
      <c r="AU35" s="81" t="b">
        <f t="shared" si="4"/>
        <v>1</v>
      </c>
    </row>
    <row r="36" spans="1:47" s="8" customFormat="1" ht="89.25" customHeight="1" x14ac:dyDescent="0.25">
      <c r="A36" s="6">
        <v>30</v>
      </c>
      <c r="B36" s="56" t="s">
        <v>50</v>
      </c>
      <c r="C36" s="19" t="s">
        <v>99</v>
      </c>
      <c r="D36" s="19" t="s">
        <v>256</v>
      </c>
      <c r="E36" s="56" t="s">
        <v>257</v>
      </c>
      <c r="F36" s="56" t="s">
        <v>258</v>
      </c>
      <c r="G36" s="56" t="s">
        <v>259</v>
      </c>
      <c r="H36" s="57">
        <v>46296</v>
      </c>
      <c r="I36" s="57">
        <v>46387</v>
      </c>
      <c r="J36" s="13"/>
      <c r="K36" s="13"/>
      <c r="L36" s="13"/>
      <c r="M36" s="56">
        <v>1</v>
      </c>
      <c r="N36" s="6"/>
      <c r="O36" s="86"/>
      <c r="P36" s="6"/>
      <c r="Q36" s="6"/>
      <c r="R36" s="86"/>
      <c r="S36" s="6"/>
      <c r="T36" s="6"/>
      <c r="U36" s="6"/>
      <c r="V36" s="110"/>
      <c r="W36" s="109"/>
      <c r="X36" s="145"/>
      <c r="Y36" s="6"/>
      <c r="Z36" s="6"/>
      <c r="AA36" s="6"/>
      <c r="AB36" s="6"/>
      <c r="AC36" s="6"/>
      <c r="AD36" s="6"/>
      <c r="AE36" s="6"/>
      <c r="AF36" s="6"/>
      <c r="AG36" s="6"/>
      <c r="AH36" s="6"/>
      <c r="AI36" s="6">
        <f t="shared" si="1"/>
        <v>0</v>
      </c>
      <c r="AJ36" s="101">
        <f t="shared" si="2"/>
        <v>0</v>
      </c>
      <c r="AK36" s="102" t="str">
        <f>CHOOSE(MATCH('Plan MIPG'!B36,{"Talento humano";"Direccionamiento Estratégico y Planeación";"Gestión con Valores para Resultados";"Evaluación de Resultados";"Información y Comunicación";"Gestión del Conocimiento y la Innovación";"Control Interno"},0),"Opcion1","Opcion2","Opcion3","Opcion4","Opcion5","Opcion6","Opcion7")</f>
        <v>Opcion3</v>
      </c>
      <c r="AL36" s="102"/>
      <c r="AM36" s="102"/>
      <c r="AN36" s="102"/>
      <c r="AO36" s="102"/>
      <c r="AP36" s="102"/>
      <c r="AQ36" s="102"/>
      <c r="AR36" s="102"/>
      <c r="AS36" s="149">
        <f t="shared" si="3"/>
        <v>1</v>
      </c>
      <c r="AT36" s="149">
        <f t="shared" si="0"/>
        <v>0</v>
      </c>
      <c r="AU36" s="81" t="b">
        <f t="shared" si="4"/>
        <v>1</v>
      </c>
    </row>
    <row r="37" spans="1:47" s="8" customFormat="1" ht="89.25" customHeight="1" x14ac:dyDescent="0.25">
      <c r="A37" s="6">
        <v>31</v>
      </c>
      <c r="B37" s="56" t="s">
        <v>50</v>
      </c>
      <c r="C37" s="19" t="s">
        <v>99</v>
      </c>
      <c r="D37" s="19" t="s">
        <v>256</v>
      </c>
      <c r="E37" s="56" t="s">
        <v>260</v>
      </c>
      <c r="F37" s="56" t="s">
        <v>261</v>
      </c>
      <c r="G37" s="56" t="s">
        <v>262</v>
      </c>
      <c r="H37" s="57">
        <v>46204</v>
      </c>
      <c r="I37" s="57">
        <v>46387</v>
      </c>
      <c r="J37" s="13"/>
      <c r="K37" s="13"/>
      <c r="L37" s="59">
        <v>0.3</v>
      </c>
      <c r="M37" s="59">
        <v>0.7</v>
      </c>
      <c r="N37" s="6"/>
      <c r="O37" s="86"/>
      <c r="P37" s="6"/>
      <c r="Q37" s="6"/>
      <c r="R37" s="86"/>
      <c r="S37" s="6"/>
      <c r="T37" s="6"/>
      <c r="U37" s="6"/>
      <c r="V37" s="110"/>
      <c r="W37" s="109"/>
      <c r="X37" s="145"/>
      <c r="Y37" s="6"/>
      <c r="Z37" s="6"/>
      <c r="AA37" s="6"/>
      <c r="AB37" s="6"/>
      <c r="AC37" s="6"/>
      <c r="AD37" s="6"/>
      <c r="AE37" s="6"/>
      <c r="AF37" s="6"/>
      <c r="AG37" s="6"/>
      <c r="AH37" s="6"/>
      <c r="AI37" s="82">
        <f t="shared" si="1"/>
        <v>0</v>
      </c>
      <c r="AJ37" s="101">
        <f t="shared" si="2"/>
        <v>0</v>
      </c>
      <c r="AK37" s="102" t="str">
        <f>CHOOSE(MATCH('Plan MIPG'!B37,{"Talento humano";"Direccionamiento Estratégico y Planeación";"Gestión con Valores para Resultados";"Evaluación de Resultados";"Información y Comunicación";"Gestión del Conocimiento y la Innovación";"Control Interno"},0),"Opcion1","Opcion2","Opcion3","Opcion4","Opcion5","Opcion6","Opcion7")</f>
        <v>Opcion3</v>
      </c>
      <c r="AL37" s="102"/>
      <c r="AM37" s="102"/>
      <c r="AN37" s="102"/>
      <c r="AO37" s="102"/>
      <c r="AP37" s="102"/>
      <c r="AQ37" s="102"/>
      <c r="AR37" s="102"/>
      <c r="AS37" s="149">
        <f t="shared" si="3"/>
        <v>1</v>
      </c>
      <c r="AT37" s="149">
        <f t="shared" si="0"/>
        <v>0</v>
      </c>
      <c r="AU37" s="81" t="b">
        <f t="shared" si="4"/>
        <v>1</v>
      </c>
    </row>
    <row r="38" spans="1:47" s="8" customFormat="1" ht="226.5" customHeight="1" x14ac:dyDescent="0.25">
      <c r="A38" s="6">
        <v>32</v>
      </c>
      <c r="B38" s="56" t="s">
        <v>52</v>
      </c>
      <c r="C38" s="19" t="s">
        <v>60</v>
      </c>
      <c r="D38" s="19" t="s">
        <v>263</v>
      </c>
      <c r="E38" s="56" t="s">
        <v>264</v>
      </c>
      <c r="F38" s="59" t="s">
        <v>265</v>
      </c>
      <c r="G38" s="56" t="s">
        <v>266</v>
      </c>
      <c r="H38" s="57">
        <v>46023</v>
      </c>
      <c r="I38" s="57">
        <v>46387</v>
      </c>
      <c r="J38" s="59">
        <v>0.25</v>
      </c>
      <c r="K38" s="59">
        <v>0.25</v>
      </c>
      <c r="L38" s="59">
        <v>0.25</v>
      </c>
      <c r="M38" s="59">
        <v>0.25</v>
      </c>
      <c r="N38" s="80">
        <v>0.2</v>
      </c>
      <c r="O38" s="89" t="s">
        <v>267</v>
      </c>
      <c r="P38" s="89" t="s">
        <v>268</v>
      </c>
      <c r="Q38" s="89" t="s">
        <v>269</v>
      </c>
      <c r="R38" s="130" t="s">
        <v>270</v>
      </c>
      <c r="S38" s="80">
        <v>0.3</v>
      </c>
      <c r="T38" s="108" t="s">
        <v>271</v>
      </c>
      <c r="U38" s="19" t="s">
        <v>272</v>
      </c>
      <c r="V38" s="6"/>
      <c r="W38" s="141" t="s">
        <v>273</v>
      </c>
      <c r="X38" s="145"/>
      <c r="Y38" s="6"/>
      <c r="Z38" s="6"/>
      <c r="AA38" s="6"/>
      <c r="AB38" s="6"/>
      <c r="AC38" s="6"/>
      <c r="AD38" s="6"/>
      <c r="AE38" s="6"/>
      <c r="AF38" s="6"/>
      <c r="AG38" s="6"/>
      <c r="AH38" s="6" t="s">
        <v>274</v>
      </c>
      <c r="AI38" s="82">
        <f t="shared" si="1"/>
        <v>0.5</v>
      </c>
      <c r="AJ38" s="101">
        <f t="shared" si="2"/>
        <v>0.5</v>
      </c>
      <c r="AK38" s="102" t="str">
        <f>CHOOSE(MATCH('Plan MIPG'!B38,{"Talento humano";"Direccionamiento Estratégico y Planeación";"Gestión con Valores para Resultados";"Evaluación de Resultados";"Información y Comunicación";"Gestión del Conocimiento y la Innovación";"Control Interno"},0),"Opcion1","Opcion2","Opcion3","Opcion4","Opcion5","Opcion6","Opcion7")</f>
        <v>Opcion5</v>
      </c>
      <c r="AL38" s="102"/>
      <c r="AM38" s="102"/>
      <c r="AN38" s="102"/>
      <c r="AO38" s="102"/>
      <c r="AP38" s="102"/>
      <c r="AQ38" s="102"/>
      <c r="AR38" s="102"/>
      <c r="AS38" s="149">
        <f t="shared" si="3"/>
        <v>1</v>
      </c>
      <c r="AT38" s="149">
        <f t="shared" si="0"/>
        <v>0.5</v>
      </c>
      <c r="AU38" s="81" t="b">
        <f t="shared" si="4"/>
        <v>1</v>
      </c>
    </row>
    <row r="39" spans="1:47" s="8" customFormat="1" ht="274.5" customHeight="1" x14ac:dyDescent="0.25">
      <c r="A39" s="6">
        <v>33</v>
      </c>
      <c r="B39" s="56" t="s">
        <v>52</v>
      </c>
      <c r="C39" s="19" t="s">
        <v>60</v>
      </c>
      <c r="D39" s="19" t="s">
        <v>263</v>
      </c>
      <c r="E39" s="56" t="s">
        <v>275</v>
      </c>
      <c r="F39" s="59" t="s">
        <v>276</v>
      </c>
      <c r="G39" s="56" t="s">
        <v>277</v>
      </c>
      <c r="H39" s="57">
        <v>46023</v>
      </c>
      <c r="I39" s="57">
        <v>46387</v>
      </c>
      <c r="J39" s="59">
        <v>0.25</v>
      </c>
      <c r="K39" s="59">
        <v>0.25</v>
      </c>
      <c r="L39" s="59">
        <v>0.25</v>
      </c>
      <c r="M39" s="59">
        <v>0.25</v>
      </c>
      <c r="N39" s="81">
        <v>0.125</v>
      </c>
      <c r="O39" s="89" t="s">
        <v>278</v>
      </c>
      <c r="P39" s="89" t="s">
        <v>279</v>
      </c>
      <c r="Q39" s="89" t="s">
        <v>280</v>
      </c>
      <c r="R39" s="131" t="s">
        <v>281</v>
      </c>
      <c r="S39" s="80">
        <v>0</v>
      </c>
      <c r="T39" s="89" t="s">
        <v>377</v>
      </c>
      <c r="U39" s="89" t="s">
        <v>378</v>
      </c>
      <c r="V39" s="89" t="s">
        <v>379</v>
      </c>
      <c r="W39" s="148" t="s">
        <v>380</v>
      </c>
      <c r="X39" s="145"/>
      <c r="Y39" s="6"/>
      <c r="Z39" s="6"/>
      <c r="AA39" s="6"/>
      <c r="AB39" s="6"/>
      <c r="AC39" s="6"/>
      <c r="AD39" s="6"/>
      <c r="AE39" s="6"/>
      <c r="AF39" s="6"/>
      <c r="AG39" s="6"/>
      <c r="AH39" s="6" t="s">
        <v>274</v>
      </c>
      <c r="AI39" s="150">
        <f t="shared" si="1"/>
        <v>0.125</v>
      </c>
      <c r="AJ39" s="151">
        <f t="shared" si="2"/>
        <v>0.125</v>
      </c>
      <c r="AK39" s="102" t="str">
        <f>CHOOSE(MATCH('Plan MIPG'!B39,{"Talento humano";"Direccionamiento Estratégico y Planeación";"Gestión con Valores para Resultados";"Evaluación de Resultados";"Información y Comunicación";"Gestión del Conocimiento y la Innovación";"Control Interno"},0),"Opcion1","Opcion2","Opcion3","Opcion4","Opcion5","Opcion6","Opcion7")</f>
        <v>Opcion5</v>
      </c>
      <c r="AL39" s="102"/>
      <c r="AM39" s="102"/>
      <c r="AN39" s="102"/>
      <c r="AO39" s="102"/>
      <c r="AP39" s="102"/>
      <c r="AQ39" s="102"/>
      <c r="AR39" s="102"/>
      <c r="AS39" s="149">
        <f t="shared" si="3"/>
        <v>1</v>
      </c>
      <c r="AT39" s="82">
        <f t="shared" si="0"/>
        <v>0.5</v>
      </c>
      <c r="AU39" s="81" t="b">
        <f t="shared" si="4"/>
        <v>0</v>
      </c>
    </row>
    <row r="40" spans="1:47" s="8" customFormat="1" ht="252.75" customHeight="1" x14ac:dyDescent="0.25">
      <c r="A40" s="6">
        <v>34</v>
      </c>
      <c r="B40" s="56" t="s">
        <v>52</v>
      </c>
      <c r="C40" s="19" t="s">
        <v>60</v>
      </c>
      <c r="D40" s="19" t="s">
        <v>263</v>
      </c>
      <c r="E40" s="56" t="s">
        <v>282</v>
      </c>
      <c r="F40" s="59" t="s">
        <v>283</v>
      </c>
      <c r="G40" s="56" t="s">
        <v>284</v>
      </c>
      <c r="H40" s="57">
        <v>46023</v>
      </c>
      <c r="I40" s="57">
        <v>46387</v>
      </c>
      <c r="J40" s="59">
        <v>0.25</v>
      </c>
      <c r="K40" s="59">
        <v>0.25</v>
      </c>
      <c r="L40" s="59">
        <v>0.25</v>
      </c>
      <c r="M40" s="59">
        <v>0.25</v>
      </c>
      <c r="N40" s="80">
        <v>0.25</v>
      </c>
      <c r="O40" s="108" t="s">
        <v>285</v>
      </c>
      <c r="P40" s="19" t="s">
        <v>95</v>
      </c>
      <c r="Q40" s="19" t="s">
        <v>96</v>
      </c>
      <c r="R40" s="90" t="s">
        <v>286</v>
      </c>
      <c r="S40" s="80">
        <v>0.25</v>
      </c>
      <c r="T40" s="89" t="s">
        <v>287</v>
      </c>
      <c r="U40" s="89" t="s">
        <v>272</v>
      </c>
      <c r="V40" s="6"/>
      <c r="W40" s="141" t="s">
        <v>288</v>
      </c>
      <c r="X40" s="145"/>
      <c r="Y40" s="6"/>
      <c r="Z40" s="6"/>
      <c r="AA40" s="6"/>
      <c r="AB40" s="6"/>
      <c r="AC40" s="6"/>
      <c r="AD40" s="6"/>
      <c r="AE40" s="6"/>
      <c r="AF40" s="6"/>
      <c r="AG40" s="6"/>
      <c r="AH40" s="6" t="s">
        <v>274</v>
      </c>
      <c r="AI40" s="82">
        <f t="shared" si="1"/>
        <v>0.5</v>
      </c>
      <c r="AJ40" s="101">
        <f t="shared" si="2"/>
        <v>0.5</v>
      </c>
      <c r="AK40" s="102" t="str">
        <f>CHOOSE(MATCH('Plan MIPG'!B40,{"Talento humano";"Direccionamiento Estratégico y Planeación";"Gestión con Valores para Resultados";"Evaluación de Resultados";"Información y Comunicación";"Gestión del Conocimiento y la Innovación";"Control Interno"},0),"Opcion1","Opcion2","Opcion3","Opcion4","Opcion5","Opcion6","Opcion7")</f>
        <v>Opcion5</v>
      </c>
      <c r="AL40" s="102"/>
      <c r="AM40" s="102"/>
      <c r="AN40" s="102"/>
      <c r="AO40" s="102"/>
      <c r="AP40" s="102"/>
      <c r="AQ40" s="102"/>
      <c r="AR40" s="102"/>
      <c r="AS40" s="149">
        <f t="shared" si="3"/>
        <v>1</v>
      </c>
      <c r="AT40" s="149">
        <f t="shared" si="0"/>
        <v>0.5</v>
      </c>
      <c r="AU40" s="81" t="b">
        <f t="shared" si="4"/>
        <v>1</v>
      </c>
    </row>
    <row r="41" spans="1:47" s="8" customFormat="1" ht="318.75" x14ac:dyDescent="0.25">
      <c r="A41" s="6">
        <v>35</v>
      </c>
      <c r="B41" s="56" t="s">
        <v>49</v>
      </c>
      <c r="C41" s="19" t="s">
        <v>65</v>
      </c>
      <c r="D41" s="19" t="s">
        <v>40</v>
      </c>
      <c r="E41" s="56" t="s">
        <v>289</v>
      </c>
      <c r="F41" s="76" t="s">
        <v>290</v>
      </c>
      <c r="G41" s="74" t="s">
        <v>291</v>
      </c>
      <c r="H41" s="57">
        <v>46023</v>
      </c>
      <c r="I41" s="57">
        <v>46295</v>
      </c>
      <c r="J41" s="59"/>
      <c r="K41" s="59">
        <v>0.33</v>
      </c>
      <c r="L41" s="59">
        <v>0.33</v>
      </c>
      <c r="M41" s="59">
        <v>0.34</v>
      </c>
      <c r="N41" s="6"/>
      <c r="O41" s="86"/>
      <c r="P41" s="6"/>
      <c r="Q41" s="6"/>
      <c r="R41" s="89"/>
      <c r="S41" s="80">
        <v>0.33</v>
      </c>
      <c r="T41" s="2" t="s">
        <v>292</v>
      </c>
      <c r="U41" s="2" t="s">
        <v>293</v>
      </c>
      <c r="V41" s="144" t="s">
        <v>294</v>
      </c>
      <c r="W41" s="142" t="s">
        <v>295</v>
      </c>
      <c r="X41" s="145"/>
      <c r="Y41" s="6"/>
      <c r="Z41" s="6"/>
      <c r="AA41" s="6"/>
      <c r="AB41" s="6"/>
      <c r="AC41" s="6"/>
      <c r="AD41" s="6"/>
      <c r="AE41" s="6"/>
      <c r="AF41" s="6"/>
      <c r="AG41" s="6"/>
      <c r="AH41" s="6" t="s">
        <v>274</v>
      </c>
      <c r="AI41" s="82">
        <f t="shared" si="1"/>
        <v>0.33</v>
      </c>
      <c r="AJ41" s="101">
        <f t="shared" si="2"/>
        <v>0.33</v>
      </c>
      <c r="AK41" s="102" t="str">
        <f>CHOOSE(MATCH('Plan MIPG'!B41,{"Talento humano";"Direccionamiento Estratégico y Planeación";"Gestión con Valores para Resultados";"Evaluación de Resultados";"Información y Comunicación";"Gestión del Conocimiento y la Innovación";"Control Interno"},0),"Opcion1","Opcion2","Opcion3","Opcion4","Opcion5","Opcion6","Opcion7")</f>
        <v>Opcion2</v>
      </c>
      <c r="AL41" s="102"/>
      <c r="AM41" s="102"/>
      <c r="AN41" s="102"/>
      <c r="AO41" s="102"/>
      <c r="AP41" s="102"/>
      <c r="AQ41" s="102"/>
      <c r="AR41" s="102"/>
      <c r="AS41" s="149">
        <f t="shared" si="3"/>
        <v>1</v>
      </c>
      <c r="AT41" s="149">
        <f t="shared" si="0"/>
        <v>0.33</v>
      </c>
      <c r="AU41" s="81" t="b">
        <f t="shared" si="4"/>
        <v>1</v>
      </c>
    </row>
    <row r="42" spans="1:47" s="8" customFormat="1" ht="156.75" customHeight="1" x14ac:dyDescent="0.25">
      <c r="A42" s="6">
        <v>36</v>
      </c>
      <c r="B42" s="56" t="s">
        <v>50</v>
      </c>
      <c r="C42" s="73" t="s">
        <v>70</v>
      </c>
      <c r="D42" s="73" t="s">
        <v>296</v>
      </c>
      <c r="E42" s="56" t="s">
        <v>297</v>
      </c>
      <c r="F42" s="56" t="s">
        <v>298</v>
      </c>
      <c r="G42" s="56" t="s">
        <v>299</v>
      </c>
      <c r="H42" s="57">
        <v>46082</v>
      </c>
      <c r="I42" s="57">
        <v>46387</v>
      </c>
      <c r="J42" s="13"/>
      <c r="K42" s="58"/>
      <c r="L42" s="13"/>
      <c r="M42" s="56">
        <v>1</v>
      </c>
      <c r="N42" s="6"/>
      <c r="O42" s="86"/>
      <c r="P42" s="6"/>
      <c r="Q42" s="6"/>
      <c r="R42" s="86"/>
      <c r="S42" s="6"/>
      <c r="T42" s="6"/>
      <c r="U42" s="6"/>
      <c r="V42" s="6"/>
      <c r="W42" s="114"/>
      <c r="X42" s="6"/>
      <c r="Y42" s="6"/>
      <c r="Z42" s="6"/>
      <c r="AA42" s="6"/>
      <c r="AB42" s="6"/>
      <c r="AC42" s="6"/>
      <c r="AD42" s="6"/>
      <c r="AE42" s="6"/>
      <c r="AF42" s="6"/>
      <c r="AG42" s="6"/>
      <c r="AH42" s="6"/>
      <c r="AI42" s="6">
        <f t="shared" si="1"/>
        <v>0</v>
      </c>
      <c r="AJ42" s="101">
        <f t="shared" si="2"/>
        <v>0</v>
      </c>
      <c r="AK42" s="102" t="str">
        <f>CHOOSE(MATCH('Plan MIPG'!B42,{"Talento humano";"Direccionamiento Estratégico y Planeación";"Gestión con Valores para Resultados";"Evaluación de Resultados";"Información y Comunicación";"Gestión del Conocimiento y la Innovación";"Control Interno"},0),"Opcion1","Opcion2","Opcion3","Opcion4","Opcion5","Opcion6","Opcion7")</f>
        <v>Opcion3</v>
      </c>
      <c r="AL42" s="102"/>
      <c r="AM42" s="102"/>
      <c r="AN42" s="102"/>
      <c r="AO42" s="102"/>
      <c r="AP42" s="102"/>
      <c r="AQ42" s="102"/>
      <c r="AR42" s="102"/>
      <c r="AS42" s="149">
        <f t="shared" si="3"/>
        <v>1</v>
      </c>
      <c r="AT42" s="149">
        <f t="shared" si="0"/>
        <v>0</v>
      </c>
      <c r="AU42" s="81" t="b">
        <f t="shared" si="4"/>
        <v>1</v>
      </c>
    </row>
    <row r="43" spans="1:47" s="8" customFormat="1" ht="288" customHeight="1" x14ac:dyDescent="0.25">
      <c r="A43" s="6">
        <v>37</v>
      </c>
      <c r="B43" s="56" t="s">
        <v>50</v>
      </c>
      <c r="C43" s="73" t="s">
        <v>70</v>
      </c>
      <c r="D43" s="73" t="s">
        <v>296</v>
      </c>
      <c r="E43" s="56" t="s">
        <v>300</v>
      </c>
      <c r="F43" s="56" t="s">
        <v>301</v>
      </c>
      <c r="G43" s="56" t="s">
        <v>302</v>
      </c>
      <c r="H43" s="57">
        <v>46054</v>
      </c>
      <c r="I43" s="57">
        <v>46387</v>
      </c>
      <c r="J43" s="56">
        <v>1</v>
      </c>
      <c r="K43" s="56">
        <v>1</v>
      </c>
      <c r="L43" s="56">
        <v>1</v>
      </c>
      <c r="M43" s="56">
        <v>1</v>
      </c>
      <c r="N43" s="6">
        <v>1</v>
      </c>
      <c r="O43" s="91" t="s">
        <v>303</v>
      </c>
      <c r="P43" s="19" t="s">
        <v>95</v>
      </c>
      <c r="Q43" s="19" t="s">
        <v>96</v>
      </c>
      <c r="R43" s="96" t="s">
        <v>304</v>
      </c>
      <c r="S43" s="6">
        <v>1</v>
      </c>
      <c r="T43" s="128" t="s">
        <v>305</v>
      </c>
      <c r="U43" s="2" t="s">
        <v>293</v>
      </c>
      <c r="V43" s="6" t="s">
        <v>294</v>
      </c>
      <c r="W43" s="147" t="s">
        <v>306</v>
      </c>
      <c r="X43" s="6"/>
      <c r="Y43" s="6"/>
      <c r="Z43" s="6"/>
      <c r="AA43" s="6"/>
      <c r="AB43" s="6"/>
      <c r="AC43" s="6"/>
      <c r="AD43" s="6"/>
      <c r="AE43" s="6"/>
      <c r="AF43" s="6"/>
      <c r="AG43" s="6"/>
      <c r="AH43" s="6" t="s">
        <v>307</v>
      </c>
      <c r="AI43" s="6">
        <f t="shared" si="1"/>
        <v>2</v>
      </c>
      <c r="AJ43" s="101">
        <f t="shared" si="2"/>
        <v>0.5</v>
      </c>
      <c r="AK43" s="102" t="str">
        <f>CHOOSE(MATCH('Plan MIPG'!B43,{"Talento humano";"Direccionamiento Estratégico y Planeación";"Gestión con Valores para Resultados";"Evaluación de Resultados";"Información y Comunicación";"Gestión del Conocimiento y la Innovación";"Control Interno"},0),"Opcion1","Opcion2","Opcion3","Opcion4","Opcion5","Opcion6","Opcion7")</f>
        <v>Opcion3</v>
      </c>
      <c r="AL43" s="102"/>
      <c r="AM43" s="102"/>
      <c r="AN43" s="102"/>
      <c r="AO43" s="102"/>
      <c r="AP43" s="102"/>
      <c r="AQ43" s="102"/>
      <c r="AR43" s="102"/>
      <c r="AS43" s="149">
        <f t="shared" si="3"/>
        <v>4</v>
      </c>
      <c r="AT43" s="149">
        <f t="shared" si="0"/>
        <v>2</v>
      </c>
      <c r="AU43" s="81" t="b">
        <f t="shared" si="4"/>
        <v>1</v>
      </c>
    </row>
    <row r="44" spans="1:47" s="8" customFormat="1" ht="89.25" customHeight="1" x14ac:dyDescent="0.25">
      <c r="A44" s="6">
        <v>38</v>
      </c>
      <c r="B44" s="56" t="s">
        <v>50</v>
      </c>
      <c r="C44" s="73" t="s">
        <v>70</v>
      </c>
      <c r="D44" s="73" t="s">
        <v>296</v>
      </c>
      <c r="E44" s="56" t="s">
        <v>308</v>
      </c>
      <c r="F44" s="56" t="s">
        <v>309</v>
      </c>
      <c r="G44" s="56" t="s">
        <v>310</v>
      </c>
      <c r="H44" s="57">
        <v>46204</v>
      </c>
      <c r="I44" s="57">
        <v>46387</v>
      </c>
      <c r="J44" s="59"/>
      <c r="K44" s="13"/>
      <c r="L44" s="59">
        <v>0.4</v>
      </c>
      <c r="M44" s="59">
        <v>0.6</v>
      </c>
      <c r="N44" s="6"/>
      <c r="O44" s="86"/>
      <c r="P44" s="6"/>
      <c r="Q44" s="6"/>
      <c r="R44" s="86"/>
      <c r="S44" s="6"/>
      <c r="T44" s="6"/>
      <c r="U44" s="6"/>
      <c r="V44" s="6"/>
      <c r="W44" s="6"/>
      <c r="X44" s="6"/>
      <c r="Y44" s="6"/>
      <c r="Z44" s="6"/>
      <c r="AA44" s="6"/>
      <c r="AB44" s="6"/>
      <c r="AC44" s="6"/>
      <c r="AD44" s="6"/>
      <c r="AE44" s="6"/>
      <c r="AF44" s="6"/>
      <c r="AG44" s="6"/>
      <c r="AH44" s="6"/>
      <c r="AI44" s="82">
        <f t="shared" si="1"/>
        <v>0</v>
      </c>
      <c r="AJ44" s="101">
        <f t="shared" si="2"/>
        <v>0</v>
      </c>
      <c r="AK44" s="102" t="str">
        <f>CHOOSE(MATCH('Plan MIPG'!B44,{"Talento humano";"Direccionamiento Estratégico y Planeación";"Gestión con Valores para Resultados";"Evaluación de Resultados";"Información y Comunicación";"Gestión del Conocimiento y la Innovación";"Control Interno"},0),"Opcion1","Opcion2","Opcion3","Opcion4","Opcion5","Opcion6","Opcion7")</f>
        <v>Opcion3</v>
      </c>
      <c r="AL44" s="102"/>
      <c r="AM44" s="102"/>
      <c r="AN44" s="102"/>
      <c r="AO44" s="102"/>
      <c r="AP44" s="102"/>
      <c r="AQ44" s="102"/>
      <c r="AR44" s="102"/>
      <c r="AS44" s="149">
        <f t="shared" si="3"/>
        <v>1</v>
      </c>
      <c r="AT44" s="149">
        <f t="shared" si="0"/>
        <v>0</v>
      </c>
      <c r="AU44" s="81" t="b">
        <f t="shared" si="4"/>
        <v>1</v>
      </c>
    </row>
    <row r="45" spans="1:47" s="8" customFormat="1" ht="298.5" customHeight="1" x14ac:dyDescent="0.25">
      <c r="A45" s="6">
        <v>39</v>
      </c>
      <c r="B45" s="56" t="s">
        <v>50</v>
      </c>
      <c r="C45" s="73" t="s">
        <v>70</v>
      </c>
      <c r="D45" s="73" t="s">
        <v>296</v>
      </c>
      <c r="E45" s="56" t="s">
        <v>311</v>
      </c>
      <c r="F45" s="56" t="s">
        <v>312</v>
      </c>
      <c r="G45" s="56" t="s">
        <v>313</v>
      </c>
      <c r="H45" s="57">
        <v>46024</v>
      </c>
      <c r="I45" s="57">
        <v>46387</v>
      </c>
      <c r="J45" s="56">
        <v>1</v>
      </c>
      <c r="K45" s="56">
        <v>1</v>
      </c>
      <c r="L45" s="56">
        <v>1</v>
      </c>
      <c r="M45" s="56">
        <v>1</v>
      </c>
      <c r="N45" s="6">
        <v>1</v>
      </c>
      <c r="O45" s="89" t="s">
        <v>314</v>
      </c>
      <c r="P45" s="19" t="s">
        <v>95</v>
      </c>
      <c r="Q45" s="19" t="s">
        <v>96</v>
      </c>
      <c r="R45" s="96" t="s">
        <v>315</v>
      </c>
      <c r="S45" s="6">
        <v>1</v>
      </c>
      <c r="T45" s="128" t="s">
        <v>316</v>
      </c>
      <c r="U45" s="2" t="s">
        <v>293</v>
      </c>
      <c r="V45" s="6" t="s">
        <v>294</v>
      </c>
      <c r="W45" s="147" t="s">
        <v>317</v>
      </c>
      <c r="X45" s="6"/>
      <c r="Y45" s="6"/>
      <c r="Z45" s="6"/>
      <c r="AA45" s="6"/>
      <c r="AB45" s="6"/>
      <c r="AC45" s="6"/>
      <c r="AD45" s="6"/>
      <c r="AE45" s="6"/>
      <c r="AF45" s="6"/>
      <c r="AG45" s="6"/>
      <c r="AH45" s="6" t="s">
        <v>307</v>
      </c>
      <c r="AI45" s="6">
        <f t="shared" si="1"/>
        <v>2</v>
      </c>
      <c r="AJ45" s="101">
        <f t="shared" si="2"/>
        <v>0.5</v>
      </c>
      <c r="AK45" s="102" t="str">
        <f>CHOOSE(MATCH('Plan MIPG'!B45,{"Talento humano";"Direccionamiento Estratégico y Planeación";"Gestión con Valores para Resultados";"Evaluación de Resultados";"Información y Comunicación";"Gestión del Conocimiento y la Innovación";"Control Interno"},0),"Opcion1","Opcion2","Opcion3","Opcion4","Opcion5","Opcion6","Opcion7")</f>
        <v>Opcion3</v>
      </c>
      <c r="AL45" s="102"/>
      <c r="AM45" s="102"/>
      <c r="AN45" s="102"/>
      <c r="AO45" s="102"/>
      <c r="AP45" s="102"/>
      <c r="AQ45" s="102"/>
      <c r="AR45" s="102"/>
      <c r="AS45" s="149">
        <f t="shared" si="3"/>
        <v>4</v>
      </c>
      <c r="AT45" s="149">
        <f t="shared" si="0"/>
        <v>2</v>
      </c>
      <c r="AU45" s="81" t="b">
        <f t="shared" si="4"/>
        <v>1</v>
      </c>
    </row>
    <row r="46" spans="1:47" s="8" customFormat="1" ht="89.25" customHeight="1" x14ac:dyDescent="0.25">
      <c r="A46" s="6">
        <v>40</v>
      </c>
      <c r="B46" s="56" t="s">
        <v>50</v>
      </c>
      <c r="C46" s="73" t="s">
        <v>66</v>
      </c>
      <c r="D46" s="73" t="s">
        <v>296</v>
      </c>
      <c r="E46" s="56" t="s">
        <v>318</v>
      </c>
      <c r="F46" s="56" t="s">
        <v>319</v>
      </c>
      <c r="G46" s="60" t="s">
        <v>320</v>
      </c>
      <c r="H46" s="57">
        <v>46024</v>
      </c>
      <c r="I46" s="57">
        <v>46387</v>
      </c>
      <c r="J46" s="13"/>
      <c r="K46" s="13"/>
      <c r="L46" s="13"/>
      <c r="M46" s="56">
        <v>1</v>
      </c>
      <c r="N46" s="6"/>
      <c r="O46" s="86"/>
      <c r="P46" s="6"/>
      <c r="Q46" s="6"/>
      <c r="R46" s="86"/>
      <c r="S46" s="6"/>
      <c r="T46" s="6"/>
      <c r="U46" s="6"/>
      <c r="V46" s="6"/>
      <c r="W46" s="6"/>
      <c r="X46" s="6"/>
      <c r="Y46" s="6"/>
      <c r="Z46" s="6"/>
      <c r="AA46" s="6"/>
      <c r="AB46" s="6"/>
      <c r="AC46" s="6"/>
      <c r="AD46" s="6"/>
      <c r="AE46" s="6"/>
      <c r="AF46" s="6"/>
      <c r="AG46" s="6"/>
      <c r="AH46" s="6"/>
      <c r="AI46" s="6">
        <f t="shared" si="1"/>
        <v>0</v>
      </c>
      <c r="AJ46" s="101">
        <f t="shared" si="2"/>
        <v>0</v>
      </c>
      <c r="AK46" s="102" t="str">
        <f>CHOOSE(MATCH('Plan MIPG'!B46,{"Talento humano";"Direccionamiento Estratégico y Planeación";"Gestión con Valores para Resultados";"Evaluación de Resultados";"Información y Comunicación";"Gestión del Conocimiento y la Innovación";"Control Interno"},0),"Opcion1","Opcion2","Opcion3","Opcion4","Opcion5","Opcion6","Opcion7")</f>
        <v>Opcion3</v>
      </c>
      <c r="AL46" s="102"/>
      <c r="AM46" s="102"/>
      <c r="AN46" s="102"/>
      <c r="AO46" s="102"/>
      <c r="AP46" s="102"/>
      <c r="AQ46" s="102"/>
      <c r="AR46" s="102"/>
      <c r="AS46" s="149">
        <f t="shared" si="3"/>
        <v>1</v>
      </c>
      <c r="AT46" s="149">
        <f t="shared" si="0"/>
        <v>0</v>
      </c>
      <c r="AU46" s="81" t="b">
        <f t="shared" si="4"/>
        <v>1</v>
      </c>
    </row>
    <row r="47" spans="1:47" s="8" customFormat="1" ht="89.25" customHeight="1" x14ac:dyDescent="0.25">
      <c r="A47" s="6">
        <v>41</v>
      </c>
      <c r="B47" s="56" t="s">
        <v>50</v>
      </c>
      <c r="C47" s="73" t="s">
        <v>66</v>
      </c>
      <c r="D47" s="73" t="s">
        <v>296</v>
      </c>
      <c r="E47" s="56" t="s">
        <v>321</v>
      </c>
      <c r="F47" s="56" t="s">
        <v>322</v>
      </c>
      <c r="G47" s="56" t="s">
        <v>323</v>
      </c>
      <c r="H47" s="57">
        <v>46204</v>
      </c>
      <c r="I47" s="57">
        <v>46387</v>
      </c>
      <c r="J47" s="13"/>
      <c r="K47" s="13"/>
      <c r="L47" s="13"/>
      <c r="M47" s="56">
        <v>1</v>
      </c>
      <c r="N47" s="6"/>
      <c r="O47" s="86"/>
      <c r="P47" s="6"/>
      <c r="Q47" s="6"/>
      <c r="R47" s="86"/>
      <c r="S47" s="6"/>
      <c r="T47" s="6"/>
      <c r="U47" s="6"/>
      <c r="V47" s="6"/>
      <c r="W47" s="6"/>
      <c r="X47" s="6"/>
      <c r="Y47" s="6"/>
      <c r="Z47" s="6"/>
      <c r="AA47" s="6"/>
      <c r="AB47" s="6"/>
      <c r="AC47" s="6"/>
      <c r="AD47" s="6"/>
      <c r="AE47" s="6"/>
      <c r="AF47" s="6"/>
      <c r="AG47" s="6"/>
      <c r="AH47" s="6"/>
      <c r="AI47" s="6">
        <f t="shared" si="1"/>
        <v>0</v>
      </c>
      <c r="AJ47" s="101">
        <f t="shared" si="2"/>
        <v>0</v>
      </c>
      <c r="AK47" s="102" t="str">
        <f>CHOOSE(MATCH('Plan MIPG'!B47,{"Talento humano";"Direccionamiento Estratégico y Planeación";"Gestión con Valores para Resultados";"Evaluación de Resultados";"Información y Comunicación";"Gestión del Conocimiento y la Innovación";"Control Interno"},0),"Opcion1","Opcion2","Opcion3","Opcion4","Opcion5","Opcion6","Opcion7")</f>
        <v>Opcion3</v>
      </c>
      <c r="AL47" s="102"/>
      <c r="AM47" s="102"/>
      <c r="AN47" s="102"/>
      <c r="AO47" s="102"/>
      <c r="AP47" s="102"/>
      <c r="AQ47" s="102"/>
      <c r="AR47" s="102"/>
      <c r="AS47" s="149">
        <f t="shared" si="3"/>
        <v>1</v>
      </c>
      <c r="AT47" s="149">
        <f t="shared" si="0"/>
        <v>0</v>
      </c>
      <c r="AU47" s="81" t="b">
        <f t="shared" si="4"/>
        <v>1</v>
      </c>
    </row>
    <row r="48" spans="1:47" s="8" customFormat="1" ht="89.25" customHeight="1" x14ac:dyDescent="0.25">
      <c r="A48" s="6">
        <v>42</v>
      </c>
      <c r="B48" s="56" t="s">
        <v>50</v>
      </c>
      <c r="C48" s="73" t="s">
        <v>66</v>
      </c>
      <c r="D48" s="73" t="s">
        <v>296</v>
      </c>
      <c r="E48" s="56" t="s">
        <v>324</v>
      </c>
      <c r="F48" s="56" t="s">
        <v>325</v>
      </c>
      <c r="G48" s="56" t="s">
        <v>310</v>
      </c>
      <c r="H48" s="57">
        <v>46204</v>
      </c>
      <c r="I48" s="57">
        <v>46387</v>
      </c>
      <c r="J48" s="13"/>
      <c r="K48" s="13"/>
      <c r="L48" s="59">
        <v>0.4</v>
      </c>
      <c r="M48" s="59">
        <v>0.6</v>
      </c>
      <c r="N48" s="6"/>
      <c r="O48" s="86"/>
      <c r="P48" s="6"/>
      <c r="Q48" s="6"/>
      <c r="R48" s="86"/>
      <c r="S48" s="6"/>
      <c r="T48" s="6"/>
      <c r="U48" s="6"/>
      <c r="V48" s="6"/>
      <c r="W48" s="6"/>
      <c r="X48" s="6"/>
      <c r="Y48" s="6"/>
      <c r="Z48" s="6"/>
      <c r="AA48" s="6"/>
      <c r="AB48" s="6"/>
      <c r="AC48" s="6"/>
      <c r="AD48" s="6"/>
      <c r="AE48" s="6"/>
      <c r="AF48" s="6"/>
      <c r="AG48" s="6"/>
      <c r="AH48" s="6"/>
      <c r="AI48" s="82">
        <f t="shared" si="1"/>
        <v>0</v>
      </c>
      <c r="AJ48" s="101">
        <f t="shared" si="2"/>
        <v>0</v>
      </c>
      <c r="AK48" s="102" t="str">
        <f>CHOOSE(MATCH('Plan MIPG'!B48,{"Talento humano";"Direccionamiento Estratégico y Planeación";"Gestión con Valores para Resultados";"Evaluación de Resultados";"Información y Comunicación";"Gestión del Conocimiento y la Innovación";"Control Interno"},0),"Opcion1","Opcion2","Opcion3","Opcion4","Opcion5","Opcion6","Opcion7")</f>
        <v>Opcion3</v>
      </c>
      <c r="AL48" s="102"/>
      <c r="AM48" s="102"/>
      <c r="AN48" s="102"/>
      <c r="AO48" s="102"/>
      <c r="AP48" s="102"/>
      <c r="AQ48" s="102"/>
      <c r="AR48" s="102"/>
      <c r="AS48" s="149">
        <f t="shared" si="3"/>
        <v>1</v>
      </c>
      <c r="AT48" s="149">
        <f t="shared" si="0"/>
        <v>0</v>
      </c>
      <c r="AU48" s="81" t="b">
        <f t="shared" si="4"/>
        <v>1</v>
      </c>
    </row>
    <row r="49" spans="1:47" s="8" customFormat="1" ht="218.25" customHeight="1" x14ac:dyDescent="0.25">
      <c r="A49" s="6">
        <v>43</v>
      </c>
      <c r="B49" s="56" t="s">
        <v>50</v>
      </c>
      <c r="C49" s="73" t="s">
        <v>66</v>
      </c>
      <c r="D49" s="73" t="s">
        <v>296</v>
      </c>
      <c r="E49" s="56" t="s">
        <v>326</v>
      </c>
      <c r="F49" s="56" t="s">
        <v>327</v>
      </c>
      <c r="G49" s="56" t="s">
        <v>328</v>
      </c>
      <c r="H49" s="57">
        <v>46024</v>
      </c>
      <c r="I49" s="57">
        <v>46387</v>
      </c>
      <c r="J49" s="59">
        <v>0.1</v>
      </c>
      <c r="K49" s="59">
        <v>0.3</v>
      </c>
      <c r="L49" s="59">
        <v>0.3</v>
      </c>
      <c r="M49" s="59">
        <v>0.3</v>
      </c>
      <c r="N49" s="80">
        <v>0.1</v>
      </c>
      <c r="O49" s="89" t="s">
        <v>329</v>
      </c>
      <c r="P49" s="19" t="s">
        <v>95</v>
      </c>
      <c r="Q49" s="19" t="s">
        <v>96</v>
      </c>
      <c r="R49" s="96" t="s">
        <v>330</v>
      </c>
      <c r="S49" s="80">
        <v>0.3</v>
      </c>
      <c r="T49" s="85" t="s">
        <v>331</v>
      </c>
      <c r="U49" s="89" t="s">
        <v>293</v>
      </c>
      <c r="V49" s="89" t="s">
        <v>294</v>
      </c>
      <c r="W49" s="147" t="s">
        <v>332</v>
      </c>
      <c r="X49" s="6"/>
      <c r="Y49" s="6"/>
      <c r="Z49" s="6"/>
      <c r="AA49" s="6"/>
      <c r="AB49" s="6"/>
      <c r="AC49" s="6"/>
      <c r="AD49" s="6"/>
      <c r="AE49" s="6"/>
      <c r="AF49" s="6"/>
      <c r="AG49" s="6"/>
      <c r="AH49" s="6" t="s">
        <v>307</v>
      </c>
      <c r="AI49" s="82">
        <f t="shared" si="1"/>
        <v>0.4</v>
      </c>
      <c r="AJ49" s="101">
        <f>(AI49*100%)/AS49</f>
        <v>0.4</v>
      </c>
      <c r="AK49" s="102" t="str">
        <f>CHOOSE(MATCH('Plan MIPG'!B49,{"Talento humano";"Direccionamiento Estratégico y Planeación";"Gestión con Valores para Resultados";"Evaluación de Resultados";"Información y Comunicación";"Gestión del Conocimiento y la Innovación";"Control Interno"},0),"Opcion1","Opcion2","Opcion3","Opcion4","Opcion5","Opcion6","Opcion7")</f>
        <v>Opcion3</v>
      </c>
      <c r="AL49" s="102"/>
      <c r="AM49" s="102"/>
      <c r="AN49" s="102"/>
      <c r="AO49" s="102"/>
      <c r="AP49" s="102"/>
      <c r="AQ49" s="102"/>
      <c r="AR49" s="102"/>
      <c r="AS49" s="149">
        <f t="shared" si="3"/>
        <v>1</v>
      </c>
      <c r="AT49" s="149">
        <f t="shared" si="0"/>
        <v>0.4</v>
      </c>
      <c r="AU49" s="81" t="b">
        <f t="shared" si="4"/>
        <v>1</v>
      </c>
    </row>
    <row r="50" spans="1:47" s="8" customFormat="1" ht="89.25" customHeight="1" x14ac:dyDescent="0.25">
      <c r="A50" s="6">
        <v>44</v>
      </c>
      <c r="B50" s="56" t="s">
        <v>50</v>
      </c>
      <c r="C50" s="73" t="s">
        <v>66</v>
      </c>
      <c r="D50" s="73" t="s">
        <v>296</v>
      </c>
      <c r="E50" s="56" t="s">
        <v>333</v>
      </c>
      <c r="F50" s="56" t="s">
        <v>334</v>
      </c>
      <c r="G50" s="56" t="s">
        <v>335</v>
      </c>
      <c r="H50" s="57">
        <v>46024</v>
      </c>
      <c r="I50" s="57">
        <v>46387</v>
      </c>
      <c r="J50" s="13"/>
      <c r="K50" s="13"/>
      <c r="L50" s="13"/>
      <c r="M50" s="56">
        <v>1</v>
      </c>
      <c r="N50" s="6"/>
      <c r="O50" s="86"/>
      <c r="P50" s="6"/>
      <c r="Q50" s="6"/>
      <c r="R50" s="86"/>
      <c r="S50" s="6"/>
      <c r="T50" s="92"/>
      <c r="U50" s="6"/>
      <c r="V50" s="6"/>
      <c r="W50" s="6"/>
      <c r="X50" s="6"/>
      <c r="Y50" s="6"/>
      <c r="Z50" s="6"/>
      <c r="AA50" s="6"/>
      <c r="AB50" s="6"/>
      <c r="AC50" s="6"/>
      <c r="AD50" s="6"/>
      <c r="AE50" s="6"/>
      <c r="AF50" s="6"/>
      <c r="AG50" s="6"/>
      <c r="AH50" s="6"/>
      <c r="AI50" s="6">
        <f t="shared" si="1"/>
        <v>0</v>
      </c>
      <c r="AJ50" s="101">
        <f t="shared" si="2"/>
        <v>0</v>
      </c>
      <c r="AK50" s="102" t="str">
        <f>CHOOSE(MATCH('Plan MIPG'!B50,{"Talento humano";"Direccionamiento Estratégico y Planeación";"Gestión con Valores para Resultados";"Evaluación de Resultados";"Información y Comunicación";"Gestión del Conocimiento y la Innovación";"Control Interno"},0),"Opcion1","Opcion2","Opcion3","Opcion4","Opcion5","Opcion6","Opcion7")</f>
        <v>Opcion3</v>
      </c>
      <c r="AL50" s="102"/>
      <c r="AM50" s="102"/>
      <c r="AN50" s="102"/>
      <c r="AO50" s="102"/>
      <c r="AP50" s="102"/>
      <c r="AQ50" s="102"/>
      <c r="AR50" s="102"/>
      <c r="AS50" s="149">
        <f t="shared" si="3"/>
        <v>1</v>
      </c>
      <c r="AT50" s="149">
        <f t="shared" si="0"/>
        <v>0</v>
      </c>
      <c r="AU50" s="81" t="b">
        <f t="shared" si="4"/>
        <v>1</v>
      </c>
    </row>
    <row r="51" spans="1:47" s="8" customFormat="1" ht="381.75" customHeight="1" x14ac:dyDescent="0.25">
      <c r="A51" s="6">
        <v>45</v>
      </c>
      <c r="B51" s="56" t="s">
        <v>50</v>
      </c>
      <c r="C51" s="73" t="s">
        <v>66</v>
      </c>
      <c r="D51" s="73" t="s">
        <v>296</v>
      </c>
      <c r="E51" s="56" t="s">
        <v>336</v>
      </c>
      <c r="F51" s="56" t="s">
        <v>337</v>
      </c>
      <c r="G51" s="60" t="s">
        <v>338</v>
      </c>
      <c r="H51" s="57">
        <v>46024</v>
      </c>
      <c r="I51" s="57">
        <v>46387</v>
      </c>
      <c r="J51" s="13"/>
      <c r="K51" s="56">
        <v>1</v>
      </c>
      <c r="L51" s="13"/>
      <c r="M51" s="60">
        <v>1</v>
      </c>
      <c r="N51" s="6"/>
      <c r="O51" s="86"/>
      <c r="P51" s="6"/>
      <c r="Q51" s="6"/>
      <c r="R51" s="86"/>
      <c r="S51" s="6">
        <v>1</v>
      </c>
      <c r="T51" s="85" t="s">
        <v>339</v>
      </c>
      <c r="U51" s="2" t="s">
        <v>293</v>
      </c>
      <c r="V51" s="6" t="s">
        <v>294</v>
      </c>
      <c r="W51" s="96" t="s">
        <v>340</v>
      </c>
      <c r="X51" s="6"/>
      <c r="Y51" s="6"/>
      <c r="Z51" s="6"/>
      <c r="AA51" s="6"/>
      <c r="AB51" s="6"/>
      <c r="AC51" s="6"/>
      <c r="AD51" s="6"/>
      <c r="AE51" s="6"/>
      <c r="AF51" s="6"/>
      <c r="AG51" s="6"/>
      <c r="AH51" s="6" t="s">
        <v>307</v>
      </c>
      <c r="AI51" s="6">
        <f t="shared" si="1"/>
        <v>1</v>
      </c>
      <c r="AJ51" s="101">
        <f t="shared" si="2"/>
        <v>0.5</v>
      </c>
      <c r="AK51" s="102" t="str">
        <f>CHOOSE(MATCH('Plan MIPG'!B51,{"Talento humano";"Direccionamiento Estratégico y Planeación";"Gestión con Valores para Resultados";"Evaluación de Resultados";"Información y Comunicación";"Gestión del Conocimiento y la Innovación";"Control Interno"},0),"Opcion1","Opcion2","Opcion3","Opcion4","Opcion5","Opcion6","Opcion7")</f>
        <v>Opcion3</v>
      </c>
      <c r="AL51" s="102"/>
      <c r="AM51" s="102"/>
      <c r="AN51" s="102"/>
      <c r="AO51" s="102"/>
      <c r="AP51" s="102"/>
      <c r="AQ51" s="102"/>
      <c r="AR51" s="102"/>
      <c r="AS51" s="149">
        <f t="shared" si="3"/>
        <v>2</v>
      </c>
      <c r="AT51" s="149">
        <f t="shared" si="0"/>
        <v>1</v>
      </c>
      <c r="AU51" s="81" t="b">
        <f t="shared" si="4"/>
        <v>1</v>
      </c>
    </row>
    <row r="52" spans="1:47" s="8" customFormat="1" ht="258" customHeight="1" x14ac:dyDescent="0.25">
      <c r="A52" s="6">
        <v>46</v>
      </c>
      <c r="B52" s="56" t="s">
        <v>50</v>
      </c>
      <c r="C52" s="73" t="s">
        <v>66</v>
      </c>
      <c r="D52" s="73" t="s">
        <v>296</v>
      </c>
      <c r="E52" s="56" t="s">
        <v>341</v>
      </c>
      <c r="F52" s="59" t="s">
        <v>342</v>
      </c>
      <c r="G52" s="56" t="s">
        <v>343</v>
      </c>
      <c r="H52" s="57">
        <v>46041</v>
      </c>
      <c r="I52" s="57">
        <v>46203</v>
      </c>
      <c r="J52" s="59"/>
      <c r="K52" s="56">
        <v>1</v>
      </c>
      <c r="L52" s="13"/>
      <c r="M52" s="13"/>
      <c r="N52" s="6"/>
      <c r="O52" s="86"/>
      <c r="P52" s="6"/>
      <c r="Q52" s="6"/>
      <c r="R52" s="86"/>
      <c r="S52" s="6">
        <v>1</v>
      </c>
      <c r="T52" s="85" t="s">
        <v>344</v>
      </c>
      <c r="U52" s="2" t="s">
        <v>293</v>
      </c>
      <c r="V52" s="6" t="s">
        <v>294</v>
      </c>
      <c r="W52" s="147" t="s">
        <v>345</v>
      </c>
      <c r="X52" s="6"/>
      <c r="Y52" s="6"/>
      <c r="Z52" s="6"/>
      <c r="AA52" s="6"/>
      <c r="AB52" s="6"/>
      <c r="AC52" s="6"/>
      <c r="AD52" s="6"/>
      <c r="AE52" s="6"/>
      <c r="AF52" s="6"/>
      <c r="AG52" s="6"/>
      <c r="AH52" s="6" t="s">
        <v>307</v>
      </c>
      <c r="AI52" s="6">
        <f t="shared" si="1"/>
        <v>1</v>
      </c>
      <c r="AJ52" s="101">
        <f t="shared" si="2"/>
        <v>1</v>
      </c>
      <c r="AK52" s="102" t="str">
        <f>CHOOSE(MATCH('Plan MIPG'!B52,{"Talento humano";"Direccionamiento Estratégico y Planeación";"Gestión con Valores para Resultados";"Evaluación de Resultados";"Información y Comunicación";"Gestión del Conocimiento y la Innovación";"Control Interno"},0),"Opcion1","Opcion2","Opcion3","Opcion4","Opcion5","Opcion6","Opcion7")</f>
        <v>Opcion3</v>
      </c>
      <c r="AL52" s="102"/>
      <c r="AM52" s="102"/>
      <c r="AN52" s="102"/>
      <c r="AO52" s="102"/>
      <c r="AP52" s="102"/>
      <c r="AQ52" s="102"/>
      <c r="AR52" s="102"/>
      <c r="AS52" s="81">
        <f t="shared" si="3"/>
        <v>1</v>
      </c>
      <c r="AT52" s="149">
        <f t="shared" si="0"/>
        <v>1</v>
      </c>
      <c r="AU52" s="81" t="b">
        <f t="shared" si="4"/>
        <v>1</v>
      </c>
    </row>
    <row r="53" spans="1:47" ht="27.75" customHeight="1" x14ac:dyDescent="0.2">
      <c r="AI53" s="100"/>
      <c r="AJ53" s="106">
        <f>AVERAGE(AJ7:AJ52)</f>
        <v>0.38815217391304346</v>
      </c>
      <c r="AK53" s="107" t="e">
        <f t="shared" ref="AK53:AR53" si="5">AVERAGE(AK7:AK52)</f>
        <v>#DIV/0!</v>
      </c>
      <c r="AL53" s="107" t="e">
        <f t="shared" si="5"/>
        <v>#DIV/0!</v>
      </c>
      <c r="AM53" s="107" t="e">
        <f t="shared" si="5"/>
        <v>#DIV/0!</v>
      </c>
      <c r="AN53" s="107" t="e">
        <f t="shared" si="5"/>
        <v>#DIV/0!</v>
      </c>
      <c r="AO53" s="107" t="e">
        <f t="shared" si="5"/>
        <v>#DIV/0!</v>
      </c>
      <c r="AP53" s="107" t="e">
        <f t="shared" si="5"/>
        <v>#DIV/0!</v>
      </c>
      <c r="AQ53" s="107" t="e">
        <f t="shared" si="5"/>
        <v>#DIV/0!</v>
      </c>
      <c r="AR53" s="107" t="e">
        <f t="shared" si="5"/>
        <v>#DIV/0!</v>
      </c>
      <c r="AS53" s="107"/>
      <c r="AT53" s="106"/>
      <c r="AU53" s="81" t="b">
        <f t="shared" si="4"/>
        <v>1</v>
      </c>
    </row>
    <row r="54" spans="1:47" ht="15" x14ac:dyDescent="0.2">
      <c r="AK54" s="33" t="e">
        <f>CHOOSE(MATCH('Plan MIPG'!B54,{"Talento humano";"Direccionamiento Estratégico y Planeación";"Gestión con Valores para Resultados";"Evaluación de Resultados";"Información y Comunicación";"Gestión del Conocimiento y la Innovación";"Control Interno"},0),"Opcion1","Opcion2","Opcion3","Opcion4","Opcion5","Opcion6","Opcion7")</f>
        <v>#N/A</v>
      </c>
    </row>
    <row r="55" spans="1:47" ht="15" x14ac:dyDescent="0.2">
      <c r="AK55" s="33" t="e">
        <f>CHOOSE(MATCH('Plan MIPG'!B55,{"Talento humano";"Direccionamiento Estratégico y Planeación";"Gestión con Valores para Resultados";"Evaluación de Resultados";"Información y Comunicación";"Gestión del Conocimiento y la Innovación";"Control Interno"},0),"Opcion1","Opcion2","Opcion3","Opcion4","Opcion5","Opcion6","Opcion7")</f>
        <v>#N/A</v>
      </c>
    </row>
    <row r="56" spans="1:47" ht="15" x14ac:dyDescent="0.2">
      <c r="AK56" s="33" t="e">
        <f>CHOOSE(MATCH('Plan MIPG'!B56,{"Talento humano";"Direccionamiento Estratégico y Planeación";"Gestión con Valores para Resultados";"Evaluación de Resultados";"Información y Comunicación";"Gestión del Conocimiento y la Innovación";"Control Interno"},0),"Opcion1","Opcion2","Opcion3","Opcion4","Opcion5","Opcion6","Opcion7")</f>
        <v>#N/A</v>
      </c>
    </row>
    <row r="57" spans="1:47" ht="15" x14ac:dyDescent="0.2">
      <c r="AK57" s="33" t="e">
        <f>CHOOSE(MATCH('Plan MIPG'!B57,{"Talento humano";"Direccionamiento Estratégico y Planeación";"Gestión con Valores para Resultados";"Evaluación de Resultados";"Información y Comunicación";"Gestión del Conocimiento y la Innovación";"Control Interno"},0),"Opcion1","Opcion2","Opcion3","Opcion4","Opcion5","Opcion6","Opcion7")</f>
        <v>#N/A</v>
      </c>
    </row>
    <row r="58" spans="1:47" ht="15" x14ac:dyDescent="0.2">
      <c r="AK58" s="33" t="e">
        <f>CHOOSE(MATCH('Plan MIPG'!B58,{"Talento humano";"Direccionamiento Estratégico y Planeación";"Gestión con Valores para Resultados";"Evaluación de Resultados";"Información y Comunicación";"Gestión del Conocimiento y la Innovación";"Control Interno"},0),"Opcion1","Opcion2","Opcion3","Opcion4","Opcion5","Opcion6","Opcion7")</f>
        <v>#N/A</v>
      </c>
    </row>
    <row r="59" spans="1:47" ht="15" x14ac:dyDescent="0.2">
      <c r="AK59" s="33" t="e">
        <f>CHOOSE(MATCH('Plan MIPG'!B59,{"Talento humano";"Direccionamiento Estratégico y Planeación";"Gestión con Valores para Resultados";"Evaluación de Resultados";"Información y Comunicación";"Gestión del Conocimiento y la Innovación";"Control Interno"},0),"Opcion1","Opcion2","Opcion3","Opcion4","Opcion5","Opcion6","Opcion7")</f>
        <v>#N/A</v>
      </c>
    </row>
    <row r="60" spans="1:47" ht="15" x14ac:dyDescent="0.2">
      <c r="AK60" s="33" t="e">
        <f>CHOOSE(MATCH('Plan MIPG'!B60,{"Talento humano";"Direccionamiento Estratégico y Planeación";"Gestión con Valores para Resultados";"Evaluación de Resultados";"Información y Comunicación";"Gestión del Conocimiento y la Innovación";"Control Interno"},0),"Opcion1","Opcion2","Opcion3","Opcion4","Opcion5","Opcion6","Opcion7")</f>
        <v>#N/A</v>
      </c>
    </row>
    <row r="61" spans="1:47" ht="15" x14ac:dyDescent="0.2">
      <c r="AK61" s="33" t="e">
        <f>CHOOSE(MATCH('Plan MIPG'!B61,{"Talento humano";"Direccionamiento Estratégico y Planeación";"Gestión con Valores para Resultados";"Evaluación de Resultados";"Información y Comunicación";"Gestión del Conocimiento y la Innovación";"Control Interno"},0),"Opcion1","Opcion2","Opcion3","Opcion4","Opcion5","Opcion6","Opcion7")</f>
        <v>#N/A</v>
      </c>
    </row>
    <row r="62" spans="1:47" ht="15" x14ac:dyDescent="0.2">
      <c r="AK62" s="33" t="e">
        <f>CHOOSE(MATCH('Plan MIPG'!B62,{"Talento humano";"Direccionamiento Estratégico y Planeación";"Gestión con Valores para Resultados";"Evaluación de Resultados";"Información y Comunicación";"Gestión del Conocimiento y la Innovación";"Control Interno"},0),"Opcion1","Opcion2","Opcion3","Opcion4","Opcion5","Opcion6","Opcion7")</f>
        <v>#N/A</v>
      </c>
    </row>
    <row r="63" spans="1:47" ht="15" x14ac:dyDescent="0.2">
      <c r="AK63" s="33" t="e">
        <f>CHOOSE(MATCH('Plan MIPG'!B63,{"Talento humano";"Direccionamiento Estratégico y Planeación";"Gestión con Valores para Resultados";"Evaluación de Resultados";"Información y Comunicación";"Gestión del Conocimiento y la Innovación";"Control Interno"},0),"Opcion1","Opcion2","Opcion3","Opcion4","Opcion5","Opcion6","Opcion7")</f>
        <v>#N/A</v>
      </c>
    </row>
    <row r="64" spans="1:47" ht="15" x14ac:dyDescent="0.2">
      <c r="AK64" s="33" t="e">
        <f>CHOOSE(MATCH('Plan MIPG'!B64,{"Talento humano";"Direccionamiento Estratégico y Planeación";"Gestión con Valores para Resultados";"Evaluación de Resultados";"Información y Comunicación";"Gestión del Conocimiento y la Innovación";"Control Interno"},0),"Opcion1","Opcion2","Opcion3","Opcion4","Opcion5","Opcion6","Opcion7")</f>
        <v>#N/A</v>
      </c>
    </row>
    <row r="65" spans="37:37" ht="15" x14ac:dyDescent="0.2">
      <c r="AK65" s="33" t="e">
        <f>CHOOSE(MATCH('Plan MIPG'!B65,{"Talento humano";"Direccionamiento Estratégico y Planeación";"Gestión con Valores para Resultados";"Evaluación de Resultados";"Información y Comunicación";"Gestión del Conocimiento y la Innovación";"Control Interno"},0),"Opcion1","Opcion2","Opcion3","Opcion4","Opcion5","Opcion6","Opcion7")</f>
        <v>#N/A</v>
      </c>
    </row>
    <row r="66" spans="37:37" ht="15" x14ac:dyDescent="0.2">
      <c r="AK66" s="33" t="e">
        <f>CHOOSE(MATCH('Plan MIPG'!B66,{"Talento humano";"Direccionamiento Estratégico y Planeación";"Gestión con Valores para Resultados";"Evaluación de Resultados";"Información y Comunicación";"Gestión del Conocimiento y la Innovación";"Control Interno"},0),"Opcion1","Opcion2","Opcion3","Opcion4","Opcion5","Opcion6","Opcion7")</f>
        <v>#N/A</v>
      </c>
    </row>
    <row r="67" spans="37:37" ht="15" x14ac:dyDescent="0.2">
      <c r="AK67" s="33" t="e">
        <f>CHOOSE(MATCH('Plan MIPG'!B67,{"Talento humano";"Direccionamiento Estratégico y Planeación";"Gestión con Valores para Resultados";"Evaluación de Resultados";"Información y Comunicación";"Gestión del Conocimiento y la Innovación";"Control Interno"},0),"Opcion1","Opcion2","Opcion3","Opcion4","Opcion5","Opcion6","Opcion7")</f>
        <v>#N/A</v>
      </c>
    </row>
    <row r="68" spans="37:37" ht="15" x14ac:dyDescent="0.2">
      <c r="AK68" s="33" t="e">
        <f>CHOOSE(MATCH('Plan MIPG'!B68,{"Talento humano";"Direccionamiento Estratégico y Planeación";"Gestión con Valores para Resultados";"Evaluación de Resultados";"Información y Comunicación";"Gestión del Conocimiento y la Innovación";"Control Interno"},0),"Opcion1","Opcion2","Opcion3","Opcion4","Opcion5","Opcion6","Opcion7")</f>
        <v>#N/A</v>
      </c>
    </row>
    <row r="69" spans="37:37" ht="15" x14ac:dyDescent="0.2">
      <c r="AK69" s="33" t="e">
        <f>CHOOSE(MATCH('Plan MIPG'!B69,{"Talento humano";"Direccionamiento Estratégico y Planeación";"Gestión con Valores para Resultados";"Evaluación de Resultados";"Información y Comunicación";"Gestión del Conocimiento y la Innovación";"Control Interno"},0),"Opcion1","Opcion2","Opcion3","Opcion4","Opcion5","Opcion6","Opcion7")</f>
        <v>#N/A</v>
      </c>
    </row>
    <row r="70" spans="37:37" ht="15" x14ac:dyDescent="0.2">
      <c r="AK70" s="33" t="e">
        <f>CHOOSE(MATCH('Plan MIPG'!B70,{"Talento humano";"Direccionamiento Estratégico y Planeación";"Gestión con Valores para Resultados";"Evaluación de Resultados";"Información y Comunicación";"Gestión del Conocimiento y la Innovación";"Control Interno"},0),"Opcion1","Opcion2","Opcion3","Opcion4","Opcion5","Opcion6","Opcion7")</f>
        <v>#N/A</v>
      </c>
    </row>
    <row r="71" spans="37:37" ht="15" x14ac:dyDescent="0.2">
      <c r="AK71" s="33" t="e">
        <f>CHOOSE(MATCH('Plan MIPG'!B71,{"Talento humano";"Direccionamiento Estratégico y Planeación";"Gestión con Valores para Resultados";"Evaluación de Resultados";"Información y Comunicación";"Gestión del Conocimiento y la Innovación";"Control Interno"},0),"Opcion1","Opcion2","Opcion3","Opcion4","Opcion5","Opcion6","Opcion7")</f>
        <v>#N/A</v>
      </c>
    </row>
    <row r="72" spans="37:37" ht="15" x14ac:dyDescent="0.2">
      <c r="AK72" s="33" t="e">
        <f>CHOOSE(MATCH('Plan MIPG'!B72,{"Talento humano";"Direccionamiento Estratégico y Planeación";"Gestión con Valores para Resultados";"Evaluación de Resultados";"Información y Comunicación";"Gestión del Conocimiento y la Innovación";"Control Interno"},0),"Opcion1","Opcion2","Opcion3","Opcion4","Opcion5","Opcion6","Opcion7")</f>
        <v>#N/A</v>
      </c>
    </row>
    <row r="73" spans="37:37" ht="15" x14ac:dyDescent="0.2">
      <c r="AK73" s="33" t="e">
        <f>CHOOSE(MATCH('Plan MIPG'!B73,{"Talento humano";"Direccionamiento Estratégico y Planeación";"Gestión con Valores para Resultados";"Evaluación de Resultados";"Información y Comunicación";"Gestión del Conocimiento y la Innovación";"Control Interno"},0),"Opcion1","Opcion2","Opcion3","Opcion4","Opcion5","Opcion6","Opcion7")</f>
        <v>#N/A</v>
      </c>
    </row>
    <row r="74" spans="37:37" ht="15" x14ac:dyDescent="0.2">
      <c r="AK74" s="33" t="e">
        <f>CHOOSE(MATCH('Plan MIPG'!B74,{"Talento humano";"Direccionamiento Estratégico y Planeación";"Gestión con Valores para Resultados";"Evaluación de Resultados";"Información y Comunicación";"Gestión del Conocimiento y la Innovación";"Control Interno"},0),"Opcion1","Opcion2","Opcion3","Opcion4","Opcion5","Opcion6","Opcion7")</f>
        <v>#N/A</v>
      </c>
    </row>
    <row r="75" spans="37:37" ht="15" x14ac:dyDescent="0.2">
      <c r="AK75" s="33" t="e">
        <f>CHOOSE(MATCH('Plan MIPG'!B75,{"Talento humano";"Direccionamiento Estratégico y Planeación";"Gestión con Valores para Resultados";"Evaluación de Resultados";"Información y Comunicación";"Gestión del Conocimiento y la Innovación";"Control Interno"},0),"Opcion1","Opcion2","Opcion3","Opcion4","Opcion5","Opcion6","Opcion7")</f>
        <v>#N/A</v>
      </c>
    </row>
    <row r="76" spans="37:37" ht="15" x14ac:dyDescent="0.2">
      <c r="AK76" s="33" t="e">
        <f>CHOOSE(MATCH('Plan MIPG'!B76,{"Talento humano";"Direccionamiento Estratégico y Planeación";"Gestión con Valores para Resultados";"Evaluación de Resultados";"Información y Comunicación";"Gestión del Conocimiento y la Innovación";"Control Interno"},0),"Opcion1","Opcion2","Opcion3","Opcion4","Opcion5","Opcion6","Opcion7")</f>
        <v>#N/A</v>
      </c>
    </row>
    <row r="77" spans="37:37" ht="15" x14ac:dyDescent="0.2">
      <c r="AK77" s="33" t="e">
        <f>CHOOSE(MATCH('Plan MIPG'!B77,{"Talento humano";"Direccionamiento Estratégico y Planeación";"Gestión con Valores para Resultados";"Evaluación de Resultados";"Información y Comunicación";"Gestión del Conocimiento y la Innovación";"Control Interno"},0),"Opcion1","Opcion2","Opcion3","Opcion4","Opcion5","Opcion6","Opcion7")</f>
        <v>#N/A</v>
      </c>
    </row>
    <row r="78" spans="37:37" ht="15" x14ac:dyDescent="0.2">
      <c r="AK78" s="33" t="e">
        <f>CHOOSE(MATCH('Plan MIPG'!B78,{"Talento humano";"Direccionamiento Estratégico y Planeación";"Gestión con Valores para Resultados";"Evaluación de Resultados";"Información y Comunicación";"Gestión del Conocimiento y la Innovación";"Control Interno"},0),"Opcion1","Opcion2","Opcion3","Opcion4","Opcion5","Opcion6","Opcion7")</f>
        <v>#N/A</v>
      </c>
    </row>
    <row r="79" spans="37:37" ht="15" x14ac:dyDescent="0.2">
      <c r="AK79" s="33" t="e">
        <f>CHOOSE(MATCH('Plan MIPG'!B79,{"Talento humano";"Direccionamiento Estratégico y Planeación";"Gestión con Valores para Resultados";"Evaluación de Resultados";"Información y Comunicación";"Gestión del Conocimiento y la Innovación";"Control Interno"},0),"Opcion1","Opcion2","Opcion3","Opcion4","Opcion5","Opcion6","Opcion7")</f>
        <v>#N/A</v>
      </c>
    </row>
    <row r="80" spans="37:37" ht="15" x14ac:dyDescent="0.2">
      <c r="AK80" s="33" t="e">
        <f>CHOOSE(MATCH('Plan MIPG'!B80,{"Talento humano";"Direccionamiento Estratégico y Planeación";"Gestión con Valores para Resultados";"Evaluación de Resultados";"Información y Comunicación";"Gestión del Conocimiento y la Innovación";"Control Interno"},0),"Opcion1","Opcion2","Opcion3","Opcion4","Opcion5","Opcion6","Opcion7")</f>
        <v>#N/A</v>
      </c>
    </row>
    <row r="81" spans="37:37" ht="15" x14ac:dyDescent="0.2">
      <c r="AK81" s="33" t="e">
        <f>CHOOSE(MATCH('Plan MIPG'!B81,{"Talento humano";"Direccionamiento Estratégico y Planeación";"Gestión con Valores para Resultados";"Evaluación de Resultados";"Información y Comunicación";"Gestión del Conocimiento y la Innovación";"Control Interno"},0),"Opcion1","Opcion2","Opcion3","Opcion4","Opcion5","Opcion6","Opcion7")</f>
        <v>#N/A</v>
      </c>
    </row>
    <row r="82" spans="37:37" ht="15" x14ac:dyDescent="0.2">
      <c r="AK82" s="33" t="e">
        <f>CHOOSE(MATCH('Plan MIPG'!B82,{"Talento humano";"Direccionamiento Estratégico y Planeación";"Gestión con Valores para Resultados";"Evaluación de Resultados";"Información y Comunicación";"Gestión del Conocimiento y la Innovación";"Control Interno"},0),"Opcion1","Opcion2","Opcion3","Opcion4","Opcion5","Opcion6","Opcion7")</f>
        <v>#N/A</v>
      </c>
    </row>
    <row r="83" spans="37:37" ht="15" x14ac:dyDescent="0.2">
      <c r="AK83" s="33" t="e">
        <f>CHOOSE(MATCH('Plan MIPG'!B83,{"Talento humano";"Direccionamiento Estratégico y Planeación";"Gestión con Valores para Resultados";"Evaluación de Resultados";"Información y Comunicación";"Gestión del Conocimiento y la Innovación";"Control Interno"},0),"Opcion1","Opcion2","Opcion3","Opcion4","Opcion5","Opcion6","Opcion7")</f>
        <v>#N/A</v>
      </c>
    </row>
    <row r="84" spans="37:37" ht="15" x14ac:dyDescent="0.2">
      <c r="AK84" s="33" t="e">
        <f>CHOOSE(MATCH('Plan MIPG'!B84,{"Talento humano";"Direccionamiento Estratégico y Planeación";"Gestión con Valores para Resultados";"Evaluación de Resultados";"Información y Comunicación";"Gestión del Conocimiento y la Innovación";"Control Interno"},0),"Opcion1","Opcion2","Opcion3","Opcion4","Opcion5","Opcion6","Opcion7")</f>
        <v>#N/A</v>
      </c>
    </row>
    <row r="85" spans="37:37" ht="15" x14ac:dyDescent="0.2">
      <c r="AK85" s="33" t="e">
        <f>CHOOSE(MATCH('Plan MIPG'!B85,{"Talento humano";"Direccionamiento Estratégico y Planeación";"Gestión con Valores para Resultados";"Evaluación de Resultados";"Información y Comunicación";"Gestión del Conocimiento y la Innovación";"Control Interno"},0),"Opcion1","Opcion2","Opcion3","Opcion4","Opcion5","Opcion6","Opcion7")</f>
        <v>#N/A</v>
      </c>
    </row>
    <row r="86" spans="37:37" ht="15" x14ac:dyDescent="0.2">
      <c r="AK86" s="33" t="e">
        <f>CHOOSE(MATCH('Plan MIPG'!B86,{"Talento humano";"Direccionamiento Estratégico y Planeación";"Gestión con Valores para Resultados";"Evaluación de Resultados";"Información y Comunicación";"Gestión del Conocimiento y la Innovación";"Control Interno"},0),"Opcion1","Opcion2","Opcion3","Opcion4","Opcion5","Opcion6","Opcion7")</f>
        <v>#N/A</v>
      </c>
    </row>
    <row r="87" spans="37:37" ht="15" x14ac:dyDescent="0.2">
      <c r="AK87" s="33" t="e">
        <f>CHOOSE(MATCH('Plan MIPG'!B87,{"Talento humano";"Direccionamiento Estratégico y Planeación";"Gestión con Valores para Resultados";"Evaluación de Resultados";"Información y Comunicación";"Gestión del Conocimiento y la Innovación";"Control Interno"},0),"Opcion1","Opcion2","Opcion3","Opcion4","Opcion5","Opcion6","Opcion7")</f>
        <v>#N/A</v>
      </c>
    </row>
    <row r="88" spans="37:37" ht="15" x14ac:dyDescent="0.2">
      <c r="AK88" s="33" t="e">
        <f>CHOOSE(MATCH('Plan MIPG'!B88,{"Talento humano";"Direccionamiento Estratégico y Planeación";"Gestión con Valores para Resultados";"Evaluación de Resultados";"Información y Comunicación";"Gestión del Conocimiento y la Innovación";"Control Interno"},0),"Opcion1","Opcion2","Opcion3","Opcion4","Opcion5","Opcion6","Opcion7")</f>
        <v>#N/A</v>
      </c>
    </row>
    <row r="89" spans="37:37" ht="15" x14ac:dyDescent="0.2">
      <c r="AK89" s="33" t="e">
        <f>CHOOSE(MATCH('Plan MIPG'!B89,{"Talento humano";"Direccionamiento Estratégico y Planeación";"Gestión con Valores para Resultados";"Evaluación de Resultados";"Información y Comunicación";"Gestión del Conocimiento y la Innovación";"Control Interno"},0),"Opcion1","Opcion2","Opcion3","Opcion4","Opcion5","Opcion6","Opcion7")</f>
        <v>#N/A</v>
      </c>
    </row>
    <row r="90" spans="37:37" ht="15" x14ac:dyDescent="0.2">
      <c r="AK90" s="33" t="e">
        <f>CHOOSE(MATCH('Plan MIPG'!B90,{"Talento humano";"Direccionamiento Estratégico y Planeación";"Gestión con Valores para Resultados";"Evaluación de Resultados";"Información y Comunicación";"Gestión del Conocimiento y la Innovación";"Control Interno"},0),"Opcion1","Opcion2","Opcion3","Opcion4","Opcion5","Opcion6","Opcion7")</f>
        <v>#N/A</v>
      </c>
    </row>
    <row r="91" spans="37:37" ht="15" x14ac:dyDescent="0.2">
      <c r="AK91" s="33" t="e">
        <f>CHOOSE(MATCH('Plan MIPG'!B91,{"Talento humano";"Direccionamiento Estratégico y Planeación";"Gestión con Valores para Resultados";"Evaluación de Resultados";"Información y Comunicación";"Gestión del Conocimiento y la Innovación";"Control Interno"},0),"Opcion1","Opcion2","Opcion3","Opcion4","Opcion5","Opcion6","Opcion7")</f>
        <v>#N/A</v>
      </c>
    </row>
    <row r="92" spans="37:37" ht="15" x14ac:dyDescent="0.2">
      <c r="AK92" s="33" t="e">
        <f>CHOOSE(MATCH('Plan MIPG'!B92,{"Talento humano";"Direccionamiento Estratégico y Planeación";"Gestión con Valores para Resultados";"Evaluación de Resultados";"Información y Comunicación";"Gestión del Conocimiento y la Innovación";"Control Interno"},0),"Opcion1","Opcion2","Opcion3","Opcion4","Opcion5","Opcion6","Opcion7")</f>
        <v>#N/A</v>
      </c>
    </row>
    <row r="93" spans="37:37" ht="15" x14ac:dyDescent="0.2">
      <c r="AK93" s="33" t="e">
        <f>CHOOSE(MATCH('Plan MIPG'!B93,{"Talento humano";"Direccionamiento Estratégico y Planeación";"Gestión con Valores para Resultados";"Evaluación de Resultados";"Información y Comunicación";"Gestión del Conocimiento y la Innovación";"Control Interno"},0),"Opcion1","Opcion2","Opcion3","Opcion4","Opcion5","Opcion6","Opcion7")</f>
        <v>#N/A</v>
      </c>
    </row>
    <row r="94" spans="37:37" ht="15" x14ac:dyDescent="0.2">
      <c r="AK94" s="33" t="e">
        <f>CHOOSE(MATCH('Plan MIPG'!B94,{"Talento humano";"Direccionamiento Estratégico y Planeación";"Gestión con Valores para Resultados";"Evaluación de Resultados";"Información y Comunicación";"Gestión del Conocimiento y la Innovación";"Control Interno"},0),"Opcion1","Opcion2","Opcion3","Opcion4","Opcion5","Opcion6","Opcion7")</f>
        <v>#N/A</v>
      </c>
    </row>
    <row r="95" spans="37:37" ht="15" x14ac:dyDescent="0.2">
      <c r="AK95" s="33" t="e">
        <f>CHOOSE(MATCH('Plan MIPG'!B95,{"Talento humano";"Direccionamiento Estratégico y Planeación";"Gestión con Valores para Resultados";"Evaluación de Resultados";"Información y Comunicación";"Gestión del Conocimiento y la Innovación";"Control Interno"},0),"Opcion1","Opcion2","Opcion3","Opcion4","Opcion5","Opcion6","Opcion7")</f>
        <v>#N/A</v>
      </c>
    </row>
    <row r="96" spans="37:37" ht="15" x14ac:dyDescent="0.2">
      <c r="AK96" s="33" t="e">
        <f>CHOOSE(MATCH('Plan MIPG'!B96,{"Talento humano";"Direccionamiento Estratégico y Planeación";"Gestión con Valores para Resultados";"Evaluación de Resultados";"Información y Comunicación";"Gestión del Conocimiento y la Innovación";"Control Interno"},0),"Opcion1","Opcion2","Opcion3","Opcion4","Opcion5","Opcion6","Opcion7")</f>
        <v>#N/A</v>
      </c>
    </row>
    <row r="97" spans="37:37" ht="15" x14ac:dyDescent="0.2">
      <c r="AK97" s="33" t="e">
        <f>CHOOSE(MATCH('Plan MIPG'!B97,{"Talento humano";"Direccionamiento Estratégico y Planeación";"Gestión con Valores para Resultados";"Evaluación de Resultados";"Información y Comunicación";"Gestión del Conocimiento y la Innovación";"Control Interno"},0),"Opcion1","Opcion2","Opcion3","Opcion4","Opcion5","Opcion6","Opcion7")</f>
        <v>#N/A</v>
      </c>
    </row>
    <row r="98" spans="37:37" ht="15" x14ac:dyDescent="0.2">
      <c r="AK98" s="33" t="e">
        <f>CHOOSE(MATCH('Plan MIPG'!B98,{"Talento humano";"Direccionamiento Estratégico y Planeación";"Gestión con Valores para Resultados";"Evaluación de Resultados";"Información y Comunicación";"Gestión del Conocimiento y la Innovación";"Control Interno"},0),"Opcion1","Opcion2","Opcion3","Opcion4","Opcion5","Opcion6","Opcion7")</f>
        <v>#N/A</v>
      </c>
    </row>
    <row r="99" spans="37:37" ht="15" x14ac:dyDescent="0.2">
      <c r="AK99" s="33" t="e">
        <f>CHOOSE(MATCH('Plan MIPG'!B99,{"Talento humano";"Direccionamiento Estratégico y Planeación";"Gestión con Valores para Resultados";"Evaluación de Resultados";"Información y Comunicación";"Gestión del Conocimiento y la Innovación";"Control Interno"},0),"Opcion1","Opcion2","Opcion3","Opcion4","Opcion5","Opcion6","Opcion7")</f>
        <v>#N/A</v>
      </c>
    </row>
    <row r="100" spans="37:37" ht="15" x14ac:dyDescent="0.2">
      <c r="AK100" s="33" t="e">
        <f>CHOOSE(MATCH('Plan MIPG'!B100,{"Talento humano";"Direccionamiento Estratégico y Planeación";"Gestión con Valores para Resultados";"Evaluación de Resultados";"Información y Comunicación";"Gestión del Conocimiento y la Innovación";"Control Interno"},0),"Opcion1","Opcion2","Opcion3","Opcion4","Opcion5","Opcion6","Opcion7")</f>
        <v>#N/A</v>
      </c>
    </row>
    <row r="101" spans="37:37" ht="15" x14ac:dyDescent="0.2">
      <c r="AK101" s="33" t="e">
        <f>CHOOSE(MATCH('Plan MIPG'!B101,{"Talento humano";"Direccionamiento Estratégico y Planeación";"Gestión con Valores para Resultados";"Evaluación de Resultados";"Información y Comunicación";"Gestión del Conocimiento y la Innovación";"Control Interno"},0),"Opcion1","Opcion2","Opcion3","Opcion4","Opcion5","Opcion6","Opcion7")</f>
        <v>#N/A</v>
      </c>
    </row>
    <row r="102" spans="37:37" ht="15" x14ac:dyDescent="0.2">
      <c r="AK102" s="33" t="e">
        <f>CHOOSE(MATCH('Plan MIPG'!B102,{"Talento humano";"Direccionamiento Estratégico y Planeación";"Gestión con Valores para Resultados";"Evaluación de Resultados";"Información y Comunicación";"Gestión del Conocimiento y la Innovación";"Control Interno"},0),"Opcion1","Opcion2","Opcion3","Opcion4","Opcion5","Opcion6","Opcion7")</f>
        <v>#N/A</v>
      </c>
    </row>
    <row r="103" spans="37:37" ht="15" x14ac:dyDescent="0.2">
      <c r="AK103" s="33" t="e">
        <f>CHOOSE(MATCH('Plan MIPG'!B103,{"Talento humano";"Direccionamiento Estratégico y Planeación";"Gestión con Valores para Resultados";"Evaluación de Resultados";"Información y Comunicación";"Gestión del Conocimiento y la Innovación";"Control Interno"},0),"Opcion1","Opcion2","Opcion3","Opcion4","Opcion5","Opcion6","Opcion7")</f>
        <v>#N/A</v>
      </c>
    </row>
    <row r="104" spans="37:37" ht="15" x14ac:dyDescent="0.2">
      <c r="AK104" s="33" t="e">
        <f>CHOOSE(MATCH('Plan MIPG'!B104,{"Talento humano";"Direccionamiento Estratégico y Planeación";"Gestión con Valores para Resultados";"Evaluación de Resultados";"Información y Comunicación";"Gestión del Conocimiento y la Innovación";"Control Interno"},0),"Opcion1","Opcion2","Opcion3","Opcion4","Opcion5","Opcion6","Opcion7")</f>
        <v>#N/A</v>
      </c>
    </row>
    <row r="105" spans="37:37" ht="15" x14ac:dyDescent="0.2">
      <c r="AK105" s="33" t="e">
        <f>CHOOSE(MATCH('Plan MIPG'!B105,{"Talento humano";"Direccionamiento Estratégico y Planeación";"Gestión con Valores para Resultados";"Evaluación de Resultados";"Información y Comunicación";"Gestión del Conocimiento y la Innovación";"Control Interno"},0),"Opcion1","Opcion2","Opcion3","Opcion4","Opcion5","Opcion6","Opcion7")</f>
        <v>#N/A</v>
      </c>
    </row>
    <row r="106" spans="37:37" ht="15" x14ac:dyDescent="0.2">
      <c r="AK106" s="33" t="e">
        <f>CHOOSE(MATCH('Plan MIPG'!B106,{"Talento humano";"Direccionamiento Estratégico y Planeación";"Gestión con Valores para Resultados";"Evaluación de Resultados";"Información y Comunicación";"Gestión del Conocimiento y la Innovación";"Control Interno"},0),"Opcion1","Opcion2","Opcion3","Opcion4","Opcion5","Opcion6","Opcion7")</f>
        <v>#N/A</v>
      </c>
    </row>
    <row r="107" spans="37:37" ht="15" x14ac:dyDescent="0.2">
      <c r="AK107" s="33" t="e">
        <f>CHOOSE(MATCH('Plan MIPG'!B107,{"Talento humano";"Direccionamiento Estratégico y Planeación";"Gestión con Valores para Resultados";"Evaluación de Resultados";"Información y Comunicación";"Gestión del Conocimiento y la Innovación";"Control Interno"},0),"Opcion1","Opcion2","Opcion3","Opcion4","Opcion5","Opcion6","Opcion7")</f>
        <v>#N/A</v>
      </c>
    </row>
    <row r="108" spans="37:37" ht="15" x14ac:dyDescent="0.2">
      <c r="AK108" s="33" t="e">
        <f>CHOOSE(MATCH('Plan MIPG'!B108,{"Talento humano";"Direccionamiento Estratégico y Planeación";"Gestión con Valores para Resultados";"Evaluación de Resultados";"Información y Comunicación";"Gestión del Conocimiento y la Innovación";"Control Interno"},0),"Opcion1","Opcion2","Opcion3","Opcion4","Opcion5","Opcion6","Opcion7")</f>
        <v>#N/A</v>
      </c>
    </row>
    <row r="109" spans="37:37" ht="15" x14ac:dyDescent="0.2">
      <c r="AK109" s="33" t="e">
        <f>CHOOSE(MATCH('Plan MIPG'!B109,{"Talento humano";"Direccionamiento Estratégico y Planeación";"Gestión con Valores para Resultados";"Evaluación de Resultados";"Información y Comunicación";"Gestión del Conocimiento y la Innovación";"Control Interno"},0),"Opcion1","Opcion2","Opcion3","Opcion4","Opcion5","Opcion6","Opcion7")</f>
        <v>#N/A</v>
      </c>
    </row>
    <row r="110" spans="37:37" ht="15" x14ac:dyDescent="0.2">
      <c r="AK110" s="33" t="e">
        <f>CHOOSE(MATCH('Plan MIPG'!B110,{"Talento humano";"Direccionamiento Estratégico y Planeación";"Gestión con Valores para Resultados";"Evaluación de Resultados";"Información y Comunicación";"Gestión del Conocimiento y la Innovación";"Control Interno"},0),"Opcion1","Opcion2","Opcion3","Opcion4","Opcion5","Opcion6","Opcion7")</f>
        <v>#N/A</v>
      </c>
    </row>
    <row r="111" spans="37:37" ht="15" x14ac:dyDescent="0.2">
      <c r="AK111" s="33" t="e">
        <f>CHOOSE(MATCH('Plan MIPG'!B111,{"Talento humano";"Direccionamiento Estratégico y Planeación";"Gestión con Valores para Resultados";"Evaluación de Resultados";"Información y Comunicación";"Gestión del Conocimiento y la Innovación";"Control Interno"},0),"Opcion1","Opcion2","Opcion3","Opcion4","Opcion5","Opcion6","Opcion7")</f>
        <v>#N/A</v>
      </c>
    </row>
    <row r="112" spans="37:37" ht="15" x14ac:dyDescent="0.2">
      <c r="AK112" s="33" t="e">
        <f>CHOOSE(MATCH('Plan MIPG'!B112,{"Talento humano";"Direccionamiento Estratégico y Planeación";"Gestión con Valores para Resultados";"Evaluación de Resultados";"Información y Comunicación";"Gestión del Conocimiento y la Innovación";"Control Interno"},0),"Opcion1","Opcion2","Opcion3","Opcion4","Opcion5","Opcion6","Opcion7")</f>
        <v>#N/A</v>
      </c>
    </row>
    <row r="113" spans="37:37" ht="15" x14ac:dyDescent="0.2">
      <c r="AK113" s="33" t="e">
        <f>CHOOSE(MATCH('Plan MIPG'!B113,{"Talento humano";"Direccionamiento Estratégico y Planeación";"Gestión con Valores para Resultados";"Evaluación de Resultados";"Información y Comunicación";"Gestión del Conocimiento y la Innovación";"Control Interno"},0),"Opcion1","Opcion2","Opcion3","Opcion4","Opcion5","Opcion6","Opcion7")</f>
        <v>#N/A</v>
      </c>
    </row>
    <row r="114" spans="37:37" ht="15" x14ac:dyDescent="0.2">
      <c r="AK114" s="33" t="e">
        <f>CHOOSE(MATCH('Plan MIPG'!B114,{"Talento humano";"Direccionamiento Estratégico y Planeación";"Gestión con Valores para Resultados";"Evaluación de Resultados";"Información y Comunicación";"Gestión del Conocimiento y la Innovación";"Control Interno"},0),"Opcion1","Opcion2","Opcion3","Opcion4","Opcion5","Opcion6","Opcion7")</f>
        <v>#N/A</v>
      </c>
    </row>
    <row r="115" spans="37:37" ht="15" x14ac:dyDescent="0.2">
      <c r="AK115" s="33" t="e">
        <f>CHOOSE(MATCH('Plan MIPG'!B115,{"Talento humano";"Direccionamiento Estratégico y Planeación";"Gestión con Valores para Resultados";"Evaluación de Resultados";"Información y Comunicación";"Gestión del Conocimiento y la Innovación";"Control Interno"},0),"Opcion1","Opcion2","Opcion3","Opcion4","Opcion5","Opcion6","Opcion7")</f>
        <v>#N/A</v>
      </c>
    </row>
    <row r="116" spans="37:37" ht="15" x14ac:dyDescent="0.2">
      <c r="AK116" s="33" t="e">
        <f>CHOOSE(MATCH('Plan MIPG'!B116,{"Talento humano";"Direccionamiento Estratégico y Planeación";"Gestión con Valores para Resultados";"Evaluación de Resultados";"Información y Comunicación";"Gestión del Conocimiento y la Innovación";"Control Interno"},0),"Opcion1","Opcion2","Opcion3","Opcion4","Opcion5","Opcion6","Opcion7")</f>
        <v>#N/A</v>
      </c>
    </row>
    <row r="117" spans="37:37" ht="15" x14ac:dyDescent="0.2">
      <c r="AK117" s="33" t="e">
        <f>CHOOSE(MATCH('Plan MIPG'!B117,{"Talento humano";"Direccionamiento Estratégico y Planeación";"Gestión con Valores para Resultados";"Evaluación de Resultados";"Información y Comunicación";"Gestión del Conocimiento y la Innovación";"Control Interno"},0),"Opcion1","Opcion2","Opcion3","Opcion4","Opcion5","Opcion6","Opcion7")</f>
        <v>#N/A</v>
      </c>
    </row>
    <row r="118" spans="37:37" ht="15" x14ac:dyDescent="0.2">
      <c r="AK118" s="33" t="e">
        <f>CHOOSE(MATCH('Plan MIPG'!B118,{"Talento humano";"Direccionamiento Estratégico y Planeación";"Gestión con Valores para Resultados";"Evaluación de Resultados";"Información y Comunicación";"Gestión del Conocimiento y la Innovación";"Control Interno"},0),"Opcion1","Opcion2","Opcion3","Opcion4","Opcion5","Opcion6","Opcion7")</f>
        <v>#N/A</v>
      </c>
    </row>
    <row r="119" spans="37:37" ht="15" x14ac:dyDescent="0.2">
      <c r="AK119" s="33" t="e">
        <f>CHOOSE(MATCH('Plan MIPG'!B119,{"Talento humano";"Direccionamiento Estratégico y Planeación";"Gestión con Valores para Resultados";"Evaluación de Resultados";"Información y Comunicación";"Gestión del Conocimiento y la Innovación";"Control Interno"},0),"Opcion1","Opcion2","Opcion3","Opcion4","Opcion5","Opcion6","Opcion7")</f>
        <v>#N/A</v>
      </c>
    </row>
    <row r="120" spans="37:37" ht="15" x14ac:dyDescent="0.2">
      <c r="AK120" s="33" t="e">
        <f>CHOOSE(MATCH('Plan MIPG'!B120,{"Talento humano";"Direccionamiento Estratégico y Planeación";"Gestión con Valores para Resultados";"Evaluación de Resultados";"Información y Comunicación";"Gestión del Conocimiento y la Innovación";"Control Interno"},0),"Opcion1","Opcion2","Opcion3","Opcion4","Opcion5","Opcion6","Opcion7")</f>
        <v>#N/A</v>
      </c>
    </row>
    <row r="121" spans="37:37" ht="15" x14ac:dyDescent="0.2">
      <c r="AK121" s="33" t="e">
        <f>CHOOSE(MATCH('Plan MIPG'!B121,{"Talento humano";"Direccionamiento Estratégico y Planeación";"Gestión con Valores para Resultados";"Evaluación de Resultados";"Información y Comunicación";"Gestión del Conocimiento y la Innovación";"Control Interno"},0),"Opcion1","Opcion2","Opcion3","Opcion4","Opcion5","Opcion6","Opcion7")</f>
        <v>#N/A</v>
      </c>
    </row>
    <row r="122" spans="37:37" ht="15" x14ac:dyDescent="0.2">
      <c r="AK122" s="33" t="e">
        <f>CHOOSE(MATCH('Plan MIPG'!B122,{"Talento humano";"Direccionamiento Estratégico y Planeación";"Gestión con Valores para Resultados";"Evaluación de Resultados";"Información y Comunicación";"Gestión del Conocimiento y la Innovación";"Control Interno"},0),"Opcion1","Opcion2","Opcion3","Opcion4","Opcion5","Opcion6","Opcion7")</f>
        <v>#N/A</v>
      </c>
    </row>
    <row r="123" spans="37:37" ht="15" x14ac:dyDescent="0.2">
      <c r="AK123" s="33" t="e">
        <f>CHOOSE(MATCH('Plan MIPG'!B123,{"Talento humano";"Direccionamiento Estratégico y Planeación";"Gestión con Valores para Resultados";"Evaluación de Resultados";"Información y Comunicación";"Gestión del Conocimiento y la Innovación";"Control Interno"},0),"Opcion1","Opcion2","Opcion3","Opcion4","Opcion5","Opcion6","Opcion7")</f>
        <v>#N/A</v>
      </c>
    </row>
    <row r="124" spans="37:37" ht="15" x14ac:dyDescent="0.2">
      <c r="AK124" s="33" t="e">
        <f>CHOOSE(MATCH('Plan MIPG'!B124,{"Talento humano";"Direccionamiento Estratégico y Planeación";"Gestión con Valores para Resultados";"Evaluación de Resultados";"Información y Comunicación";"Gestión del Conocimiento y la Innovación";"Control Interno"},0),"Opcion1","Opcion2","Opcion3","Opcion4","Opcion5","Opcion6","Opcion7")</f>
        <v>#N/A</v>
      </c>
    </row>
    <row r="125" spans="37:37" ht="15" x14ac:dyDescent="0.2">
      <c r="AK125" s="33" t="e">
        <f>CHOOSE(MATCH('Plan MIPG'!B125,{"Talento humano";"Direccionamiento Estratégico y Planeación";"Gestión con Valores para Resultados";"Evaluación de Resultados";"Información y Comunicación";"Gestión del Conocimiento y la Innovación";"Control Interno"},0),"Opcion1","Opcion2","Opcion3","Opcion4","Opcion5","Opcion6","Opcion7")</f>
        <v>#N/A</v>
      </c>
    </row>
    <row r="126" spans="37:37" ht="15" x14ac:dyDescent="0.2">
      <c r="AK126" s="33" t="e">
        <f>CHOOSE(MATCH('Plan MIPG'!B126,{"Talento humano";"Direccionamiento Estratégico y Planeación";"Gestión con Valores para Resultados";"Evaluación de Resultados";"Información y Comunicación";"Gestión del Conocimiento y la Innovación";"Control Interno"},0),"Opcion1","Opcion2","Opcion3","Opcion4","Opcion5","Opcion6","Opcion7")</f>
        <v>#N/A</v>
      </c>
    </row>
    <row r="127" spans="37:37" ht="15" x14ac:dyDescent="0.2">
      <c r="AK127" s="33" t="e">
        <f>CHOOSE(MATCH('Plan MIPG'!B127,{"Talento humano";"Direccionamiento Estratégico y Planeación";"Gestión con Valores para Resultados";"Evaluación de Resultados";"Información y Comunicación";"Gestión del Conocimiento y la Innovación";"Control Interno"},0),"Opcion1","Opcion2","Opcion3","Opcion4","Opcion5","Opcion6","Opcion7")</f>
        <v>#N/A</v>
      </c>
    </row>
    <row r="128" spans="37:37" ht="15" x14ac:dyDescent="0.2">
      <c r="AK128" s="33" t="e">
        <f>CHOOSE(MATCH('Plan MIPG'!B128,{"Talento humano";"Direccionamiento Estratégico y Planeación";"Gestión con Valores para Resultados";"Evaluación de Resultados";"Información y Comunicación";"Gestión del Conocimiento y la Innovación";"Control Interno"},0),"Opcion1","Opcion2","Opcion3","Opcion4","Opcion5","Opcion6","Opcion7")</f>
        <v>#N/A</v>
      </c>
    </row>
    <row r="129" spans="37:37" ht="15" x14ac:dyDescent="0.2">
      <c r="AK129" s="33" t="e">
        <f>CHOOSE(MATCH('Plan MIPG'!B129,{"Talento humano";"Direccionamiento Estratégico y Planeación";"Gestión con Valores para Resultados";"Evaluación de Resultados";"Información y Comunicación";"Gestión del Conocimiento y la Innovación";"Control Interno"},0),"Opcion1","Opcion2","Opcion3","Opcion4","Opcion5","Opcion6","Opcion7")</f>
        <v>#N/A</v>
      </c>
    </row>
    <row r="130" spans="37:37" ht="15" x14ac:dyDescent="0.2">
      <c r="AK130" s="33" t="e">
        <f>CHOOSE(MATCH('Plan MIPG'!B130,{"Talento humano";"Direccionamiento Estratégico y Planeación";"Gestión con Valores para Resultados";"Evaluación de Resultados";"Información y Comunicación";"Gestión del Conocimiento y la Innovación";"Control Interno"},0),"Opcion1","Opcion2","Opcion3","Opcion4","Opcion5","Opcion6","Opcion7")</f>
        <v>#N/A</v>
      </c>
    </row>
    <row r="131" spans="37:37" ht="15" x14ac:dyDescent="0.2">
      <c r="AK131" s="33" t="e">
        <f>CHOOSE(MATCH('Plan MIPG'!B131,{"Talento humano";"Direccionamiento Estratégico y Planeación";"Gestión con Valores para Resultados";"Evaluación de Resultados";"Información y Comunicación";"Gestión del Conocimiento y la Innovación";"Control Interno"},0),"Opcion1","Opcion2","Opcion3","Opcion4","Opcion5","Opcion6","Opcion7")</f>
        <v>#N/A</v>
      </c>
    </row>
    <row r="132" spans="37:37" ht="15" x14ac:dyDescent="0.2">
      <c r="AK132" s="33" t="e">
        <f>CHOOSE(MATCH('Plan MIPG'!B132,{"Talento humano";"Direccionamiento Estratégico y Planeación";"Gestión con Valores para Resultados";"Evaluación de Resultados";"Información y Comunicación";"Gestión del Conocimiento y la Innovación";"Control Interno"},0),"Opcion1","Opcion2","Opcion3","Opcion4","Opcion5","Opcion6","Opcion7")</f>
        <v>#N/A</v>
      </c>
    </row>
    <row r="133" spans="37:37" ht="15" x14ac:dyDescent="0.2">
      <c r="AK133" s="33" t="e">
        <f>CHOOSE(MATCH('Plan MIPG'!B133,{"Talento humano";"Direccionamiento Estratégico y Planeación";"Gestión con Valores para Resultados";"Evaluación de Resultados";"Información y Comunicación";"Gestión del Conocimiento y la Innovación";"Control Interno"},0),"Opcion1","Opcion2","Opcion3","Opcion4","Opcion5","Opcion6","Opcion7")</f>
        <v>#N/A</v>
      </c>
    </row>
    <row r="134" spans="37:37" ht="15" x14ac:dyDescent="0.2">
      <c r="AK134" s="33" t="e">
        <f>CHOOSE(MATCH('Plan MIPG'!B134,{"Talento humano";"Direccionamiento Estratégico y Planeación";"Gestión con Valores para Resultados";"Evaluación de Resultados";"Información y Comunicación";"Gestión del Conocimiento y la Innovación";"Control Interno"},0),"Opcion1","Opcion2","Opcion3","Opcion4","Opcion5","Opcion6","Opcion7")</f>
        <v>#N/A</v>
      </c>
    </row>
    <row r="135" spans="37:37" ht="15" x14ac:dyDescent="0.2">
      <c r="AK135" s="33" t="e">
        <f>CHOOSE(MATCH('Plan MIPG'!B135,{"Talento humano";"Direccionamiento Estratégico y Planeación";"Gestión con Valores para Resultados";"Evaluación de Resultados";"Información y Comunicación";"Gestión del Conocimiento y la Innovación";"Control Interno"},0),"Opcion1","Opcion2","Opcion3","Opcion4","Opcion5","Opcion6","Opcion7")</f>
        <v>#N/A</v>
      </c>
    </row>
    <row r="136" spans="37:37" ht="15" x14ac:dyDescent="0.2">
      <c r="AK136" s="33" t="e">
        <f>CHOOSE(MATCH('Plan MIPG'!B136,{"Talento humano";"Direccionamiento Estratégico y Planeación";"Gestión con Valores para Resultados";"Evaluación de Resultados";"Información y Comunicación";"Gestión del Conocimiento y la Innovación";"Control Interno"},0),"Opcion1","Opcion2","Opcion3","Opcion4","Opcion5","Opcion6","Opcion7")</f>
        <v>#N/A</v>
      </c>
    </row>
    <row r="137" spans="37:37" ht="15" x14ac:dyDescent="0.2">
      <c r="AK137" s="33" t="e">
        <f>CHOOSE(MATCH('Plan MIPG'!B137,{"Talento humano";"Direccionamiento Estratégico y Planeación";"Gestión con Valores para Resultados";"Evaluación de Resultados";"Información y Comunicación";"Gestión del Conocimiento y la Innovación";"Control Interno"},0),"Opcion1","Opcion2","Opcion3","Opcion4","Opcion5","Opcion6","Opcion7")</f>
        <v>#N/A</v>
      </c>
    </row>
    <row r="138" spans="37:37" ht="15" x14ac:dyDescent="0.2">
      <c r="AK138" s="33" t="e">
        <f>CHOOSE(MATCH('Plan MIPG'!B138,{"Talento humano";"Direccionamiento Estratégico y Planeación";"Gestión con Valores para Resultados";"Evaluación de Resultados";"Información y Comunicación";"Gestión del Conocimiento y la Innovación";"Control Interno"},0),"Opcion1","Opcion2","Opcion3","Opcion4","Opcion5","Opcion6","Opcion7")</f>
        <v>#N/A</v>
      </c>
    </row>
    <row r="139" spans="37:37" ht="15" x14ac:dyDescent="0.2">
      <c r="AK139" s="33" t="e">
        <f>CHOOSE(MATCH('Plan MIPG'!B139,{"Talento humano";"Direccionamiento Estratégico y Planeación";"Gestión con Valores para Resultados";"Evaluación de Resultados";"Información y Comunicación";"Gestión del Conocimiento y la Innovación";"Control Interno"},0),"Opcion1","Opcion2","Opcion3","Opcion4","Opcion5","Opcion6","Opcion7")</f>
        <v>#N/A</v>
      </c>
    </row>
    <row r="140" spans="37:37" ht="15" x14ac:dyDescent="0.2">
      <c r="AK140" s="33" t="e">
        <f>CHOOSE(MATCH('Plan MIPG'!B140,{"Talento humano";"Direccionamiento Estratégico y Planeación";"Gestión con Valores para Resultados";"Evaluación de Resultados";"Información y Comunicación";"Gestión del Conocimiento y la Innovación";"Control Interno"},0),"Opcion1","Opcion2","Opcion3","Opcion4","Opcion5","Opcion6","Opcion7")</f>
        <v>#N/A</v>
      </c>
    </row>
    <row r="141" spans="37:37" ht="15" x14ac:dyDescent="0.2">
      <c r="AK141" s="33" t="e">
        <f>CHOOSE(MATCH('Plan MIPG'!B141,{"Talento humano";"Direccionamiento Estratégico y Planeación";"Gestión con Valores para Resultados";"Evaluación de Resultados";"Información y Comunicación";"Gestión del Conocimiento y la Innovación";"Control Interno"},0),"Opcion1","Opcion2","Opcion3","Opcion4","Opcion5","Opcion6","Opcion7")</f>
        <v>#N/A</v>
      </c>
    </row>
    <row r="142" spans="37:37" ht="15" x14ac:dyDescent="0.2">
      <c r="AK142" s="33" t="e">
        <f>CHOOSE(MATCH('Plan MIPG'!B142,{"Talento humano";"Direccionamiento Estratégico y Planeación";"Gestión con Valores para Resultados";"Evaluación de Resultados";"Información y Comunicación";"Gestión del Conocimiento y la Innovación";"Control Interno"},0),"Opcion1","Opcion2","Opcion3","Opcion4","Opcion5","Opcion6","Opcion7")</f>
        <v>#N/A</v>
      </c>
    </row>
    <row r="143" spans="37:37" ht="15" x14ac:dyDescent="0.2">
      <c r="AK143" s="33" t="e">
        <f>CHOOSE(MATCH('Plan MIPG'!B143,{"Talento humano";"Direccionamiento Estratégico y Planeación";"Gestión con Valores para Resultados";"Evaluación de Resultados";"Información y Comunicación";"Gestión del Conocimiento y la Innovación";"Control Interno"},0),"Opcion1","Opcion2","Opcion3","Opcion4","Opcion5","Opcion6","Opcion7")</f>
        <v>#N/A</v>
      </c>
    </row>
    <row r="144" spans="37:37" ht="15" x14ac:dyDescent="0.2">
      <c r="AK144" s="33" t="e">
        <f>CHOOSE(MATCH('Plan MIPG'!B144,{"Talento humano";"Direccionamiento Estratégico y Planeación";"Gestión con Valores para Resultados";"Evaluación de Resultados";"Información y Comunicación";"Gestión del Conocimiento y la Innovación";"Control Interno"},0),"Opcion1","Opcion2","Opcion3","Opcion4","Opcion5","Opcion6","Opcion7")</f>
        <v>#N/A</v>
      </c>
    </row>
    <row r="145" spans="37:37" ht="15" x14ac:dyDescent="0.2">
      <c r="AK145" s="33" t="e">
        <f>CHOOSE(MATCH('Plan MIPG'!B145,{"Talento humano";"Direccionamiento Estratégico y Planeación";"Gestión con Valores para Resultados";"Evaluación de Resultados";"Información y Comunicación";"Gestión del Conocimiento y la Innovación";"Control Interno"},0),"Opcion1","Opcion2","Opcion3","Opcion4","Opcion5","Opcion6","Opcion7")</f>
        <v>#N/A</v>
      </c>
    </row>
    <row r="146" spans="37:37" ht="15" x14ac:dyDescent="0.2">
      <c r="AK146" s="33" t="e">
        <f>CHOOSE(MATCH('Plan MIPG'!B146,{"Talento humano";"Direccionamiento Estratégico y Planeación";"Gestión con Valores para Resultados";"Evaluación de Resultados";"Información y Comunicación";"Gestión del Conocimiento y la Innovación";"Control Interno"},0),"Opcion1","Opcion2","Opcion3","Opcion4","Opcion5","Opcion6","Opcion7")</f>
        <v>#N/A</v>
      </c>
    </row>
    <row r="147" spans="37:37" ht="15" x14ac:dyDescent="0.2">
      <c r="AK147" s="33" t="e">
        <f>CHOOSE(MATCH('Plan MIPG'!B147,{"Talento humano";"Direccionamiento Estratégico y Planeación";"Gestión con Valores para Resultados";"Evaluación de Resultados";"Información y Comunicación";"Gestión del Conocimiento y la Innovación";"Control Interno"},0),"Opcion1","Opcion2","Opcion3","Opcion4","Opcion5","Opcion6","Opcion7")</f>
        <v>#N/A</v>
      </c>
    </row>
    <row r="148" spans="37:37" ht="15" x14ac:dyDescent="0.2">
      <c r="AK148" s="33" t="e">
        <f>CHOOSE(MATCH('Plan MIPG'!B148,{"Talento humano";"Direccionamiento Estratégico y Planeación";"Gestión con Valores para Resultados";"Evaluación de Resultados";"Información y Comunicación";"Gestión del Conocimiento y la Innovación";"Control Interno"},0),"Opcion1","Opcion2","Opcion3","Opcion4","Opcion5","Opcion6","Opcion7")</f>
        <v>#N/A</v>
      </c>
    </row>
    <row r="149" spans="37:37" ht="15" x14ac:dyDescent="0.2">
      <c r="AK149" s="33" t="e">
        <f>CHOOSE(MATCH('Plan MIPG'!B149,{"Talento humano";"Direccionamiento Estratégico y Planeación";"Gestión con Valores para Resultados";"Evaluación de Resultados";"Información y Comunicación";"Gestión del Conocimiento y la Innovación";"Control Interno"},0),"Opcion1","Opcion2","Opcion3","Opcion4","Opcion5","Opcion6","Opcion7")</f>
        <v>#N/A</v>
      </c>
    </row>
    <row r="150" spans="37:37" ht="15" x14ac:dyDescent="0.2">
      <c r="AK150" s="33" t="e">
        <f>CHOOSE(MATCH('Plan MIPG'!B150,{"Talento humano";"Direccionamiento Estratégico y Planeación";"Gestión con Valores para Resultados";"Evaluación de Resultados";"Información y Comunicación";"Gestión del Conocimiento y la Innovación";"Control Interno"},0),"Opcion1","Opcion2","Opcion3","Opcion4","Opcion5","Opcion6","Opcion7")</f>
        <v>#N/A</v>
      </c>
    </row>
    <row r="151" spans="37:37" ht="15" x14ac:dyDescent="0.2">
      <c r="AK151" s="33" t="e">
        <f>CHOOSE(MATCH('Plan MIPG'!B151,{"Talento humano";"Direccionamiento Estratégico y Planeación";"Gestión con Valores para Resultados";"Evaluación de Resultados";"Información y Comunicación";"Gestión del Conocimiento y la Innovación";"Control Interno"},0),"Opcion1","Opcion2","Opcion3","Opcion4","Opcion5","Opcion6","Opcion7")</f>
        <v>#N/A</v>
      </c>
    </row>
    <row r="152" spans="37:37" ht="15" x14ac:dyDescent="0.2">
      <c r="AK152" s="33" t="e">
        <f>CHOOSE(MATCH('Plan MIPG'!B152,{"Talento humano";"Direccionamiento Estratégico y Planeación";"Gestión con Valores para Resultados";"Evaluación de Resultados";"Información y Comunicación";"Gestión del Conocimiento y la Innovación";"Control Interno"},0),"Opcion1","Opcion2","Opcion3","Opcion4","Opcion5","Opcion6","Opcion7")</f>
        <v>#N/A</v>
      </c>
    </row>
    <row r="153" spans="37:37" ht="15" x14ac:dyDescent="0.2">
      <c r="AK153" s="33" t="e">
        <f>CHOOSE(MATCH('Plan MIPG'!B153,{"Talento humano";"Direccionamiento Estratégico y Planeación";"Gestión con Valores para Resultados";"Evaluación de Resultados";"Información y Comunicación";"Gestión del Conocimiento y la Innovación";"Control Interno"},0),"Opcion1","Opcion2","Opcion3","Opcion4","Opcion5","Opcion6","Opcion7")</f>
        <v>#N/A</v>
      </c>
    </row>
    <row r="154" spans="37:37" ht="15" x14ac:dyDescent="0.2">
      <c r="AK154" s="33" t="e">
        <f>CHOOSE(MATCH('Plan MIPG'!B154,{"Talento humano";"Direccionamiento Estratégico y Planeación";"Gestión con Valores para Resultados";"Evaluación de Resultados";"Información y Comunicación";"Gestión del Conocimiento y la Innovación";"Control Interno"},0),"Opcion1","Opcion2","Opcion3","Opcion4","Opcion5","Opcion6","Opcion7")</f>
        <v>#N/A</v>
      </c>
    </row>
    <row r="155" spans="37:37" ht="15" x14ac:dyDescent="0.2">
      <c r="AK155" s="33" t="e">
        <f>CHOOSE(MATCH('Plan MIPG'!B155,{"Talento humano";"Direccionamiento Estratégico y Planeación";"Gestión con Valores para Resultados";"Evaluación de Resultados";"Información y Comunicación";"Gestión del Conocimiento y la Innovación";"Control Interno"},0),"Opcion1","Opcion2","Opcion3","Opcion4","Opcion5","Opcion6","Opcion7")</f>
        <v>#N/A</v>
      </c>
    </row>
    <row r="156" spans="37:37" ht="15" x14ac:dyDescent="0.2">
      <c r="AK156" s="33" t="e">
        <f>CHOOSE(MATCH('Plan MIPG'!B156,{"Talento humano";"Direccionamiento Estratégico y Planeación";"Gestión con Valores para Resultados";"Evaluación de Resultados";"Información y Comunicación";"Gestión del Conocimiento y la Innovación";"Control Interno"},0),"Opcion1","Opcion2","Opcion3","Opcion4","Opcion5","Opcion6","Opcion7")</f>
        <v>#N/A</v>
      </c>
    </row>
    <row r="157" spans="37:37" ht="15" x14ac:dyDescent="0.2">
      <c r="AK157" s="33" t="e">
        <f>CHOOSE(MATCH('Plan MIPG'!B157,{"Talento humano";"Direccionamiento Estratégico y Planeación";"Gestión con Valores para Resultados";"Evaluación de Resultados";"Información y Comunicación";"Gestión del Conocimiento y la Innovación";"Control Interno"},0),"Opcion1","Opcion2","Opcion3","Opcion4","Opcion5","Opcion6","Opcion7")</f>
        <v>#N/A</v>
      </c>
    </row>
    <row r="158" spans="37:37" ht="15" x14ac:dyDescent="0.2">
      <c r="AK158" s="33" t="e">
        <f>CHOOSE(MATCH('Plan MIPG'!B158,{"Talento humano";"Direccionamiento Estratégico y Planeación";"Gestión con Valores para Resultados";"Evaluación de Resultados";"Información y Comunicación";"Gestión del Conocimiento y la Innovación";"Control Interno"},0),"Opcion1","Opcion2","Opcion3","Opcion4","Opcion5","Opcion6","Opcion7")</f>
        <v>#N/A</v>
      </c>
    </row>
    <row r="159" spans="37:37" ht="15" x14ac:dyDescent="0.2">
      <c r="AK159" s="33" t="e">
        <f>CHOOSE(MATCH('Plan MIPG'!B159,{"Talento humano";"Direccionamiento Estratégico y Planeación";"Gestión con Valores para Resultados";"Evaluación de Resultados";"Información y Comunicación";"Gestión del Conocimiento y la Innovación";"Control Interno"},0),"Opcion1","Opcion2","Opcion3","Opcion4","Opcion5","Opcion6","Opcion7")</f>
        <v>#N/A</v>
      </c>
    </row>
    <row r="160" spans="37:37" ht="15" x14ac:dyDescent="0.2">
      <c r="AK160" s="33" t="e">
        <f>CHOOSE(MATCH('Plan MIPG'!B160,{"Talento humano";"Direccionamiento Estratégico y Planeación";"Gestión con Valores para Resultados";"Evaluación de Resultados";"Información y Comunicación";"Gestión del Conocimiento y la Innovación";"Control Interno"},0),"Opcion1","Opcion2","Opcion3","Opcion4","Opcion5","Opcion6","Opcion7")</f>
        <v>#N/A</v>
      </c>
    </row>
    <row r="161" spans="37:37" ht="15" x14ac:dyDescent="0.2">
      <c r="AK161" s="33" t="e">
        <f>CHOOSE(MATCH('Plan MIPG'!B161,{"Talento humano";"Direccionamiento Estratégico y Planeación";"Gestión con Valores para Resultados";"Evaluación de Resultados";"Información y Comunicación";"Gestión del Conocimiento y la Innovación";"Control Interno"},0),"Opcion1","Opcion2","Opcion3","Opcion4","Opcion5","Opcion6","Opcion7")</f>
        <v>#N/A</v>
      </c>
    </row>
    <row r="162" spans="37:37" ht="15" x14ac:dyDescent="0.2">
      <c r="AK162" s="33" t="e">
        <f>CHOOSE(MATCH('Plan MIPG'!B162,{"Talento humano";"Direccionamiento Estratégico y Planeación";"Gestión con Valores para Resultados";"Evaluación de Resultados";"Información y Comunicación";"Gestión del Conocimiento y la Innovación";"Control Interno"},0),"Opcion1","Opcion2","Opcion3","Opcion4","Opcion5","Opcion6","Opcion7")</f>
        <v>#N/A</v>
      </c>
    </row>
    <row r="163" spans="37:37" ht="15" x14ac:dyDescent="0.2">
      <c r="AK163" s="33" t="e">
        <f>CHOOSE(MATCH('Plan MIPG'!B163,{"Talento humano";"Direccionamiento Estratégico y Planeación";"Gestión con Valores para Resultados";"Evaluación de Resultados";"Información y Comunicación";"Gestión del Conocimiento y la Innovación";"Control Interno"},0),"Opcion1","Opcion2","Opcion3","Opcion4","Opcion5","Opcion6","Opcion7")</f>
        <v>#N/A</v>
      </c>
    </row>
    <row r="164" spans="37:37" ht="15" x14ac:dyDescent="0.2">
      <c r="AK164" s="33" t="e">
        <f>CHOOSE(MATCH('Plan MIPG'!B164,{"Talento humano";"Direccionamiento Estratégico y Planeación";"Gestión con Valores para Resultados";"Evaluación de Resultados";"Información y Comunicación";"Gestión del Conocimiento y la Innovación";"Control Interno"},0),"Opcion1","Opcion2","Opcion3","Opcion4","Opcion5","Opcion6","Opcion7")</f>
        <v>#N/A</v>
      </c>
    </row>
    <row r="165" spans="37:37" ht="15" x14ac:dyDescent="0.2">
      <c r="AK165" s="33" t="e">
        <f>CHOOSE(MATCH('Plan MIPG'!B165,{"Talento humano";"Direccionamiento Estratégico y Planeación";"Gestión con Valores para Resultados";"Evaluación de Resultados";"Información y Comunicación";"Gestión del Conocimiento y la Innovación";"Control Interno"},0),"Opcion1","Opcion2","Opcion3","Opcion4","Opcion5","Opcion6","Opcion7")</f>
        <v>#N/A</v>
      </c>
    </row>
    <row r="166" spans="37:37" ht="15" x14ac:dyDescent="0.2">
      <c r="AK166" s="33" t="e">
        <f>CHOOSE(MATCH('Plan MIPG'!B166,{"Talento humano";"Direccionamiento Estratégico y Planeación";"Gestión con Valores para Resultados";"Evaluación de Resultados";"Información y Comunicación";"Gestión del Conocimiento y la Innovación";"Control Interno"},0),"Opcion1","Opcion2","Opcion3","Opcion4","Opcion5","Opcion6","Opcion7")</f>
        <v>#N/A</v>
      </c>
    </row>
    <row r="167" spans="37:37" ht="15" x14ac:dyDescent="0.2">
      <c r="AK167" s="33" t="e">
        <f>CHOOSE(MATCH('Plan MIPG'!B167,{"Talento humano";"Direccionamiento Estratégico y Planeación";"Gestión con Valores para Resultados";"Evaluación de Resultados";"Información y Comunicación";"Gestión del Conocimiento y la Innovación";"Control Interno"},0),"Opcion1","Opcion2","Opcion3","Opcion4","Opcion5","Opcion6","Opcion7")</f>
        <v>#N/A</v>
      </c>
    </row>
    <row r="168" spans="37:37" ht="15" x14ac:dyDescent="0.2">
      <c r="AK168" s="33" t="e">
        <f>CHOOSE(MATCH('Plan MIPG'!B168,{"Talento humano";"Direccionamiento Estratégico y Planeación";"Gestión con Valores para Resultados";"Evaluación de Resultados";"Información y Comunicación";"Gestión del Conocimiento y la Innovación";"Control Interno"},0),"Opcion1","Opcion2","Opcion3","Opcion4","Opcion5","Opcion6","Opcion7")</f>
        <v>#N/A</v>
      </c>
    </row>
    <row r="169" spans="37:37" ht="15" x14ac:dyDescent="0.2">
      <c r="AK169" s="33" t="e">
        <f>CHOOSE(MATCH('Plan MIPG'!B169,{"Talento humano";"Direccionamiento Estratégico y Planeación";"Gestión con Valores para Resultados";"Evaluación de Resultados";"Información y Comunicación";"Gestión del Conocimiento y la Innovación";"Control Interno"},0),"Opcion1","Opcion2","Opcion3","Opcion4","Opcion5","Opcion6","Opcion7")</f>
        <v>#N/A</v>
      </c>
    </row>
    <row r="170" spans="37:37" ht="15" x14ac:dyDescent="0.2">
      <c r="AK170" s="33" t="e">
        <f>CHOOSE(MATCH('Plan MIPG'!B170,{"Talento humano";"Direccionamiento Estratégico y Planeación";"Gestión con Valores para Resultados";"Evaluación de Resultados";"Información y Comunicación";"Gestión del Conocimiento y la Innovación";"Control Interno"},0),"Opcion1","Opcion2","Opcion3","Opcion4","Opcion5","Opcion6","Opcion7")</f>
        <v>#N/A</v>
      </c>
    </row>
    <row r="171" spans="37:37" ht="15" x14ac:dyDescent="0.2">
      <c r="AK171" s="33" t="e">
        <f>CHOOSE(MATCH('Plan MIPG'!B171,{"Talento humano";"Direccionamiento Estratégico y Planeación";"Gestión con Valores para Resultados";"Evaluación de Resultados";"Información y Comunicación";"Gestión del Conocimiento y la Innovación";"Control Interno"},0),"Opcion1","Opcion2","Opcion3","Opcion4","Opcion5","Opcion6","Opcion7")</f>
        <v>#N/A</v>
      </c>
    </row>
    <row r="172" spans="37:37" ht="15" x14ac:dyDescent="0.2">
      <c r="AK172" s="33" t="e">
        <f>CHOOSE(MATCH('Plan MIPG'!B172,{"Talento humano";"Direccionamiento Estratégico y Planeación";"Gestión con Valores para Resultados";"Evaluación de Resultados";"Información y Comunicación";"Gestión del Conocimiento y la Innovación";"Control Interno"},0),"Opcion1","Opcion2","Opcion3","Opcion4","Opcion5","Opcion6","Opcion7")</f>
        <v>#N/A</v>
      </c>
    </row>
    <row r="173" spans="37:37" ht="15" x14ac:dyDescent="0.2">
      <c r="AK173" s="33" t="e">
        <f>CHOOSE(MATCH('Plan MIPG'!B173,{"Talento humano";"Direccionamiento Estratégico y Planeación";"Gestión con Valores para Resultados";"Evaluación de Resultados";"Información y Comunicación";"Gestión del Conocimiento y la Innovación";"Control Interno"},0),"Opcion1","Opcion2","Opcion3","Opcion4","Opcion5","Opcion6","Opcion7")</f>
        <v>#N/A</v>
      </c>
    </row>
    <row r="174" spans="37:37" ht="15" x14ac:dyDescent="0.2">
      <c r="AK174" s="33" t="e">
        <f>CHOOSE(MATCH('Plan MIPG'!B174,{"Talento humano";"Direccionamiento Estratégico y Planeación";"Gestión con Valores para Resultados";"Evaluación de Resultados";"Información y Comunicación";"Gestión del Conocimiento y la Innovación";"Control Interno"},0),"Opcion1","Opcion2","Opcion3","Opcion4","Opcion5","Opcion6","Opcion7")</f>
        <v>#N/A</v>
      </c>
    </row>
    <row r="175" spans="37:37" ht="15" x14ac:dyDescent="0.2">
      <c r="AK175" s="33" t="e">
        <f>CHOOSE(MATCH('Plan MIPG'!B175,{"Talento humano";"Direccionamiento Estratégico y Planeación";"Gestión con Valores para Resultados";"Evaluación de Resultados";"Información y Comunicación";"Gestión del Conocimiento y la Innovación";"Control Interno"},0),"Opcion1","Opcion2","Opcion3","Opcion4","Opcion5","Opcion6","Opcion7")</f>
        <v>#N/A</v>
      </c>
    </row>
    <row r="176" spans="37:37" ht="15" x14ac:dyDescent="0.2">
      <c r="AK176" s="33" t="e">
        <f>CHOOSE(MATCH('Plan MIPG'!B176,{"Talento humano";"Direccionamiento Estratégico y Planeación";"Gestión con Valores para Resultados";"Evaluación de Resultados";"Información y Comunicación";"Gestión del Conocimiento y la Innovación";"Control Interno"},0),"Opcion1","Opcion2","Opcion3","Opcion4","Opcion5","Opcion6","Opcion7")</f>
        <v>#N/A</v>
      </c>
    </row>
    <row r="177" spans="37:37" ht="15" x14ac:dyDescent="0.2">
      <c r="AK177" s="33" t="e">
        <f>CHOOSE(MATCH('Plan MIPG'!B177,{"Talento humano";"Direccionamiento Estratégico y Planeación";"Gestión con Valores para Resultados";"Evaluación de Resultados";"Información y Comunicación";"Gestión del Conocimiento y la Innovación";"Control Interno"},0),"Opcion1","Opcion2","Opcion3","Opcion4","Opcion5","Opcion6","Opcion7")</f>
        <v>#N/A</v>
      </c>
    </row>
    <row r="178" spans="37:37" ht="15" x14ac:dyDescent="0.2">
      <c r="AK178" s="33" t="e">
        <f>CHOOSE(MATCH('Plan MIPG'!B178,{"Talento humano";"Direccionamiento Estratégico y Planeación";"Gestión con Valores para Resultados";"Evaluación de Resultados";"Información y Comunicación";"Gestión del Conocimiento y la Innovación";"Control Interno"},0),"Opcion1","Opcion2","Opcion3","Opcion4","Opcion5","Opcion6","Opcion7")</f>
        <v>#N/A</v>
      </c>
    </row>
    <row r="179" spans="37:37" ht="15" x14ac:dyDescent="0.2">
      <c r="AK179" s="33" t="e">
        <f>CHOOSE(MATCH('Plan MIPG'!B179,{"Talento humano";"Direccionamiento Estratégico y Planeación";"Gestión con Valores para Resultados";"Evaluación de Resultados";"Información y Comunicación";"Gestión del Conocimiento y la Innovación";"Control Interno"},0),"Opcion1","Opcion2","Opcion3","Opcion4","Opcion5","Opcion6","Opcion7")</f>
        <v>#N/A</v>
      </c>
    </row>
    <row r="180" spans="37:37" ht="15" x14ac:dyDescent="0.2">
      <c r="AK180" s="33" t="e">
        <f>CHOOSE(MATCH('Plan MIPG'!B180,{"Talento humano";"Direccionamiento Estratégico y Planeación";"Gestión con Valores para Resultados";"Evaluación de Resultados";"Información y Comunicación";"Gestión del Conocimiento y la Innovación";"Control Interno"},0),"Opcion1","Opcion2","Opcion3","Opcion4","Opcion5","Opcion6","Opcion7")</f>
        <v>#N/A</v>
      </c>
    </row>
    <row r="181" spans="37:37" ht="15" x14ac:dyDescent="0.2">
      <c r="AK181" s="33" t="e">
        <f>CHOOSE(MATCH('Plan MIPG'!B181,{"Talento humano";"Direccionamiento Estratégico y Planeación";"Gestión con Valores para Resultados";"Evaluación de Resultados";"Información y Comunicación";"Gestión del Conocimiento y la Innovación";"Control Interno"},0),"Opcion1","Opcion2","Opcion3","Opcion4","Opcion5","Opcion6","Opcion7")</f>
        <v>#N/A</v>
      </c>
    </row>
    <row r="182" spans="37:37" ht="15" x14ac:dyDescent="0.2">
      <c r="AK182" s="33" t="e">
        <f>CHOOSE(MATCH('Plan MIPG'!B182,{"Talento humano";"Direccionamiento Estratégico y Planeación";"Gestión con Valores para Resultados";"Evaluación de Resultados";"Información y Comunicación";"Gestión del Conocimiento y la Innovación";"Control Interno"},0),"Opcion1","Opcion2","Opcion3","Opcion4","Opcion5","Opcion6","Opcion7")</f>
        <v>#N/A</v>
      </c>
    </row>
    <row r="183" spans="37:37" ht="15" x14ac:dyDescent="0.2">
      <c r="AK183" s="33" t="e">
        <f>CHOOSE(MATCH('Plan MIPG'!B183,{"Talento humano";"Direccionamiento Estratégico y Planeación";"Gestión con Valores para Resultados";"Evaluación de Resultados";"Información y Comunicación";"Gestión del Conocimiento y la Innovación";"Control Interno"},0),"Opcion1","Opcion2","Opcion3","Opcion4","Opcion5","Opcion6","Opcion7")</f>
        <v>#N/A</v>
      </c>
    </row>
    <row r="184" spans="37:37" ht="15" x14ac:dyDescent="0.2">
      <c r="AK184" s="33" t="e">
        <f>CHOOSE(MATCH('Plan MIPG'!B184,{"Talento humano";"Direccionamiento Estratégico y Planeación";"Gestión con Valores para Resultados";"Evaluación de Resultados";"Información y Comunicación";"Gestión del Conocimiento y la Innovación";"Control Interno"},0),"Opcion1","Opcion2","Opcion3","Opcion4","Opcion5","Opcion6","Opcion7")</f>
        <v>#N/A</v>
      </c>
    </row>
    <row r="185" spans="37:37" ht="15" x14ac:dyDescent="0.2">
      <c r="AK185" s="33" t="e">
        <f>CHOOSE(MATCH('Plan MIPG'!B185,{"Talento humano";"Direccionamiento Estratégico y Planeación";"Gestión con Valores para Resultados";"Evaluación de Resultados";"Información y Comunicación";"Gestión del Conocimiento y la Innovación";"Control Interno"},0),"Opcion1","Opcion2","Opcion3","Opcion4","Opcion5","Opcion6","Opcion7")</f>
        <v>#N/A</v>
      </c>
    </row>
    <row r="186" spans="37:37" ht="15" x14ac:dyDescent="0.2">
      <c r="AK186" s="33" t="e">
        <f>CHOOSE(MATCH('Plan MIPG'!B186,{"Talento humano";"Direccionamiento Estratégico y Planeación";"Gestión con Valores para Resultados";"Evaluación de Resultados";"Información y Comunicación";"Gestión del Conocimiento y la Innovación";"Control Interno"},0),"Opcion1","Opcion2","Opcion3","Opcion4","Opcion5","Opcion6","Opcion7")</f>
        <v>#N/A</v>
      </c>
    </row>
    <row r="187" spans="37:37" ht="15" x14ac:dyDescent="0.2">
      <c r="AK187" s="33" t="e">
        <f>CHOOSE(MATCH('Plan MIPG'!B187,{"Talento humano";"Direccionamiento Estratégico y Planeación";"Gestión con Valores para Resultados";"Evaluación de Resultados";"Información y Comunicación";"Gestión del Conocimiento y la Innovación";"Control Interno"},0),"Opcion1","Opcion2","Opcion3","Opcion4","Opcion5","Opcion6","Opcion7")</f>
        <v>#N/A</v>
      </c>
    </row>
    <row r="188" spans="37:37" ht="15" x14ac:dyDescent="0.2">
      <c r="AK188" s="33" t="e">
        <f>CHOOSE(MATCH('Plan MIPG'!B188,{"Talento humano";"Direccionamiento Estratégico y Planeación";"Gestión con Valores para Resultados";"Evaluación de Resultados";"Información y Comunicación";"Gestión del Conocimiento y la Innovación";"Control Interno"},0),"Opcion1","Opcion2","Opcion3","Opcion4","Opcion5","Opcion6","Opcion7")</f>
        <v>#N/A</v>
      </c>
    </row>
    <row r="189" spans="37:37" ht="15" x14ac:dyDescent="0.2">
      <c r="AK189" s="33" t="e">
        <f>CHOOSE(MATCH('Plan MIPG'!B189,{"Talento humano";"Direccionamiento Estratégico y Planeación";"Gestión con Valores para Resultados";"Evaluación de Resultados";"Información y Comunicación";"Gestión del Conocimiento y la Innovación";"Control Interno"},0),"Opcion1","Opcion2","Opcion3","Opcion4","Opcion5","Opcion6","Opcion7")</f>
        <v>#N/A</v>
      </c>
    </row>
    <row r="190" spans="37:37" ht="15" x14ac:dyDescent="0.2">
      <c r="AK190" s="33" t="e">
        <f>CHOOSE(MATCH('Plan MIPG'!B190,{"Talento humano";"Direccionamiento Estratégico y Planeación";"Gestión con Valores para Resultados";"Evaluación de Resultados";"Información y Comunicación";"Gestión del Conocimiento y la Innovación";"Control Interno"},0),"Opcion1","Opcion2","Opcion3","Opcion4","Opcion5","Opcion6","Opcion7")</f>
        <v>#N/A</v>
      </c>
    </row>
    <row r="191" spans="37:37" ht="15" x14ac:dyDescent="0.2">
      <c r="AK191" s="33" t="e">
        <f>CHOOSE(MATCH('Plan MIPG'!B191,{"Talento humano";"Direccionamiento Estratégico y Planeación";"Gestión con Valores para Resultados";"Evaluación de Resultados";"Información y Comunicación";"Gestión del Conocimiento y la Innovación";"Control Interno"},0),"Opcion1","Opcion2","Opcion3","Opcion4","Opcion5","Opcion6","Opcion7")</f>
        <v>#N/A</v>
      </c>
    </row>
    <row r="192" spans="37:37" ht="15" x14ac:dyDescent="0.2">
      <c r="AK192" s="33" t="e">
        <f>CHOOSE(MATCH('Plan MIPG'!B192,{"Talento humano";"Direccionamiento Estratégico y Planeación";"Gestión con Valores para Resultados";"Evaluación de Resultados";"Información y Comunicación";"Gestión del Conocimiento y la Innovación";"Control Interno"},0),"Opcion1","Opcion2","Opcion3","Opcion4","Opcion5","Opcion6","Opcion7")</f>
        <v>#N/A</v>
      </c>
    </row>
    <row r="193" spans="37:37" ht="15" x14ac:dyDescent="0.2">
      <c r="AK193" s="33" t="e">
        <f>CHOOSE(MATCH('Plan MIPG'!B193,{"Talento humano";"Direccionamiento Estratégico y Planeación";"Gestión con Valores para Resultados";"Evaluación de Resultados";"Información y Comunicación";"Gestión del Conocimiento y la Innovación";"Control Interno"},0),"Opcion1","Opcion2","Opcion3","Opcion4","Opcion5","Opcion6","Opcion7")</f>
        <v>#N/A</v>
      </c>
    </row>
    <row r="194" spans="37:37" ht="15" x14ac:dyDescent="0.2">
      <c r="AK194" s="33" t="e">
        <f>CHOOSE(MATCH('Plan MIPG'!B194,{"Talento humano";"Direccionamiento Estratégico y Planeación";"Gestión con Valores para Resultados";"Evaluación de Resultados";"Información y Comunicación";"Gestión del Conocimiento y la Innovación";"Control Interno"},0),"Opcion1","Opcion2","Opcion3","Opcion4","Opcion5","Opcion6","Opcion7")</f>
        <v>#N/A</v>
      </c>
    </row>
    <row r="195" spans="37:37" ht="15" x14ac:dyDescent="0.2">
      <c r="AK195" s="33" t="e">
        <f>CHOOSE(MATCH('Plan MIPG'!B195,{"Talento humano";"Direccionamiento Estratégico y Planeación";"Gestión con Valores para Resultados";"Evaluación de Resultados";"Información y Comunicación";"Gestión del Conocimiento y la Innovación";"Control Interno"},0),"Opcion1","Opcion2","Opcion3","Opcion4","Opcion5","Opcion6","Opcion7")</f>
        <v>#N/A</v>
      </c>
    </row>
    <row r="196" spans="37:37" ht="15" x14ac:dyDescent="0.2">
      <c r="AK196" s="33" t="e">
        <f>CHOOSE(MATCH('Plan MIPG'!B196,{"Talento humano";"Direccionamiento Estratégico y Planeación";"Gestión con Valores para Resultados";"Evaluación de Resultados";"Información y Comunicación";"Gestión del Conocimiento y la Innovación";"Control Interno"},0),"Opcion1","Opcion2","Opcion3","Opcion4","Opcion5","Opcion6","Opcion7")</f>
        <v>#N/A</v>
      </c>
    </row>
    <row r="197" spans="37:37" ht="15" x14ac:dyDescent="0.2">
      <c r="AK197" s="33" t="e">
        <f>CHOOSE(MATCH('Plan MIPG'!B197,{"Talento humano";"Direccionamiento Estratégico y Planeación";"Gestión con Valores para Resultados";"Evaluación de Resultados";"Información y Comunicación";"Gestión del Conocimiento y la Innovación";"Control Interno"},0),"Opcion1","Opcion2","Opcion3","Opcion4","Opcion5","Opcion6","Opcion7")</f>
        <v>#N/A</v>
      </c>
    </row>
    <row r="198" spans="37:37" ht="15" x14ac:dyDescent="0.2">
      <c r="AK198" s="33" t="e">
        <f>CHOOSE(MATCH('Plan MIPG'!B198,{"Talento humano";"Direccionamiento Estratégico y Planeación";"Gestión con Valores para Resultados";"Evaluación de Resultados";"Información y Comunicación";"Gestión del Conocimiento y la Innovación";"Control Interno"},0),"Opcion1","Opcion2","Opcion3","Opcion4","Opcion5","Opcion6","Opcion7")</f>
        <v>#N/A</v>
      </c>
    </row>
    <row r="199" spans="37:37" ht="15" x14ac:dyDescent="0.2">
      <c r="AK199" s="33" t="e">
        <f>CHOOSE(MATCH('Plan MIPG'!B199,{"Talento humano";"Direccionamiento Estratégico y Planeación";"Gestión con Valores para Resultados";"Evaluación de Resultados";"Información y Comunicación";"Gestión del Conocimiento y la Innovación";"Control Interno"},0),"Opcion1","Opcion2","Opcion3","Opcion4","Opcion5","Opcion6","Opcion7")</f>
        <v>#N/A</v>
      </c>
    </row>
    <row r="200" spans="37:37" ht="15" x14ac:dyDescent="0.2">
      <c r="AK200" s="33" t="e">
        <f>CHOOSE(MATCH('Plan MIPG'!B200,{"Talento humano";"Direccionamiento Estratégico y Planeación";"Gestión con Valores para Resultados";"Evaluación de Resultados";"Información y Comunicación";"Gestión del Conocimiento y la Innovación";"Control Interno"},0),"Opcion1","Opcion2","Opcion3","Opcion4","Opcion5","Opcion6","Opcion7")</f>
        <v>#N/A</v>
      </c>
    </row>
    <row r="201" spans="37:37" ht="15" x14ac:dyDescent="0.2">
      <c r="AK201" s="33" t="e">
        <f>CHOOSE(MATCH('Plan MIPG'!B201,{"Talento humano";"Direccionamiento Estratégico y Planeación";"Gestión con Valores para Resultados";"Evaluación de Resultados";"Información y Comunicación";"Gestión del Conocimiento y la Innovación";"Control Interno"},0),"Opcion1","Opcion2","Opcion3","Opcion4","Opcion5","Opcion6","Opcion7")</f>
        <v>#N/A</v>
      </c>
    </row>
    <row r="202" spans="37:37" ht="15" x14ac:dyDescent="0.2">
      <c r="AK202" s="33" t="e">
        <f>CHOOSE(MATCH('Plan MIPG'!B202,{"Talento humano";"Direccionamiento Estratégico y Planeación";"Gestión con Valores para Resultados";"Evaluación de Resultados";"Información y Comunicación";"Gestión del Conocimiento y la Innovación";"Control Interno"},0),"Opcion1","Opcion2","Opcion3","Opcion4","Opcion5","Opcion6","Opcion7")</f>
        <v>#N/A</v>
      </c>
    </row>
    <row r="203" spans="37:37" ht="15" x14ac:dyDescent="0.2">
      <c r="AK203" s="33" t="e">
        <f>CHOOSE(MATCH('Plan MIPG'!B203,{"Talento humano";"Direccionamiento Estratégico y Planeación";"Gestión con Valores para Resultados";"Evaluación de Resultados";"Información y Comunicación";"Gestión del Conocimiento y la Innovación";"Control Interno"},0),"Opcion1","Opcion2","Opcion3","Opcion4","Opcion5","Opcion6","Opcion7")</f>
        <v>#N/A</v>
      </c>
    </row>
    <row r="204" spans="37:37" ht="15" x14ac:dyDescent="0.2">
      <c r="AK204" s="33" t="e">
        <f>CHOOSE(MATCH('Plan MIPG'!B204,{"Talento humano";"Direccionamiento Estratégico y Planeación";"Gestión con Valores para Resultados";"Evaluación de Resultados";"Información y Comunicación";"Gestión del Conocimiento y la Innovación";"Control Interno"},0),"Opcion1","Opcion2","Opcion3","Opcion4","Opcion5","Opcion6","Opcion7")</f>
        <v>#N/A</v>
      </c>
    </row>
    <row r="205" spans="37:37" ht="15" x14ac:dyDescent="0.2">
      <c r="AK205" s="33" t="e">
        <f>CHOOSE(MATCH('Plan MIPG'!B205,{"Talento humano";"Direccionamiento Estratégico y Planeación";"Gestión con Valores para Resultados";"Evaluación de Resultados";"Información y Comunicación";"Gestión del Conocimiento y la Innovación";"Control Interno"},0),"Opcion1","Opcion2","Opcion3","Opcion4","Opcion5","Opcion6","Opcion7")</f>
        <v>#N/A</v>
      </c>
    </row>
    <row r="206" spans="37:37" ht="15" x14ac:dyDescent="0.2">
      <c r="AK206" s="33" t="e">
        <f>CHOOSE(MATCH('Plan MIPG'!B206,{"Talento humano";"Direccionamiento Estratégico y Planeación";"Gestión con Valores para Resultados";"Evaluación de Resultados";"Información y Comunicación";"Gestión del Conocimiento y la Innovación";"Control Interno"},0),"Opcion1","Opcion2","Opcion3","Opcion4","Opcion5","Opcion6","Opcion7")</f>
        <v>#N/A</v>
      </c>
    </row>
    <row r="207" spans="37:37" ht="15" x14ac:dyDescent="0.2">
      <c r="AK207" s="33" t="e">
        <f>CHOOSE(MATCH('Plan MIPG'!B207,{"Talento humano";"Direccionamiento Estratégico y Planeación";"Gestión con Valores para Resultados";"Evaluación de Resultados";"Información y Comunicación";"Gestión del Conocimiento y la Innovación";"Control Interno"},0),"Opcion1","Opcion2","Opcion3","Opcion4","Opcion5","Opcion6","Opcion7")</f>
        <v>#N/A</v>
      </c>
    </row>
    <row r="208" spans="37:37" ht="15" x14ac:dyDescent="0.2">
      <c r="AK208" s="33" t="e">
        <f>CHOOSE(MATCH('Plan MIPG'!B208,{"Talento humano";"Direccionamiento Estratégico y Planeación";"Gestión con Valores para Resultados";"Evaluación de Resultados";"Información y Comunicación";"Gestión del Conocimiento y la Innovación";"Control Interno"},0),"Opcion1","Opcion2","Opcion3","Opcion4","Opcion5","Opcion6","Opcion7")</f>
        <v>#N/A</v>
      </c>
    </row>
    <row r="209" spans="37:37" ht="15" x14ac:dyDescent="0.2">
      <c r="AK209" s="33" t="e">
        <f>CHOOSE(MATCH('Plan MIPG'!B209,{"Talento humano";"Direccionamiento Estratégico y Planeación";"Gestión con Valores para Resultados";"Evaluación de Resultados";"Información y Comunicación";"Gestión del Conocimiento y la Innovación";"Control Interno"},0),"Opcion1","Opcion2","Opcion3","Opcion4","Opcion5","Opcion6","Opcion7")</f>
        <v>#N/A</v>
      </c>
    </row>
    <row r="210" spans="37:37" ht="15" x14ac:dyDescent="0.2">
      <c r="AK210" s="33" t="e">
        <f>CHOOSE(MATCH('Plan MIPG'!B210,{"Talento humano";"Direccionamiento Estratégico y Planeación";"Gestión con Valores para Resultados";"Evaluación de Resultados";"Información y Comunicación";"Gestión del Conocimiento y la Innovación";"Control Interno"},0),"Opcion1","Opcion2","Opcion3","Opcion4","Opcion5","Opcion6","Opcion7")</f>
        <v>#N/A</v>
      </c>
    </row>
    <row r="211" spans="37:37" ht="15" x14ac:dyDescent="0.2">
      <c r="AK211" s="33" t="e">
        <f>CHOOSE(MATCH('Plan MIPG'!B211,{"Talento humano";"Direccionamiento Estratégico y Planeación";"Gestión con Valores para Resultados";"Evaluación de Resultados";"Información y Comunicación";"Gestión del Conocimiento y la Innovación";"Control Interno"},0),"Opcion1","Opcion2","Opcion3","Opcion4","Opcion5","Opcion6","Opcion7")</f>
        <v>#N/A</v>
      </c>
    </row>
    <row r="212" spans="37:37" ht="15" x14ac:dyDescent="0.2">
      <c r="AK212" s="33" t="e">
        <f>CHOOSE(MATCH('Plan MIPG'!B212,{"Talento humano";"Direccionamiento Estratégico y Planeación";"Gestión con Valores para Resultados";"Evaluación de Resultados";"Información y Comunicación";"Gestión del Conocimiento y la Innovación";"Control Interno"},0),"Opcion1","Opcion2","Opcion3","Opcion4","Opcion5","Opcion6","Opcion7")</f>
        <v>#N/A</v>
      </c>
    </row>
    <row r="213" spans="37:37" ht="15" x14ac:dyDescent="0.2">
      <c r="AK213" s="33" t="e">
        <f>CHOOSE(MATCH('Plan MIPG'!B213,{"Talento humano";"Direccionamiento Estratégico y Planeación";"Gestión con Valores para Resultados";"Evaluación de Resultados";"Información y Comunicación";"Gestión del Conocimiento y la Innovación";"Control Interno"},0),"Opcion1","Opcion2","Opcion3","Opcion4","Opcion5","Opcion6","Opcion7")</f>
        <v>#N/A</v>
      </c>
    </row>
    <row r="214" spans="37:37" ht="15" x14ac:dyDescent="0.2">
      <c r="AK214" s="33" t="e">
        <f>CHOOSE(MATCH('Plan MIPG'!B214,{"Talento humano";"Direccionamiento Estratégico y Planeación";"Gestión con Valores para Resultados";"Evaluación de Resultados";"Información y Comunicación";"Gestión del Conocimiento y la Innovación";"Control Interno"},0),"Opcion1","Opcion2","Opcion3","Opcion4","Opcion5","Opcion6","Opcion7")</f>
        <v>#N/A</v>
      </c>
    </row>
    <row r="215" spans="37:37" ht="15" x14ac:dyDescent="0.2">
      <c r="AK215" s="33" t="e">
        <f>CHOOSE(MATCH('Plan MIPG'!B215,{"Talento humano";"Direccionamiento Estratégico y Planeación";"Gestión con Valores para Resultados";"Evaluación de Resultados";"Información y Comunicación";"Gestión del Conocimiento y la Innovación";"Control Interno"},0),"Opcion1","Opcion2","Opcion3","Opcion4","Opcion5","Opcion6","Opcion7")</f>
        <v>#N/A</v>
      </c>
    </row>
    <row r="216" spans="37:37" ht="15" x14ac:dyDescent="0.2">
      <c r="AK216" s="33" t="e">
        <f>CHOOSE(MATCH('Plan MIPG'!B216,{"Talento humano";"Direccionamiento Estratégico y Planeación";"Gestión con Valores para Resultados";"Evaluación de Resultados";"Información y Comunicación";"Gestión del Conocimiento y la Innovación";"Control Interno"},0),"Opcion1","Opcion2","Opcion3","Opcion4","Opcion5","Opcion6","Opcion7")</f>
        <v>#N/A</v>
      </c>
    </row>
    <row r="217" spans="37:37" ht="15" x14ac:dyDescent="0.2">
      <c r="AK217" s="33" t="e">
        <f>CHOOSE(MATCH('Plan MIPG'!B217,{"Talento humano";"Direccionamiento Estratégico y Planeación";"Gestión con Valores para Resultados";"Evaluación de Resultados";"Información y Comunicación";"Gestión del Conocimiento y la Innovación";"Control Interno"},0),"Opcion1","Opcion2","Opcion3","Opcion4","Opcion5","Opcion6","Opcion7")</f>
        <v>#N/A</v>
      </c>
    </row>
    <row r="218" spans="37:37" ht="15" x14ac:dyDescent="0.2">
      <c r="AK218" s="33" t="e">
        <f>CHOOSE(MATCH('Plan MIPG'!B218,{"Talento humano";"Direccionamiento Estratégico y Planeación";"Gestión con Valores para Resultados";"Evaluación de Resultados";"Información y Comunicación";"Gestión del Conocimiento y la Innovación";"Control Interno"},0),"Opcion1","Opcion2","Opcion3","Opcion4","Opcion5","Opcion6","Opcion7")</f>
        <v>#N/A</v>
      </c>
    </row>
    <row r="219" spans="37:37" ht="15" x14ac:dyDescent="0.2">
      <c r="AK219" s="33" t="e">
        <f>CHOOSE(MATCH('Plan MIPG'!B219,{"Talento humano";"Direccionamiento Estratégico y Planeación";"Gestión con Valores para Resultados";"Evaluación de Resultados";"Información y Comunicación";"Gestión del Conocimiento y la Innovación";"Control Interno"},0),"Opcion1","Opcion2","Opcion3","Opcion4","Opcion5","Opcion6","Opcion7")</f>
        <v>#N/A</v>
      </c>
    </row>
    <row r="220" spans="37:37" ht="15" x14ac:dyDescent="0.2">
      <c r="AK220" s="33" t="e">
        <f>CHOOSE(MATCH('Plan MIPG'!B220,{"Talento humano";"Direccionamiento Estratégico y Planeación";"Gestión con Valores para Resultados";"Evaluación de Resultados";"Información y Comunicación";"Gestión del Conocimiento y la Innovación";"Control Interno"},0),"Opcion1","Opcion2","Opcion3","Opcion4","Opcion5","Opcion6","Opcion7")</f>
        <v>#N/A</v>
      </c>
    </row>
    <row r="221" spans="37:37" ht="15" x14ac:dyDescent="0.2">
      <c r="AK221" s="33" t="e">
        <f>CHOOSE(MATCH('Plan MIPG'!B221,{"Talento humano";"Direccionamiento Estratégico y Planeación";"Gestión con Valores para Resultados";"Evaluación de Resultados";"Información y Comunicación";"Gestión del Conocimiento y la Innovación";"Control Interno"},0),"Opcion1","Opcion2","Opcion3","Opcion4","Opcion5","Opcion6","Opcion7")</f>
        <v>#N/A</v>
      </c>
    </row>
    <row r="222" spans="37:37" ht="15" x14ac:dyDescent="0.2">
      <c r="AK222" s="33" t="e">
        <f>CHOOSE(MATCH('Plan MIPG'!B222,{"Talento humano";"Direccionamiento Estratégico y Planeación";"Gestión con Valores para Resultados";"Evaluación de Resultados";"Información y Comunicación";"Gestión del Conocimiento y la Innovación";"Control Interno"},0),"Opcion1","Opcion2","Opcion3","Opcion4","Opcion5","Opcion6","Opcion7")</f>
        <v>#N/A</v>
      </c>
    </row>
    <row r="223" spans="37:37" ht="15" x14ac:dyDescent="0.2">
      <c r="AK223" s="33" t="e">
        <f>CHOOSE(MATCH('Plan MIPG'!B223,{"Talento humano";"Direccionamiento Estratégico y Planeación";"Gestión con Valores para Resultados";"Evaluación de Resultados";"Información y Comunicación";"Gestión del Conocimiento y la Innovación";"Control Interno"},0),"Opcion1","Opcion2","Opcion3","Opcion4","Opcion5","Opcion6","Opcion7")</f>
        <v>#N/A</v>
      </c>
    </row>
    <row r="224" spans="37:37" ht="15" x14ac:dyDescent="0.2">
      <c r="AK224" s="33" t="e">
        <f>CHOOSE(MATCH('Plan MIPG'!B224,{"Talento humano";"Direccionamiento Estratégico y Planeación";"Gestión con Valores para Resultados";"Evaluación de Resultados";"Información y Comunicación";"Gestión del Conocimiento y la Innovación";"Control Interno"},0),"Opcion1","Opcion2","Opcion3","Opcion4","Opcion5","Opcion6","Opcion7")</f>
        <v>#N/A</v>
      </c>
    </row>
    <row r="225" spans="37:37" ht="15" x14ac:dyDescent="0.2">
      <c r="AK225" s="33" t="e">
        <f>CHOOSE(MATCH('Plan MIPG'!B225,{"Talento humano";"Direccionamiento Estratégico y Planeación";"Gestión con Valores para Resultados";"Evaluación de Resultados";"Información y Comunicación";"Gestión del Conocimiento y la Innovación";"Control Interno"},0),"Opcion1","Opcion2","Opcion3","Opcion4","Opcion5","Opcion6","Opcion7")</f>
        <v>#N/A</v>
      </c>
    </row>
    <row r="226" spans="37:37" ht="15" x14ac:dyDescent="0.2">
      <c r="AK226" s="33" t="e">
        <f>CHOOSE(MATCH('Plan MIPG'!B226,{"Talento humano";"Direccionamiento Estratégico y Planeación";"Gestión con Valores para Resultados";"Evaluación de Resultados";"Información y Comunicación";"Gestión del Conocimiento y la Innovación";"Control Interno"},0),"Opcion1","Opcion2","Opcion3","Opcion4","Opcion5","Opcion6","Opcion7")</f>
        <v>#N/A</v>
      </c>
    </row>
    <row r="227" spans="37:37" ht="15" x14ac:dyDescent="0.2">
      <c r="AK227" s="33" t="e">
        <f>CHOOSE(MATCH('Plan MIPG'!B227,{"Talento humano";"Direccionamiento Estratégico y Planeación";"Gestión con Valores para Resultados";"Evaluación de Resultados";"Información y Comunicación";"Gestión del Conocimiento y la Innovación";"Control Interno"},0),"Opcion1","Opcion2","Opcion3","Opcion4","Opcion5","Opcion6","Opcion7")</f>
        <v>#N/A</v>
      </c>
    </row>
    <row r="228" spans="37:37" ht="15" x14ac:dyDescent="0.2">
      <c r="AK228" s="33" t="e">
        <f>CHOOSE(MATCH('Plan MIPG'!B228,{"Talento humano";"Direccionamiento Estratégico y Planeación";"Gestión con Valores para Resultados";"Evaluación de Resultados";"Información y Comunicación";"Gestión del Conocimiento y la Innovación";"Control Interno"},0),"Opcion1","Opcion2","Opcion3","Opcion4","Opcion5","Opcion6","Opcion7")</f>
        <v>#N/A</v>
      </c>
    </row>
    <row r="229" spans="37:37" ht="15" x14ac:dyDescent="0.2">
      <c r="AK229" s="33" t="e">
        <f>CHOOSE(MATCH('Plan MIPG'!B229,{"Talento humano";"Direccionamiento Estratégico y Planeación";"Gestión con Valores para Resultados";"Evaluación de Resultados";"Información y Comunicación";"Gestión del Conocimiento y la Innovación";"Control Interno"},0),"Opcion1","Opcion2","Opcion3","Opcion4","Opcion5","Opcion6","Opcion7")</f>
        <v>#N/A</v>
      </c>
    </row>
    <row r="230" spans="37:37" ht="15" x14ac:dyDescent="0.2">
      <c r="AK230" s="33" t="e">
        <f>CHOOSE(MATCH('Plan MIPG'!B230,{"Talento humano";"Direccionamiento Estratégico y Planeación";"Gestión con Valores para Resultados";"Evaluación de Resultados";"Información y Comunicación";"Gestión del Conocimiento y la Innovación";"Control Interno"},0),"Opcion1","Opcion2","Opcion3","Opcion4","Opcion5","Opcion6","Opcion7")</f>
        <v>#N/A</v>
      </c>
    </row>
    <row r="231" spans="37:37" ht="15" x14ac:dyDescent="0.2">
      <c r="AK231" s="33" t="e">
        <f>CHOOSE(MATCH('Plan MIPG'!B231,{"Talento humano";"Direccionamiento Estratégico y Planeación";"Gestión con Valores para Resultados";"Evaluación de Resultados";"Información y Comunicación";"Gestión del Conocimiento y la Innovación";"Control Interno"},0),"Opcion1","Opcion2","Opcion3","Opcion4","Opcion5","Opcion6","Opcion7")</f>
        <v>#N/A</v>
      </c>
    </row>
    <row r="232" spans="37:37" ht="15" x14ac:dyDescent="0.2">
      <c r="AK232" s="33" t="e">
        <f>CHOOSE(MATCH('Plan MIPG'!B232,{"Talento humano";"Direccionamiento Estratégico y Planeación";"Gestión con Valores para Resultados";"Evaluación de Resultados";"Información y Comunicación";"Gestión del Conocimiento y la Innovación";"Control Interno"},0),"Opcion1","Opcion2","Opcion3","Opcion4","Opcion5","Opcion6","Opcion7")</f>
        <v>#N/A</v>
      </c>
    </row>
    <row r="233" spans="37:37" ht="15" x14ac:dyDescent="0.2">
      <c r="AK233" s="33" t="e">
        <f>CHOOSE(MATCH('Plan MIPG'!B233,{"Talento humano";"Direccionamiento Estratégico y Planeación";"Gestión con Valores para Resultados";"Evaluación de Resultados";"Información y Comunicación";"Gestión del Conocimiento y la Innovación";"Control Interno"},0),"Opcion1","Opcion2","Opcion3","Opcion4","Opcion5","Opcion6","Opcion7")</f>
        <v>#N/A</v>
      </c>
    </row>
    <row r="234" spans="37:37" ht="15" x14ac:dyDescent="0.2">
      <c r="AK234" s="33" t="e">
        <f>CHOOSE(MATCH('Plan MIPG'!B234,{"Talento humano";"Direccionamiento Estratégico y Planeación";"Gestión con Valores para Resultados";"Evaluación de Resultados";"Información y Comunicación";"Gestión del Conocimiento y la Innovación";"Control Interno"},0),"Opcion1","Opcion2","Opcion3","Opcion4","Opcion5","Opcion6","Opcion7")</f>
        <v>#N/A</v>
      </c>
    </row>
    <row r="235" spans="37:37" ht="15" x14ac:dyDescent="0.2">
      <c r="AK235" s="33" t="e">
        <f>CHOOSE(MATCH('Plan MIPG'!B235,{"Talento humano";"Direccionamiento Estratégico y Planeación";"Gestión con Valores para Resultados";"Evaluación de Resultados";"Información y Comunicación";"Gestión del Conocimiento y la Innovación";"Control Interno"},0),"Opcion1","Opcion2","Opcion3","Opcion4","Opcion5","Opcion6","Opcion7")</f>
        <v>#N/A</v>
      </c>
    </row>
    <row r="236" spans="37:37" ht="15" x14ac:dyDescent="0.2">
      <c r="AK236" s="33" t="e">
        <f>CHOOSE(MATCH('Plan MIPG'!B236,{"Talento humano";"Direccionamiento Estratégico y Planeación";"Gestión con Valores para Resultados";"Evaluación de Resultados";"Información y Comunicación";"Gestión del Conocimiento y la Innovación";"Control Interno"},0),"Opcion1","Opcion2","Opcion3","Opcion4","Opcion5","Opcion6","Opcion7")</f>
        <v>#N/A</v>
      </c>
    </row>
    <row r="237" spans="37:37" ht="15" x14ac:dyDescent="0.2">
      <c r="AK237" s="33" t="e">
        <f>CHOOSE(MATCH('Plan MIPG'!B237,{"Talento humano";"Direccionamiento Estratégico y Planeación";"Gestión con Valores para Resultados";"Evaluación de Resultados";"Información y Comunicación";"Gestión del Conocimiento y la Innovación";"Control Interno"},0),"Opcion1","Opcion2","Opcion3","Opcion4","Opcion5","Opcion6","Opcion7")</f>
        <v>#N/A</v>
      </c>
    </row>
    <row r="238" spans="37:37" ht="15" x14ac:dyDescent="0.2">
      <c r="AK238" s="33" t="e">
        <f>CHOOSE(MATCH('Plan MIPG'!B238,{"Talento humano";"Direccionamiento Estratégico y Planeación";"Gestión con Valores para Resultados";"Evaluación de Resultados";"Información y Comunicación";"Gestión del Conocimiento y la Innovación";"Control Interno"},0),"Opcion1","Opcion2","Opcion3","Opcion4","Opcion5","Opcion6","Opcion7")</f>
        <v>#N/A</v>
      </c>
    </row>
    <row r="239" spans="37:37" ht="15" x14ac:dyDescent="0.2">
      <c r="AK239" s="33" t="e">
        <f>CHOOSE(MATCH('Plan MIPG'!B239,{"Talento humano";"Direccionamiento Estratégico y Planeación";"Gestión con Valores para Resultados";"Evaluación de Resultados";"Información y Comunicación";"Gestión del Conocimiento y la Innovación";"Control Interno"},0),"Opcion1","Opcion2","Opcion3","Opcion4","Opcion5","Opcion6","Opcion7")</f>
        <v>#N/A</v>
      </c>
    </row>
    <row r="240" spans="37:37" ht="15" x14ac:dyDescent="0.2">
      <c r="AK240" s="33" t="e">
        <f>CHOOSE(MATCH('Plan MIPG'!B240,{"Talento humano";"Direccionamiento Estratégico y Planeación";"Gestión con Valores para Resultados";"Evaluación de Resultados";"Información y Comunicación";"Gestión del Conocimiento y la Innovación";"Control Interno"},0),"Opcion1","Opcion2","Opcion3","Opcion4","Opcion5","Opcion6","Opcion7")</f>
        <v>#N/A</v>
      </c>
    </row>
    <row r="241" spans="37:37" ht="15" x14ac:dyDescent="0.2">
      <c r="AK241" s="33" t="e">
        <f>CHOOSE(MATCH('Plan MIPG'!B241,{"Talento humano";"Direccionamiento Estratégico y Planeación";"Gestión con Valores para Resultados";"Evaluación de Resultados";"Información y Comunicación";"Gestión del Conocimiento y la Innovación";"Control Interno"},0),"Opcion1","Opcion2","Opcion3","Opcion4","Opcion5","Opcion6","Opcion7")</f>
        <v>#N/A</v>
      </c>
    </row>
    <row r="242" spans="37:37" ht="15" x14ac:dyDescent="0.2">
      <c r="AK242" s="33" t="e">
        <f>CHOOSE(MATCH('Plan MIPG'!B242,{"Talento humano";"Direccionamiento Estratégico y Planeación";"Gestión con Valores para Resultados";"Evaluación de Resultados";"Información y Comunicación";"Gestión del Conocimiento y la Innovación";"Control Interno"},0),"Opcion1","Opcion2","Opcion3","Opcion4","Opcion5","Opcion6","Opcion7")</f>
        <v>#N/A</v>
      </c>
    </row>
    <row r="243" spans="37:37" ht="15" x14ac:dyDescent="0.2">
      <c r="AK243" s="33" t="e">
        <f>CHOOSE(MATCH('Plan MIPG'!B243,{"Talento humano";"Direccionamiento Estratégico y Planeación";"Gestión con Valores para Resultados";"Evaluación de Resultados";"Información y Comunicación";"Gestión del Conocimiento y la Innovación";"Control Interno"},0),"Opcion1","Opcion2","Opcion3","Opcion4","Opcion5","Opcion6","Opcion7")</f>
        <v>#N/A</v>
      </c>
    </row>
    <row r="244" spans="37:37" ht="15" x14ac:dyDescent="0.2">
      <c r="AK244" s="33" t="e">
        <f>CHOOSE(MATCH('Plan MIPG'!B244,{"Talento humano";"Direccionamiento Estratégico y Planeación";"Gestión con Valores para Resultados";"Evaluación de Resultados";"Información y Comunicación";"Gestión del Conocimiento y la Innovación";"Control Interno"},0),"Opcion1","Opcion2","Opcion3","Opcion4","Opcion5","Opcion6","Opcion7")</f>
        <v>#N/A</v>
      </c>
    </row>
    <row r="245" spans="37:37" ht="15" x14ac:dyDescent="0.2">
      <c r="AK245" s="33" t="e">
        <f>CHOOSE(MATCH('Plan MIPG'!B245,{"Talento humano";"Direccionamiento Estratégico y Planeación";"Gestión con Valores para Resultados";"Evaluación de Resultados";"Información y Comunicación";"Gestión del Conocimiento y la Innovación";"Control Interno"},0),"Opcion1","Opcion2","Opcion3","Opcion4","Opcion5","Opcion6","Opcion7")</f>
        <v>#N/A</v>
      </c>
    </row>
    <row r="246" spans="37:37" ht="15" x14ac:dyDescent="0.2">
      <c r="AK246" s="33" t="e">
        <f>CHOOSE(MATCH('Plan MIPG'!B246,{"Talento humano";"Direccionamiento Estratégico y Planeación";"Gestión con Valores para Resultados";"Evaluación de Resultados";"Información y Comunicación";"Gestión del Conocimiento y la Innovación";"Control Interno"},0),"Opcion1","Opcion2","Opcion3","Opcion4","Opcion5","Opcion6","Opcion7")</f>
        <v>#N/A</v>
      </c>
    </row>
    <row r="247" spans="37:37" ht="15" x14ac:dyDescent="0.2">
      <c r="AK247" s="33" t="e">
        <f>CHOOSE(MATCH('Plan MIPG'!B247,{"Talento humano";"Direccionamiento Estratégico y Planeación";"Gestión con Valores para Resultados";"Evaluación de Resultados";"Información y Comunicación";"Gestión del Conocimiento y la Innovación";"Control Interno"},0),"Opcion1","Opcion2","Opcion3","Opcion4","Opcion5","Opcion6","Opcion7")</f>
        <v>#N/A</v>
      </c>
    </row>
    <row r="248" spans="37:37" ht="15" x14ac:dyDescent="0.2">
      <c r="AK248" s="33" t="e">
        <f>CHOOSE(MATCH('Plan MIPG'!B248,{"Talento humano";"Direccionamiento Estratégico y Planeación";"Gestión con Valores para Resultados";"Evaluación de Resultados";"Información y Comunicación";"Gestión del Conocimiento y la Innovación";"Control Interno"},0),"Opcion1","Opcion2","Opcion3","Opcion4","Opcion5","Opcion6","Opcion7")</f>
        <v>#N/A</v>
      </c>
    </row>
    <row r="249" spans="37:37" ht="15" x14ac:dyDescent="0.2">
      <c r="AK249" s="33" t="e">
        <f>CHOOSE(MATCH('Plan MIPG'!B249,{"Talento humano";"Direccionamiento Estratégico y Planeación";"Gestión con Valores para Resultados";"Evaluación de Resultados";"Información y Comunicación";"Gestión del Conocimiento y la Innovación";"Control Interno"},0),"Opcion1","Opcion2","Opcion3","Opcion4","Opcion5","Opcion6","Opcion7")</f>
        <v>#N/A</v>
      </c>
    </row>
    <row r="250" spans="37:37" ht="15" x14ac:dyDescent="0.2">
      <c r="AK250" s="33" t="e">
        <f>CHOOSE(MATCH('Plan MIPG'!B250,{"Talento humano";"Direccionamiento Estratégico y Planeación";"Gestión con Valores para Resultados";"Evaluación de Resultados";"Información y Comunicación";"Gestión del Conocimiento y la Innovación";"Control Interno"},0),"Opcion1","Opcion2","Opcion3","Opcion4","Opcion5","Opcion6","Opcion7")</f>
        <v>#N/A</v>
      </c>
    </row>
    <row r="251" spans="37:37" ht="15" x14ac:dyDescent="0.2">
      <c r="AK251" s="33" t="e">
        <f>CHOOSE(MATCH('Plan MIPG'!B251,{"Talento humano";"Direccionamiento Estratégico y Planeación";"Gestión con Valores para Resultados";"Evaluación de Resultados";"Información y Comunicación";"Gestión del Conocimiento y la Innovación";"Control Interno"},0),"Opcion1","Opcion2","Opcion3","Opcion4","Opcion5","Opcion6","Opcion7")</f>
        <v>#N/A</v>
      </c>
    </row>
    <row r="252" spans="37:37" ht="15" x14ac:dyDescent="0.2">
      <c r="AK252" s="33" t="e">
        <f>CHOOSE(MATCH('Plan MIPG'!B252,{"Talento humano";"Direccionamiento Estratégico y Planeación";"Gestión con Valores para Resultados";"Evaluación de Resultados";"Información y Comunicación";"Gestión del Conocimiento y la Innovación";"Control Interno"},0),"Opcion1","Opcion2","Opcion3","Opcion4","Opcion5","Opcion6","Opcion7")</f>
        <v>#N/A</v>
      </c>
    </row>
    <row r="253" spans="37:37" ht="15" x14ac:dyDescent="0.2">
      <c r="AK253" s="33" t="e">
        <f>CHOOSE(MATCH('Plan MIPG'!B253,{"Talento humano";"Direccionamiento Estratégico y Planeación";"Gestión con Valores para Resultados";"Evaluación de Resultados";"Información y Comunicación";"Gestión del Conocimiento y la Innovación";"Control Interno"},0),"Opcion1","Opcion2","Opcion3","Opcion4","Opcion5","Opcion6","Opcion7")</f>
        <v>#N/A</v>
      </c>
    </row>
    <row r="254" spans="37:37" ht="15" x14ac:dyDescent="0.2">
      <c r="AK254" s="33" t="e">
        <f>CHOOSE(MATCH('Plan MIPG'!B254,{"Talento humano";"Direccionamiento Estratégico y Planeación";"Gestión con Valores para Resultados";"Evaluación de Resultados";"Información y Comunicación";"Gestión del Conocimiento y la Innovación";"Control Interno"},0),"Opcion1","Opcion2","Opcion3","Opcion4","Opcion5","Opcion6","Opcion7")</f>
        <v>#N/A</v>
      </c>
    </row>
    <row r="255" spans="37:37" ht="15" x14ac:dyDescent="0.2">
      <c r="AK255" s="33" t="e">
        <f>CHOOSE(MATCH('Plan MIPG'!B255,{"Talento humano";"Direccionamiento Estratégico y Planeación";"Gestión con Valores para Resultados";"Evaluación de Resultados";"Información y Comunicación";"Gestión del Conocimiento y la Innovación";"Control Interno"},0),"Opcion1","Opcion2","Opcion3","Opcion4","Opcion5","Opcion6","Opcion7")</f>
        <v>#N/A</v>
      </c>
    </row>
    <row r="256" spans="37:37" ht="15" x14ac:dyDescent="0.2">
      <c r="AK256" s="33" t="e">
        <f>CHOOSE(MATCH('Plan MIPG'!B256,{"Talento humano";"Direccionamiento Estratégico y Planeación";"Gestión con Valores para Resultados";"Evaluación de Resultados";"Información y Comunicación";"Gestión del Conocimiento y la Innovación";"Control Interno"},0),"Opcion1","Opcion2","Opcion3","Opcion4","Opcion5","Opcion6","Opcion7")</f>
        <v>#N/A</v>
      </c>
    </row>
    <row r="257" spans="37:37" ht="15" x14ac:dyDescent="0.2">
      <c r="AK257" s="33" t="e">
        <f>CHOOSE(MATCH('Plan MIPG'!B257,{"Talento humano";"Direccionamiento Estratégico y Planeación";"Gestión con Valores para Resultados";"Evaluación de Resultados";"Información y Comunicación";"Gestión del Conocimiento y la Innovación";"Control Interno"},0),"Opcion1","Opcion2","Opcion3","Opcion4","Opcion5","Opcion6","Opcion7")</f>
        <v>#N/A</v>
      </c>
    </row>
    <row r="258" spans="37:37" ht="15" x14ac:dyDescent="0.2">
      <c r="AK258" s="33" t="e">
        <f>CHOOSE(MATCH('Plan MIPG'!B258,{"Talento humano";"Direccionamiento Estratégico y Planeación";"Gestión con Valores para Resultados";"Evaluación de Resultados";"Información y Comunicación";"Gestión del Conocimiento y la Innovación";"Control Interno"},0),"Opcion1","Opcion2","Opcion3","Opcion4","Opcion5","Opcion6","Opcion7")</f>
        <v>#N/A</v>
      </c>
    </row>
    <row r="259" spans="37:37" ht="15" x14ac:dyDescent="0.2">
      <c r="AK259" s="33" t="e">
        <f>CHOOSE(MATCH('Plan MIPG'!B259,{"Talento humano";"Direccionamiento Estratégico y Planeación";"Gestión con Valores para Resultados";"Evaluación de Resultados";"Información y Comunicación";"Gestión del Conocimiento y la Innovación";"Control Interno"},0),"Opcion1","Opcion2","Opcion3","Opcion4","Opcion5","Opcion6","Opcion7")</f>
        <v>#N/A</v>
      </c>
    </row>
    <row r="260" spans="37:37" ht="15" x14ac:dyDescent="0.2">
      <c r="AK260" s="33" t="e">
        <f>CHOOSE(MATCH('Plan MIPG'!B260,{"Talento humano";"Direccionamiento Estratégico y Planeación";"Gestión con Valores para Resultados";"Evaluación de Resultados";"Información y Comunicación";"Gestión del Conocimiento y la Innovación";"Control Interno"},0),"Opcion1","Opcion2","Opcion3","Opcion4","Opcion5","Opcion6","Opcion7")</f>
        <v>#N/A</v>
      </c>
    </row>
    <row r="261" spans="37:37" ht="15" x14ac:dyDescent="0.2">
      <c r="AK261" s="33" t="e">
        <f>CHOOSE(MATCH('Plan MIPG'!B261,{"Talento humano";"Direccionamiento Estratégico y Planeación";"Gestión con Valores para Resultados";"Evaluación de Resultados";"Información y Comunicación";"Gestión del Conocimiento y la Innovación";"Control Interno"},0),"Opcion1","Opcion2","Opcion3","Opcion4","Opcion5","Opcion6","Opcion7")</f>
        <v>#N/A</v>
      </c>
    </row>
    <row r="262" spans="37:37" ht="15" x14ac:dyDescent="0.2">
      <c r="AK262" s="33" t="e">
        <f>CHOOSE(MATCH('Plan MIPG'!B262,{"Talento humano";"Direccionamiento Estratégico y Planeación";"Gestión con Valores para Resultados";"Evaluación de Resultados";"Información y Comunicación";"Gestión del Conocimiento y la Innovación";"Control Interno"},0),"Opcion1","Opcion2","Opcion3","Opcion4","Opcion5","Opcion6","Opcion7")</f>
        <v>#N/A</v>
      </c>
    </row>
    <row r="263" spans="37:37" ht="15" x14ac:dyDescent="0.2">
      <c r="AK263" s="33" t="e">
        <f>CHOOSE(MATCH('Plan MIPG'!B263,{"Talento humano";"Direccionamiento Estratégico y Planeación";"Gestión con Valores para Resultados";"Evaluación de Resultados";"Información y Comunicación";"Gestión del Conocimiento y la Innovación";"Control Interno"},0),"Opcion1","Opcion2","Opcion3","Opcion4","Opcion5","Opcion6","Opcion7")</f>
        <v>#N/A</v>
      </c>
    </row>
    <row r="264" spans="37:37" ht="15" x14ac:dyDescent="0.2">
      <c r="AK264" s="33" t="e">
        <f>CHOOSE(MATCH('Plan MIPG'!B264,{"Talento humano";"Direccionamiento Estratégico y Planeación";"Gestión con Valores para Resultados";"Evaluación de Resultados";"Información y Comunicación";"Gestión del Conocimiento y la Innovación";"Control Interno"},0),"Opcion1","Opcion2","Opcion3","Opcion4","Opcion5","Opcion6","Opcion7")</f>
        <v>#N/A</v>
      </c>
    </row>
    <row r="265" spans="37:37" ht="15" x14ac:dyDescent="0.2">
      <c r="AK265" s="33" t="e">
        <f>CHOOSE(MATCH('Plan MIPG'!B265,{"Talento humano";"Direccionamiento Estratégico y Planeación";"Gestión con Valores para Resultados";"Evaluación de Resultados";"Información y Comunicación";"Gestión del Conocimiento y la Innovación";"Control Interno"},0),"Opcion1","Opcion2","Opcion3","Opcion4","Opcion5","Opcion6","Opcion7")</f>
        <v>#N/A</v>
      </c>
    </row>
    <row r="266" spans="37:37" ht="15" x14ac:dyDescent="0.2">
      <c r="AK266" s="33" t="e">
        <f>CHOOSE(MATCH('Plan MIPG'!B266,{"Talento humano";"Direccionamiento Estratégico y Planeación";"Gestión con Valores para Resultados";"Evaluación de Resultados";"Información y Comunicación";"Gestión del Conocimiento y la Innovación";"Control Interno"},0),"Opcion1","Opcion2","Opcion3","Opcion4","Opcion5","Opcion6","Opcion7")</f>
        <v>#N/A</v>
      </c>
    </row>
    <row r="267" spans="37:37" ht="15" x14ac:dyDescent="0.2">
      <c r="AK267" s="33" t="e">
        <f>CHOOSE(MATCH('Plan MIPG'!B267,{"Talento humano";"Direccionamiento Estratégico y Planeación";"Gestión con Valores para Resultados";"Evaluación de Resultados";"Información y Comunicación";"Gestión del Conocimiento y la Innovación";"Control Interno"},0),"Opcion1","Opcion2","Opcion3","Opcion4","Opcion5","Opcion6","Opcion7")</f>
        <v>#N/A</v>
      </c>
    </row>
    <row r="268" spans="37:37" ht="15" x14ac:dyDescent="0.2">
      <c r="AK268" s="33" t="e">
        <f>CHOOSE(MATCH('Plan MIPG'!B268,{"Talento humano";"Direccionamiento Estratégico y Planeación";"Gestión con Valores para Resultados";"Evaluación de Resultados";"Información y Comunicación";"Gestión del Conocimiento y la Innovación";"Control Interno"},0),"Opcion1","Opcion2","Opcion3","Opcion4","Opcion5","Opcion6","Opcion7")</f>
        <v>#N/A</v>
      </c>
    </row>
    <row r="269" spans="37:37" ht="15" x14ac:dyDescent="0.2">
      <c r="AK269" s="33" t="e">
        <f>CHOOSE(MATCH('Plan MIPG'!B269,{"Talento humano";"Direccionamiento Estratégico y Planeación";"Gestión con Valores para Resultados";"Evaluación de Resultados";"Información y Comunicación";"Gestión del Conocimiento y la Innovación";"Control Interno"},0),"Opcion1","Opcion2","Opcion3","Opcion4","Opcion5","Opcion6","Opcion7")</f>
        <v>#N/A</v>
      </c>
    </row>
    <row r="270" spans="37:37" ht="15" x14ac:dyDescent="0.2">
      <c r="AK270" s="33" t="e">
        <f>CHOOSE(MATCH('Plan MIPG'!B270,{"Talento humano";"Direccionamiento Estratégico y Planeación";"Gestión con Valores para Resultados";"Evaluación de Resultados";"Información y Comunicación";"Gestión del Conocimiento y la Innovación";"Control Interno"},0),"Opcion1","Opcion2","Opcion3","Opcion4","Opcion5","Opcion6","Opcion7")</f>
        <v>#N/A</v>
      </c>
    </row>
    <row r="271" spans="37:37" ht="15" x14ac:dyDescent="0.2">
      <c r="AK271" s="33" t="e">
        <f>CHOOSE(MATCH('Plan MIPG'!B271,{"Talento humano";"Direccionamiento Estratégico y Planeación";"Gestión con Valores para Resultados";"Evaluación de Resultados";"Información y Comunicación";"Gestión del Conocimiento y la Innovación";"Control Interno"},0),"Opcion1","Opcion2","Opcion3","Opcion4","Opcion5","Opcion6","Opcion7")</f>
        <v>#N/A</v>
      </c>
    </row>
    <row r="272" spans="37:37" ht="15" x14ac:dyDescent="0.2">
      <c r="AK272" s="33" t="e">
        <f>CHOOSE(MATCH('Plan MIPG'!B272,{"Talento humano";"Direccionamiento Estratégico y Planeación";"Gestión con Valores para Resultados";"Evaluación de Resultados";"Información y Comunicación";"Gestión del Conocimiento y la Innovación";"Control Interno"},0),"Opcion1","Opcion2","Opcion3","Opcion4","Opcion5","Opcion6","Opcion7")</f>
        <v>#N/A</v>
      </c>
    </row>
    <row r="273" spans="37:37" ht="15" x14ac:dyDescent="0.2">
      <c r="AK273" s="33" t="e">
        <f>CHOOSE(MATCH('Plan MIPG'!B273,{"Talento humano";"Direccionamiento Estratégico y Planeación";"Gestión con Valores para Resultados";"Evaluación de Resultados";"Información y Comunicación";"Gestión del Conocimiento y la Innovación";"Control Interno"},0),"Opcion1","Opcion2","Opcion3","Opcion4","Opcion5","Opcion6","Opcion7")</f>
        <v>#N/A</v>
      </c>
    </row>
    <row r="274" spans="37:37" ht="15" x14ac:dyDescent="0.2">
      <c r="AK274" s="33" t="e">
        <f>CHOOSE(MATCH('Plan MIPG'!B274,{"Talento humano";"Direccionamiento Estratégico y Planeación";"Gestión con Valores para Resultados";"Evaluación de Resultados";"Información y Comunicación";"Gestión del Conocimiento y la Innovación";"Control Interno"},0),"Opcion1","Opcion2","Opcion3","Opcion4","Opcion5","Opcion6","Opcion7")</f>
        <v>#N/A</v>
      </c>
    </row>
    <row r="275" spans="37:37" ht="15" x14ac:dyDescent="0.2">
      <c r="AK275" s="33" t="e">
        <f>CHOOSE(MATCH('Plan MIPG'!B275,{"Talento humano";"Direccionamiento Estratégico y Planeación";"Gestión con Valores para Resultados";"Evaluación de Resultados";"Información y Comunicación";"Gestión del Conocimiento y la Innovación";"Control Interno"},0),"Opcion1","Opcion2","Opcion3","Opcion4","Opcion5","Opcion6","Opcion7")</f>
        <v>#N/A</v>
      </c>
    </row>
    <row r="276" spans="37:37" ht="15" x14ac:dyDescent="0.2">
      <c r="AK276" s="33" t="e">
        <f>CHOOSE(MATCH('Plan MIPG'!B276,{"Talento humano";"Direccionamiento Estratégico y Planeación";"Gestión con Valores para Resultados";"Evaluación de Resultados";"Información y Comunicación";"Gestión del Conocimiento y la Innovación";"Control Interno"},0),"Opcion1","Opcion2","Opcion3","Opcion4","Opcion5","Opcion6","Opcion7")</f>
        <v>#N/A</v>
      </c>
    </row>
    <row r="277" spans="37:37" ht="15" x14ac:dyDescent="0.2">
      <c r="AK277" s="33" t="e">
        <f>CHOOSE(MATCH('Plan MIPG'!B277,{"Talento humano";"Direccionamiento Estratégico y Planeación";"Gestión con Valores para Resultados";"Evaluación de Resultados";"Información y Comunicación";"Gestión del Conocimiento y la Innovación";"Control Interno"},0),"Opcion1","Opcion2","Opcion3","Opcion4","Opcion5","Opcion6","Opcion7")</f>
        <v>#N/A</v>
      </c>
    </row>
    <row r="278" spans="37:37" ht="15" x14ac:dyDescent="0.2">
      <c r="AK278" s="33" t="e">
        <f>CHOOSE(MATCH('Plan MIPG'!B278,{"Talento humano";"Direccionamiento Estratégico y Planeación";"Gestión con Valores para Resultados";"Evaluación de Resultados";"Información y Comunicación";"Gestión del Conocimiento y la Innovación";"Control Interno"},0),"Opcion1","Opcion2","Opcion3","Opcion4","Opcion5","Opcion6","Opcion7")</f>
        <v>#N/A</v>
      </c>
    </row>
    <row r="279" spans="37:37" ht="15" x14ac:dyDescent="0.2">
      <c r="AK279" s="33" t="e">
        <f>CHOOSE(MATCH('Plan MIPG'!B279,{"Talento humano";"Direccionamiento Estratégico y Planeación";"Gestión con Valores para Resultados";"Evaluación de Resultados";"Información y Comunicación";"Gestión del Conocimiento y la Innovación";"Control Interno"},0),"Opcion1","Opcion2","Opcion3","Opcion4","Opcion5","Opcion6","Opcion7")</f>
        <v>#N/A</v>
      </c>
    </row>
    <row r="280" spans="37:37" ht="15" x14ac:dyDescent="0.2">
      <c r="AK280" s="33" t="e">
        <f>CHOOSE(MATCH('Plan MIPG'!B280,{"Talento humano";"Direccionamiento Estratégico y Planeación";"Gestión con Valores para Resultados";"Evaluación de Resultados";"Información y Comunicación";"Gestión del Conocimiento y la Innovación";"Control Interno"},0),"Opcion1","Opcion2","Opcion3","Opcion4","Opcion5","Opcion6","Opcion7")</f>
        <v>#N/A</v>
      </c>
    </row>
    <row r="281" spans="37:37" ht="15" x14ac:dyDescent="0.2">
      <c r="AK281" s="33" t="e">
        <f>CHOOSE(MATCH('Plan MIPG'!B281,{"Talento humano";"Direccionamiento Estratégico y Planeación";"Gestión con Valores para Resultados";"Evaluación de Resultados";"Información y Comunicación";"Gestión del Conocimiento y la Innovación";"Control Interno"},0),"Opcion1","Opcion2","Opcion3","Opcion4","Opcion5","Opcion6","Opcion7")</f>
        <v>#N/A</v>
      </c>
    </row>
    <row r="282" spans="37:37" ht="15" x14ac:dyDescent="0.2">
      <c r="AK282" s="33" t="e">
        <f>CHOOSE(MATCH('Plan MIPG'!B282,{"Talento humano";"Direccionamiento Estratégico y Planeación";"Gestión con Valores para Resultados";"Evaluación de Resultados";"Información y Comunicación";"Gestión del Conocimiento y la Innovación";"Control Interno"},0),"Opcion1","Opcion2","Opcion3","Opcion4","Opcion5","Opcion6","Opcion7")</f>
        <v>#N/A</v>
      </c>
    </row>
    <row r="283" spans="37:37" ht="15" x14ac:dyDescent="0.2">
      <c r="AK283" s="33" t="e">
        <f>CHOOSE(MATCH('Plan MIPG'!B283,{"Talento humano";"Direccionamiento Estratégico y Planeación";"Gestión con Valores para Resultados";"Evaluación de Resultados";"Información y Comunicación";"Gestión del Conocimiento y la Innovación";"Control Interno"},0),"Opcion1","Opcion2","Opcion3","Opcion4","Opcion5","Opcion6","Opcion7")</f>
        <v>#N/A</v>
      </c>
    </row>
    <row r="284" spans="37:37" ht="15" x14ac:dyDescent="0.2">
      <c r="AK284" s="33" t="e">
        <f>CHOOSE(MATCH('Plan MIPG'!B284,{"Talento humano";"Direccionamiento Estratégico y Planeación";"Gestión con Valores para Resultados";"Evaluación de Resultados";"Información y Comunicación";"Gestión del Conocimiento y la Innovación";"Control Interno"},0),"Opcion1","Opcion2","Opcion3","Opcion4","Opcion5","Opcion6","Opcion7")</f>
        <v>#N/A</v>
      </c>
    </row>
    <row r="285" spans="37:37" ht="15" x14ac:dyDescent="0.2">
      <c r="AK285" s="33" t="e">
        <f>CHOOSE(MATCH('Plan MIPG'!B285,{"Talento humano";"Direccionamiento Estratégico y Planeación";"Gestión con Valores para Resultados";"Evaluación de Resultados";"Información y Comunicación";"Gestión del Conocimiento y la Innovación";"Control Interno"},0),"Opcion1","Opcion2","Opcion3","Opcion4","Opcion5","Opcion6","Opcion7")</f>
        <v>#N/A</v>
      </c>
    </row>
    <row r="286" spans="37:37" ht="15" x14ac:dyDescent="0.2">
      <c r="AK286" s="33" t="e">
        <f>CHOOSE(MATCH('Plan MIPG'!B286,{"Talento humano";"Direccionamiento Estratégico y Planeación";"Gestión con Valores para Resultados";"Evaluación de Resultados";"Información y Comunicación";"Gestión del Conocimiento y la Innovación";"Control Interno"},0),"Opcion1","Opcion2","Opcion3","Opcion4","Opcion5","Opcion6","Opcion7")</f>
        <v>#N/A</v>
      </c>
    </row>
    <row r="287" spans="37:37" ht="15" x14ac:dyDescent="0.2">
      <c r="AK287" s="33" t="e">
        <f>CHOOSE(MATCH('Plan MIPG'!B287,{"Talento humano";"Direccionamiento Estratégico y Planeación";"Gestión con Valores para Resultados";"Evaluación de Resultados";"Información y Comunicación";"Gestión del Conocimiento y la Innovación";"Control Interno"},0),"Opcion1","Opcion2","Opcion3","Opcion4","Opcion5","Opcion6","Opcion7")</f>
        <v>#N/A</v>
      </c>
    </row>
    <row r="288" spans="37:37" ht="15" x14ac:dyDescent="0.2">
      <c r="AK288" s="33" t="e">
        <f>CHOOSE(MATCH('Plan MIPG'!B288,{"Talento humano";"Direccionamiento Estratégico y Planeación";"Gestión con Valores para Resultados";"Evaluación de Resultados";"Información y Comunicación";"Gestión del Conocimiento y la Innovación";"Control Interno"},0),"Opcion1","Opcion2","Opcion3","Opcion4","Opcion5","Opcion6","Opcion7")</f>
        <v>#N/A</v>
      </c>
    </row>
    <row r="289" spans="37:37" ht="15" x14ac:dyDescent="0.2">
      <c r="AK289" s="33" t="e">
        <f>CHOOSE(MATCH('Plan MIPG'!B289,{"Talento humano";"Direccionamiento Estratégico y Planeación";"Gestión con Valores para Resultados";"Evaluación de Resultados";"Información y Comunicación";"Gestión del Conocimiento y la Innovación";"Control Interno"},0),"Opcion1","Opcion2","Opcion3","Opcion4","Opcion5","Opcion6","Opcion7")</f>
        <v>#N/A</v>
      </c>
    </row>
    <row r="290" spans="37:37" ht="15" x14ac:dyDescent="0.2">
      <c r="AK290" s="33" t="e">
        <f>CHOOSE(MATCH('Plan MIPG'!B290,{"Talento humano";"Direccionamiento Estratégico y Planeación";"Gestión con Valores para Resultados";"Evaluación de Resultados";"Información y Comunicación";"Gestión del Conocimiento y la Innovación";"Control Interno"},0),"Opcion1","Opcion2","Opcion3","Opcion4","Opcion5","Opcion6","Opcion7")</f>
        <v>#N/A</v>
      </c>
    </row>
    <row r="291" spans="37:37" ht="15" x14ac:dyDescent="0.2">
      <c r="AK291" s="33" t="e">
        <f>CHOOSE(MATCH('Plan MIPG'!B291,{"Talento humano";"Direccionamiento Estratégico y Planeación";"Gestión con Valores para Resultados";"Evaluación de Resultados";"Información y Comunicación";"Gestión del Conocimiento y la Innovación";"Control Interno"},0),"Opcion1","Opcion2","Opcion3","Opcion4","Opcion5","Opcion6","Opcion7")</f>
        <v>#N/A</v>
      </c>
    </row>
    <row r="292" spans="37:37" ht="15" x14ac:dyDescent="0.2">
      <c r="AK292" s="33" t="e">
        <f>CHOOSE(MATCH('Plan MIPG'!B292,{"Talento humano";"Direccionamiento Estratégico y Planeación";"Gestión con Valores para Resultados";"Evaluación de Resultados";"Información y Comunicación";"Gestión del Conocimiento y la Innovación";"Control Interno"},0),"Opcion1","Opcion2","Opcion3","Opcion4","Opcion5","Opcion6","Opcion7")</f>
        <v>#N/A</v>
      </c>
    </row>
    <row r="293" spans="37:37" ht="15" x14ac:dyDescent="0.2">
      <c r="AK293" s="33" t="e">
        <f>CHOOSE(MATCH('Plan MIPG'!B293,{"Talento humano";"Direccionamiento Estratégico y Planeación";"Gestión con Valores para Resultados";"Evaluación de Resultados";"Información y Comunicación";"Gestión del Conocimiento y la Innovación";"Control Interno"},0),"Opcion1","Opcion2","Opcion3","Opcion4","Opcion5","Opcion6","Opcion7")</f>
        <v>#N/A</v>
      </c>
    </row>
    <row r="294" spans="37:37" ht="15" x14ac:dyDescent="0.2">
      <c r="AK294" s="33" t="e">
        <f>CHOOSE(MATCH('Plan MIPG'!B294,{"Talento humano";"Direccionamiento Estratégico y Planeación";"Gestión con Valores para Resultados";"Evaluación de Resultados";"Información y Comunicación";"Gestión del Conocimiento y la Innovación";"Control Interno"},0),"Opcion1","Opcion2","Opcion3","Opcion4","Opcion5","Opcion6","Opcion7")</f>
        <v>#N/A</v>
      </c>
    </row>
    <row r="295" spans="37:37" ht="15" x14ac:dyDescent="0.2">
      <c r="AK295" s="33" t="e">
        <f>CHOOSE(MATCH('Plan MIPG'!B295,{"Talento humano";"Direccionamiento Estratégico y Planeación";"Gestión con Valores para Resultados";"Evaluación de Resultados";"Información y Comunicación";"Gestión del Conocimiento y la Innovación";"Control Interno"},0),"Opcion1","Opcion2","Opcion3","Opcion4","Opcion5","Opcion6","Opcion7")</f>
        <v>#N/A</v>
      </c>
    </row>
    <row r="296" spans="37:37" ht="15" x14ac:dyDescent="0.2">
      <c r="AK296" s="33" t="e">
        <f>CHOOSE(MATCH('Plan MIPG'!B296,{"Talento humano";"Direccionamiento Estratégico y Planeación";"Gestión con Valores para Resultados";"Evaluación de Resultados";"Información y Comunicación";"Gestión del Conocimiento y la Innovación";"Control Interno"},0),"Opcion1","Opcion2","Opcion3","Opcion4","Opcion5","Opcion6","Opcion7")</f>
        <v>#N/A</v>
      </c>
    </row>
    <row r="297" spans="37:37" ht="15" x14ac:dyDescent="0.2">
      <c r="AK297" s="33" t="e">
        <f>CHOOSE(MATCH('Plan MIPG'!B297,{"Talento humano";"Direccionamiento Estratégico y Planeación";"Gestión con Valores para Resultados";"Evaluación de Resultados";"Información y Comunicación";"Gestión del Conocimiento y la Innovación";"Control Interno"},0),"Opcion1","Opcion2","Opcion3","Opcion4","Opcion5","Opcion6","Opcion7")</f>
        <v>#N/A</v>
      </c>
    </row>
    <row r="298" spans="37:37" ht="15" x14ac:dyDescent="0.2">
      <c r="AK298" s="33" t="e">
        <f>CHOOSE(MATCH('Plan MIPG'!B298,{"Talento humano";"Direccionamiento Estratégico y Planeación";"Gestión con Valores para Resultados";"Evaluación de Resultados";"Información y Comunicación";"Gestión del Conocimiento y la Innovación";"Control Interno"},0),"Opcion1","Opcion2","Opcion3","Opcion4","Opcion5","Opcion6","Opcion7")</f>
        <v>#N/A</v>
      </c>
    </row>
    <row r="299" spans="37:37" ht="15" x14ac:dyDescent="0.2">
      <c r="AK299" s="33" t="e">
        <f>CHOOSE(MATCH('Plan MIPG'!B299,{"Talento humano";"Direccionamiento Estratégico y Planeación";"Gestión con Valores para Resultados";"Evaluación de Resultados";"Información y Comunicación";"Gestión del Conocimiento y la Innovación";"Control Interno"},0),"Opcion1","Opcion2","Opcion3","Opcion4","Opcion5","Opcion6","Opcion7")</f>
        <v>#N/A</v>
      </c>
    </row>
    <row r="300" spans="37:37" ht="15" x14ac:dyDescent="0.2">
      <c r="AK300" s="33" t="e">
        <f>CHOOSE(MATCH('Plan MIPG'!B300,{"Talento humano";"Direccionamiento Estratégico y Planeación";"Gestión con Valores para Resultados";"Evaluación de Resultados";"Información y Comunicación";"Gestión del Conocimiento y la Innovación";"Control Interno"},0),"Opcion1","Opcion2","Opcion3","Opcion4","Opcion5","Opcion6","Opcion7")</f>
        <v>#N/A</v>
      </c>
    </row>
    <row r="301" spans="37:37" ht="15" x14ac:dyDescent="0.2">
      <c r="AK301" s="33" t="e">
        <f>CHOOSE(MATCH('Plan MIPG'!B301,{"Talento humano";"Direccionamiento Estratégico y Planeación";"Gestión con Valores para Resultados";"Evaluación de Resultados";"Información y Comunicación";"Gestión del Conocimiento y la Innovación";"Control Interno"},0),"Opcion1","Opcion2","Opcion3","Opcion4","Opcion5","Opcion6","Opcion7")</f>
        <v>#N/A</v>
      </c>
    </row>
    <row r="302" spans="37:37" ht="15" x14ac:dyDescent="0.2">
      <c r="AK302" s="33" t="e">
        <f>CHOOSE(MATCH('Plan MIPG'!B302,{"Talento humano";"Direccionamiento Estratégico y Planeación";"Gestión con Valores para Resultados";"Evaluación de Resultados";"Información y Comunicación";"Gestión del Conocimiento y la Innovación";"Control Interno"},0),"Opcion1","Opcion2","Opcion3","Opcion4","Opcion5","Opcion6","Opcion7")</f>
        <v>#N/A</v>
      </c>
    </row>
    <row r="303" spans="37:37" ht="15" x14ac:dyDescent="0.2">
      <c r="AK303" s="33" t="e">
        <f>CHOOSE(MATCH('Plan MIPG'!B303,{"Talento humano";"Direccionamiento Estratégico y Planeación";"Gestión con Valores para Resultados";"Evaluación de Resultados";"Información y Comunicación";"Gestión del Conocimiento y la Innovación";"Control Interno"},0),"Opcion1","Opcion2","Opcion3","Opcion4","Opcion5","Opcion6","Opcion7")</f>
        <v>#N/A</v>
      </c>
    </row>
    <row r="304" spans="37:37" ht="15" x14ac:dyDescent="0.2">
      <c r="AK304" s="33" t="e">
        <f>CHOOSE(MATCH('Plan MIPG'!B304,{"Talento humano";"Direccionamiento Estratégico y Planeación";"Gestión con Valores para Resultados";"Evaluación de Resultados";"Información y Comunicación";"Gestión del Conocimiento y la Innovación";"Control Interno"},0),"Opcion1","Opcion2","Opcion3","Opcion4","Opcion5","Opcion6","Opcion7")</f>
        <v>#N/A</v>
      </c>
    </row>
    <row r="305" spans="37:37" ht="15" x14ac:dyDescent="0.2">
      <c r="AK305" s="33" t="e">
        <f>CHOOSE(MATCH('Plan MIPG'!B305,{"Talento humano";"Direccionamiento Estratégico y Planeación";"Gestión con Valores para Resultados";"Evaluación de Resultados";"Información y Comunicación";"Gestión del Conocimiento y la Innovación";"Control Interno"},0),"Opcion1","Opcion2","Opcion3","Opcion4","Opcion5","Opcion6","Opcion7")</f>
        <v>#N/A</v>
      </c>
    </row>
    <row r="306" spans="37:37" ht="15" x14ac:dyDescent="0.2">
      <c r="AK306" s="33" t="e">
        <f>CHOOSE(MATCH('Plan MIPG'!B306,{"Talento humano";"Direccionamiento Estratégico y Planeación";"Gestión con Valores para Resultados";"Evaluación de Resultados";"Información y Comunicación";"Gestión del Conocimiento y la Innovación";"Control Interno"},0),"Opcion1","Opcion2","Opcion3","Opcion4","Opcion5","Opcion6","Opcion7")</f>
        <v>#N/A</v>
      </c>
    </row>
    <row r="307" spans="37:37" ht="15" x14ac:dyDescent="0.2">
      <c r="AK307" s="33" t="e">
        <f>CHOOSE(MATCH('Plan MIPG'!B307,{"Talento humano";"Direccionamiento Estratégico y Planeación";"Gestión con Valores para Resultados";"Evaluación de Resultados";"Información y Comunicación";"Gestión del Conocimiento y la Innovación";"Control Interno"},0),"Opcion1","Opcion2","Opcion3","Opcion4","Opcion5","Opcion6","Opcion7")</f>
        <v>#N/A</v>
      </c>
    </row>
    <row r="308" spans="37:37" ht="15" x14ac:dyDescent="0.2">
      <c r="AK308" s="33" t="e">
        <f>CHOOSE(MATCH('Plan MIPG'!B308,{"Talento humano";"Direccionamiento Estratégico y Planeación";"Gestión con Valores para Resultados";"Evaluación de Resultados";"Información y Comunicación";"Gestión del Conocimiento y la Innovación";"Control Interno"},0),"Opcion1","Opcion2","Opcion3","Opcion4","Opcion5","Opcion6","Opcion7")</f>
        <v>#N/A</v>
      </c>
    </row>
    <row r="309" spans="37:37" ht="15" x14ac:dyDescent="0.2">
      <c r="AK309" s="33" t="e">
        <f>CHOOSE(MATCH('Plan MIPG'!B309,{"Talento humano";"Direccionamiento Estratégico y Planeación";"Gestión con Valores para Resultados";"Evaluación de Resultados";"Información y Comunicación";"Gestión del Conocimiento y la Innovación";"Control Interno"},0),"Opcion1","Opcion2","Opcion3","Opcion4","Opcion5","Opcion6","Opcion7")</f>
        <v>#N/A</v>
      </c>
    </row>
    <row r="310" spans="37:37" ht="15" x14ac:dyDescent="0.2">
      <c r="AK310" s="33" t="e">
        <f>CHOOSE(MATCH('Plan MIPG'!B310,{"Talento humano";"Direccionamiento Estratégico y Planeación";"Gestión con Valores para Resultados";"Evaluación de Resultados";"Información y Comunicación";"Gestión del Conocimiento y la Innovación";"Control Interno"},0),"Opcion1","Opcion2","Opcion3","Opcion4","Opcion5","Opcion6","Opcion7")</f>
        <v>#N/A</v>
      </c>
    </row>
    <row r="311" spans="37:37" ht="15" x14ac:dyDescent="0.2">
      <c r="AK311" s="33" t="e">
        <f>CHOOSE(MATCH('Plan MIPG'!B311,{"Talento humano";"Direccionamiento Estratégico y Planeación";"Gestión con Valores para Resultados";"Evaluación de Resultados";"Información y Comunicación";"Gestión del Conocimiento y la Innovación";"Control Interno"},0),"Opcion1","Opcion2","Opcion3","Opcion4","Opcion5","Opcion6","Opcion7")</f>
        <v>#N/A</v>
      </c>
    </row>
    <row r="312" spans="37:37" ht="15" x14ac:dyDescent="0.2">
      <c r="AK312" s="33" t="e">
        <f>CHOOSE(MATCH('Plan MIPG'!B312,{"Talento humano";"Direccionamiento Estratégico y Planeación";"Gestión con Valores para Resultados";"Evaluación de Resultados";"Información y Comunicación";"Gestión del Conocimiento y la Innovación";"Control Interno"},0),"Opcion1","Opcion2","Opcion3","Opcion4","Opcion5","Opcion6","Opcion7")</f>
        <v>#N/A</v>
      </c>
    </row>
    <row r="313" spans="37:37" ht="15" x14ac:dyDescent="0.2">
      <c r="AK313" s="33" t="e">
        <f>CHOOSE(MATCH('Plan MIPG'!B313,{"Talento humano";"Direccionamiento Estratégico y Planeación";"Gestión con Valores para Resultados";"Evaluación de Resultados";"Información y Comunicación";"Gestión del Conocimiento y la Innovación";"Control Interno"},0),"Opcion1","Opcion2","Opcion3","Opcion4","Opcion5","Opcion6","Opcion7")</f>
        <v>#N/A</v>
      </c>
    </row>
    <row r="314" spans="37:37" ht="15" x14ac:dyDescent="0.2">
      <c r="AK314" s="33" t="e">
        <f>CHOOSE(MATCH('Plan MIPG'!B314,{"Talento humano";"Direccionamiento Estratégico y Planeación";"Gestión con Valores para Resultados";"Evaluación de Resultados";"Información y Comunicación";"Gestión del Conocimiento y la Innovación";"Control Interno"},0),"Opcion1","Opcion2","Opcion3","Opcion4","Opcion5","Opcion6","Opcion7")</f>
        <v>#N/A</v>
      </c>
    </row>
    <row r="315" spans="37:37" ht="15" x14ac:dyDescent="0.2">
      <c r="AK315" s="33" t="e">
        <f>CHOOSE(MATCH('Plan MIPG'!B315,{"Talento humano";"Direccionamiento Estratégico y Planeación";"Gestión con Valores para Resultados";"Evaluación de Resultados";"Información y Comunicación";"Gestión del Conocimiento y la Innovación";"Control Interno"},0),"Opcion1","Opcion2","Opcion3","Opcion4","Opcion5","Opcion6","Opcion7")</f>
        <v>#N/A</v>
      </c>
    </row>
    <row r="316" spans="37:37" ht="15" x14ac:dyDescent="0.2">
      <c r="AK316" s="33" t="e">
        <f>CHOOSE(MATCH('Plan MIPG'!B316,{"Talento humano";"Direccionamiento Estratégico y Planeación";"Gestión con Valores para Resultados";"Evaluación de Resultados";"Información y Comunicación";"Gestión del Conocimiento y la Innovación";"Control Interno"},0),"Opcion1","Opcion2","Opcion3","Opcion4","Opcion5","Opcion6","Opcion7")</f>
        <v>#N/A</v>
      </c>
    </row>
    <row r="317" spans="37:37" ht="15" x14ac:dyDescent="0.2">
      <c r="AK317" s="33" t="e">
        <f>CHOOSE(MATCH('Plan MIPG'!B317,{"Talento humano";"Direccionamiento Estratégico y Planeación";"Gestión con Valores para Resultados";"Evaluación de Resultados";"Información y Comunicación";"Gestión del Conocimiento y la Innovación";"Control Interno"},0),"Opcion1","Opcion2","Opcion3","Opcion4","Opcion5","Opcion6","Opcion7")</f>
        <v>#N/A</v>
      </c>
    </row>
    <row r="318" spans="37:37" ht="15" x14ac:dyDescent="0.2">
      <c r="AK318" s="33" t="e">
        <f>CHOOSE(MATCH('Plan MIPG'!B318,{"Talento humano";"Direccionamiento Estratégico y Planeación";"Gestión con Valores para Resultados";"Evaluación de Resultados";"Información y Comunicación";"Gestión del Conocimiento y la Innovación";"Control Interno"},0),"Opcion1","Opcion2","Opcion3","Opcion4","Opcion5","Opcion6","Opcion7")</f>
        <v>#N/A</v>
      </c>
    </row>
    <row r="319" spans="37:37" ht="15" x14ac:dyDescent="0.2">
      <c r="AK319" s="33" t="e">
        <f>CHOOSE(MATCH('Plan MIPG'!B319,{"Talento humano";"Direccionamiento Estratégico y Planeación";"Gestión con Valores para Resultados";"Evaluación de Resultados";"Información y Comunicación";"Gestión del Conocimiento y la Innovación";"Control Interno"},0),"Opcion1","Opcion2","Opcion3","Opcion4","Opcion5","Opcion6","Opcion7")</f>
        <v>#N/A</v>
      </c>
    </row>
    <row r="320" spans="37:37" ht="15" x14ac:dyDescent="0.2">
      <c r="AK320" s="33" t="e">
        <f>CHOOSE(MATCH('Plan MIPG'!B320,{"Talento humano";"Direccionamiento Estratégico y Planeación";"Gestión con Valores para Resultados";"Evaluación de Resultados";"Información y Comunicación";"Gestión del Conocimiento y la Innovación";"Control Interno"},0),"Opcion1","Opcion2","Opcion3","Opcion4","Opcion5","Opcion6","Opcion7")</f>
        <v>#N/A</v>
      </c>
    </row>
    <row r="321" spans="37:37" ht="15" x14ac:dyDescent="0.2">
      <c r="AK321" s="33" t="e">
        <f>CHOOSE(MATCH('Plan MIPG'!B321,{"Talento humano";"Direccionamiento Estratégico y Planeación";"Gestión con Valores para Resultados";"Evaluación de Resultados";"Información y Comunicación";"Gestión del Conocimiento y la Innovación";"Control Interno"},0),"Opcion1","Opcion2","Opcion3","Opcion4","Opcion5","Opcion6","Opcion7")</f>
        <v>#N/A</v>
      </c>
    </row>
    <row r="322" spans="37:37" ht="15" x14ac:dyDescent="0.2">
      <c r="AK322" s="33" t="e">
        <f>CHOOSE(MATCH('Plan MIPG'!B322,{"Talento humano";"Direccionamiento Estratégico y Planeación";"Gestión con Valores para Resultados";"Evaluación de Resultados";"Información y Comunicación";"Gestión del Conocimiento y la Innovación";"Control Interno"},0),"Opcion1","Opcion2","Opcion3","Opcion4","Opcion5","Opcion6","Opcion7")</f>
        <v>#N/A</v>
      </c>
    </row>
    <row r="323" spans="37:37" ht="15" x14ac:dyDescent="0.2">
      <c r="AK323" s="33" t="e">
        <f>CHOOSE(MATCH('Plan MIPG'!B323,{"Talento humano";"Direccionamiento Estratégico y Planeación";"Gestión con Valores para Resultados";"Evaluación de Resultados";"Información y Comunicación";"Gestión del Conocimiento y la Innovación";"Control Interno"},0),"Opcion1","Opcion2","Opcion3","Opcion4","Opcion5","Opcion6","Opcion7")</f>
        <v>#N/A</v>
      </c>
    </row>
    <row r="324" spans="37:37" ht="15" x14ac:dyDescent="0.2">
      <c r="AK324" s="33" t="e">
        <f>CHOOSE(MATCH('Plan MIPG'!B324,{"Talento humano";"Direccionamiento Estratégico y Planeación";"Gestión con Valores para Resultados";"Evaluación de Resultados";"Información y Comunicación";"Gestión del Conocimiento y la Innovación";"Control Interno"},0),"Opcion1","Opcion2","Opcion3","Opcion4","Opcion5","Opcion6","Opcion7")</f>
        <v>#N/A</v>
      </c>
    </row>
    <row r="325" spans="37:37" ht="15" x14ac:dyDescent="0.2">
      <c r="AK325" s="33" t="e">
        <f>CHOOSE(MATCH('Plan MIPG'!B325,{"Talento humano";"Direccionamiento Estratégico y Planeación";"Gestión con Valores para Resultados";"Evaluación de Resultados";"Información y Comunicación";"Gestión del Conocimiento y la Innovación";"Control Interno"},0),"Opcion1","Opcion2","Opcion3","Opcion4","Opcion5","Opcion6","Opcion7")</f>
        <v>#N/A</v>
      </c>
    </row>
    <row r="326" spans="37:37" ht="15" x14ac:dyDescent="0.2">
      <c r="AK326" s="33" t="e">
        <f>CHOOSE(MATCH('Plan MIPG'!B326,{"Talento humano";"Direccionamiento Estratégico y Planeación";"Gestión con Valores para Resultados";"Evaluación de Resultados";"Información y Comunicación";"Gestión del Conocimiento y la Innovación";"Control Interno"},0),"Opcion1","Opcion2","Opcion3","Opcion4","Opcion5","Opcion6","Opcion7")</f>
        <v>#N/A</v>
      </c>
    </row>
    <row r="327" spans="37:37" ht="15" x14ac:dyDescent="0.2">
      <c r="AK327" s="33" t="e">
        <f>CHOOSE(MATCH('Plan MIPG'!B327,{"Talento humano";"Direccionamiento Estratégico y Planeación";"Gestión con Valores para Resultados";"Evaluación de Resultados";"Información y Comunicación";"Gestión del Conocimiento y la Innovación";"Control Interno"},0),"Opcion1","Opcion2","Opcion3","Opcion4","Opcion5","Opcion6","Opcion7")</f>
        <v>#N/A</v>
      </c>
    </row>
    <row r="328" spans="37:37" ht="15" x14ac:dyDescent="0.2">
      <c r="AK328" s="33" t="e">
        <f>CHOOSE(MATCH('Plan MIPG'!B328,{"Talento humano";"Direccionamiento Estratégico y Planeación";"Gestión con Valores para Resultados";"Evaluación de Resultados";"Información y Comunicación";"Gestión del Conocimiento y la Innovación";"Control Interno"},0),"Opcion1","Opcion2","Opcion3","Opcion4","Opcion5","Opcion6","Opcion7")</f>
        <v>#N/A</v>
      </c>
    </row>
    <row r="329" spans="37:37" ht="15" x14ac:dyDescent="0.2">
      <c r="AK329" s="33" t="e">
        <f>CHOOSE(MATCH('Plan MIPG'!B329,{"Talento humano";"Direccionamiento Estratégico y Planeación";"Gestión con Valores para Resultados";"Evaluación de Resultados";"Información y Comunicación";"Gestión del Conocimiento y la Innovación";"Control Interno"},0),"Opcion1","Opcion2","Opcion3","Opcion4","Opcion5","Opcion6","Opcion7")</f>
        <v>#N/A</v>
      </c>
    </row>
    <row r="330" spans="37:37" ht="15" x14ac:dyDescent="0.2">
      <c r="AK330" s="33" t="e">
        <f>CHOOSE(MATCH('Plan MIPG'!B330,{"Talento humano";"Direccionamiento Estratégico y Planeación";"Gestión con Valores para Resultados";"Evaluación de Resultados";"Información y Comunicación";"Gestión del Conocimiento y la Innovación";"Control Interno"},0),"Opcion1","Opcion2","Opcion3","Opcion4","Opcion5","Opcion6","Opcion7")</f>
        <v>#N/A</v>
      </c>
    </row>
    <row r="331" spans="37:37" ht="15" x14ac:dyDescent="0.2">
      <c r="AK331" s="33" t="e">
        <f>CHOOSE(MATCH('Plan MIPG'!B331,{"Talento humano";"Direccionamiento Estratégico y Planeación";"Gestión con Valores para Resultados";"Evaluación de Resultados";"Información y Comunicación";"Gestión del Conocimiento y la Innovación";"Control Interno"},0),"Opcion1","Opcion2","Opcion3","Opcion4","Opcion5","Opcion6","Opcion7")</f>
        <v>#N/A</v>
      </c>
    </row>
    <row r="332" spans="37:37" ht="15" x14ac:dyDescent="0.2">
      <c r="AK332" s="33" t="e">
        <f>CHOOSE(MATCH('Plan MIPG'!B332,{"Talento humano";"Direccionamiento Estratégico y Planeación";"Gestión con Valores para Resultados";"Evaluación de Resultados";"Información y Comunicación";"Gestión del Conocimiento y la Innovación";"Control Interno"},0),"Opcion1","Opcion2","Opcion3","Opcion4","Opcion5","Opcion6","Opcion7")</f>
        <v>#N/A</v>
      </c>
    </row>
    <row r="333" spans="37:37" ht="15" x14ac:dyDescent="0.2">
      <c r="AK333" s="33" t="e">
        <f>CHOOSE(MATCH('Plan MIPG'!B333,{"Talento humano";"Direccionamiento Estratégico y Planeación";"Gestión con Valores para Resultados";"Evaluación de Resultados";"Información y Comunicación";"Gestión del Conocimiento y la Innovación";"Control Interno"},0),"Opcion1","Opcion2","Opcion3","Opcion4","Opcion5","Opcion6","Opcion7")</f>
        <v>#N/A</v>
      </c>
    </row>
    <row r="334" spans="37:37" ht="15" x14ac:dyDescent="0.2">
      <c r="AK334" s="33" t="e">
        <f>CHOOSE(MATCH('Plan MIPG'!B334,{"Talento humano";"Direccionamiento Estratégico y Planeación";"Gestión con Valores para Resultados";"Evaluación de Resultados";"Información y Comunicación";"Gestión del Conocimiento y la Innovación";"Control Interno"},0),"Opcion1","Opcion2","Opcion3","Opcion4","Opcion5","Opcion6","Opcion7")</f>
        <v>#N/A</v>
      </c>
    </row>
    <row r="335" spans="37:37" ht="15" x14ac:dyDescent="0.2">
      <c r="AK335" s="33" t="e">
        <f>CHOOSE(MATCH('Plan MIPG'!B335,{"Talento humano";"Direccionamiento Estratégico y Planeación";"Gestión con Valores para Resultados";"Evaluación de Resultados";"Información y Comunicación";"Gestión del Conocimiento y la Innovación";"Control Interno"},0),"Opcion1","Opcion2","Opcion3","Opcion4","Opcion5","Opcion6","Opcion7")</f>
        <v>#N/A</v>
      </c>
    </row>
    <row r="336" spans="37:37" ht="15" x14ac:dyDescent="0.2">
      <c r="AK336" s="33" t="e">
        <f>CHOOSE(MATCH('Plan MIPG'!B336,{"Talento humano";"Direccionamiento Estratégico y Planeación";"Gestión con Valores para Resultados";"Evaluación de Resultados";"Información y Comunicación";"Gestión del Conocimiento y la Innovación";"Control Interno"},0),"Opcion1","Opcion2","Opcion3","Opcion4","Opcion5","Opcion6","Opcion7")</f>
        <v>#N/A</v>
      </c>
    </row>
    <row r="337" spans="37:37" ht="15" x14ac:dyDescent="0.2">
      <c r="AK337" s="33" t="e">
        <f>CHOOSE(MATCH('Plan MIPG'!B337,{"Talento humano";"Direccionamiento Estratégico y Planeación";"Gestión con Valores para Resultados";"Evaluación de Resultados";"Información y Comunicación";"Gestión del Conocimiento y la Innovación";"Control Interno"},0),"Opcion1","Opcion2","Opcion3","Opcion4","Opcion5","Opcion6","Opcion7")</f>
        <v>#N/A</v>
      </c>
    </row>
    <row r="338" spans="37:37" ht="15" x14ac:dyDescent="0.2">
      <c r="AK338" s="33" t="e">
        <f>CHOOSE(MATCH('Plan MIPG'!B338,{"Talento humano";"Direccionamiento Estratégico y Planeación";"Gestión con Valores para Resultados";"Evaluación de Resultados";"Información y Comunicación";"Gestión del Conocimiento y la Innovación";"Control Interno"},0),"Opcion1","Opcion2","Opcion3","Opcion4","Opcion5","Opcion6","Opcion7")</f>
        <v>#N/A</v>
      </c>
    </row>
    <row r="339" spans="37:37" ht="15" x14ac:dyDescent="0.2">
      <c r="AK339" s="33" t="e">
        <f>CHOOSE(MATCH('Plan MIPG'!B339,{"Talento humano";"Direccionamiento Estratégico y Planeación";"Gestión con Valores para Resultados";"Evaluación de Resultados";"Información y Comunicación";"Gestión del Conocimiento y la Innovación";"Control Interno"},0),"Opcion1","Opcion2","Opcion3","Opcion4","Opcion5","Opcion6","Opcion7")</f>
        <v>#N/A</v>
      </c>
    </row>
    <row r="340" spans="37:37" ht="15" x14ac:dyDescent="0.2">
      <c r="AK340" s="33" t="e">
        <f>CHOOSE(MATCH('Plan MIPG'!B340,{"Talento humano";"Direccionamiento Estratégico y Planeación";"Gestión con Valores para Resultados";"Evaluación de Resultados";"Información y Comunicación";"Gestión del Conocimiento y la Innovación";"Control Interno"},0),"Opcion1","Opcion2","Opcion3","Opcion4","Opcion5","Opcion6","Opcion7")</f>
        <v>#N/A</v>
      </c>
    </row>
    <row r="341" spans="37:37" ht="15" x14ac:dyDescent="0.2">
      <c r="AK341" s="33" t="e">
        <f>CHOOSE(MATCH('Plan MIPG'!B341,{"Talento humano";"Direccionamiento Estratégico y Planeación";"Gestión con Valores para Resultados";"Evaluación de Resultados";"Información y Comunicación";"Gestión del Conocimiento y la Innovación";"Control Interno"},0),"Opcion1","Opcion2","Opcion3","Opcion4","Opcion5","Opcion6","Opcion7")</f>
        <v>#N/A</v>
      </c>
    </row>
    <row r="342" spans="37:37" ht="15" x14ac:dyDescent="0.2">
      <c r="AK342" s="33" t="e">
        <f>CHOOSE(MATCH('Plan MIPG'!B342,{"Talento humano";"Direccionamiento Estratégico y Planeación";"Gestión con Valores para Resultados";"Evaluación de Resultados";"Información y Comunicación";"Gestión del Conocimiento y la Innovación";"Control Interno"},0),"Opcion1","Opcion2","Opcion3","Opcion4","Opcion5","Opcion6","Opcion7")</f>
        <v>#N/A</v>
      </c>
    </row>
    <row r="343" spans="37:37" ht="15" x14ac:dyDescent="0.2">
      <c r="AK343" s="33" t="e">
        <f>CHOOSE(MATCH('Plan MIPG'!B343,{"Talento humano";"Direccionamiento Estratégico y Planeación";"Gestión con Valores para Resultados";"Evaluación de Resultados";"Información y Comunicación";"Gestión del Conocimiento y la Innovación";"Control Interno"},0),"Opcion1","Opcion2","Opcion3","Opcion4","Opcion5","Opcion6","Opcion7")</f>
        <v>#N/A</v>
      </c>
    </row>
    <row r="344" spans="37:37" ht="15" x14ac:dyDescent="0.2">
      <c r="AK344" s="33" t="e">
        <f>CHOOSE(MATCH('Plan MIPG'!B344,{"Talento humano";"Direccionamiento Estratégico y Planeación";"Gestión con Valores para Resultados";"Evaluación de Resultados";"Información y Comunicación";"Gestión del Conocimiento y la Innovación";"Control Interno"},0),"Opcion1","Opcion2","Opcion3","Opcion4","Opcion5","Opcion6","Opcion7")</f>
        <v>#N/A</v>
      </c>
    </row>
    <row r="345" spans="37:37" ht="15" x14ac:dyDescent="0.2">
      <c r="AK345" s="33" t="e">
        <f>CHOOSE(MATCH('Plan MIPG'!B345,{"Talento humano";"Direccionamiento Estratégico y Planeación";"Gestión con Valores para Resultados";"Evaluación de Resultados";"Información y Comunicación";"Gestión del Conocimiento y la Innovación";"Control Interno"},0),"Opcion1","Opcion2","Opcion3","Opcion4","Opcion5","Opcion6","Opcion7")</f>
        <v>#N/A</v>
      </c>
    </row>
    <row r="346" spans="37:37" ht="15" x14ac:dyDescent="0.2">
      <c r="AK346" s="33" t="e">
        <f>CHOOSE(MATCH('Plan MIPG'!B346,{"Talento humano";"Direccionamiento Estratégico y Planeación";"Gestión con Valores para Resultados";"Evaluación de Resultados";"Información y Comunicación";"Gestión del Conocimiento y la Innovación";"Control Interno"},0),"Opcion1","Opcion2","Opcion3","Opcion4","Opcion5","Opcion6","Opcion7")</f>
        <v>#N/A</v>
      </c>
    </row>
    <row r="347" spans="37:37" ht="15" x14ac:dyDescent="0.2">
      <c r="AK347" s="33" t="e">
        <f>CHOOSE(MATCH('Plan MIPG'!B347,{"Talento humano";"Direccionamiento Estratégico y Planeación";"Gestión con Valores para Resultados";"Evaluación de Resultados";"Información y Comunicación";"Gestión del Conocimiento y la Innovación";"Control Interno"},0),"Opcion1","Opcion2","Opcion3","Opcion4","Opcion5","Opcion6","Opcion7")</f>
        <v>#N/A</v>
      </c>
    </row>
    <row r="348" spans="37:37" ht="15" x14ac:dyDescent="0.2">
      <c r="AK348" s="33" t="e">
        <f>CHOOSE(MATCH('Plan MIPG'!B348,{"Talento humano";"Direccionamiento Estratégico y Planeación";"Gestión con Valores para Resultados";"Evaluación de Resultados";"Información y Comunicación";"Gestión del Conocimiento y la Innovación";"Control Interno"},0),"Opcion1","Opcion2","Opcion3","Opcion4","Opcion5","Opcion6","Opcion7")</f>
        <v>#N/A</v>
      </c>
    </row>
    <row r="349" spans="37:37" ht="15" x14ac:dyDescent="0.2">
      <c r="AK349" s="33" t="e">
        <f>CHOOSE(MATCH('Plan MIPG'!B349,{"Talento humano";"Direccionamiento Estratégico y Planeación";"Gestión con Valores para Resultados";"Evaluación de Resultados";"Información y Comunicación";"Gestión del Conocimiento y la Innovación";"Control Interno"},0),"Opcion1","Opcion2","Opcion3","Opcion4","Opcion5","Opcion6","Opcion7")</f>
        <v>#N/A</v>
      </c>
    </row>
    <row r="350" spans="37:37" ht="15" x14ac:dyDescent="0.2">
      <c r="AK350" s="33" t="e">
        <f>CHOOSE(MATCH('Plan MIPG'!B350,{"Talento humano";"Direccionamiento Estratégico y Planeación";"Gestión con Valores para Resultados";"Evaluación de Resultados";"Información y Comunicación";"Gestión del Conocimiento y la Innovación";"Control Interno"},0),"Opcion1","Opcion2","Opcion3","Opcion4","Opcion5","Opcion6","Opcion7")</f>
        <v>#N/A</v>
      </c>
    </row>
    <row r="351" spans="37:37" ht="15" x14ac:dyDescent="0.2">
      <c r="AK351" s="33" t="e">
        <f>CHOOSE(MATCH('Plan MIPG'!B351,{"Talento humano";"Direccionamiento Estratégico y Planeación";"Gestión con Valores para Resultados";"Evaluación de Resultados";"Información y Comunicación";"Gestión del Conocimiento y la Innovación";"Control Interno"},0),"Opcion1","Opcion2","Opcion3","Opcion4","Opcion5","Opcion6","Opcion7")</f>
        <v>#N/A</v>
      </c>
    </row>
    <row r="352" spans="37:37" ht="15" x14ac:dyDescent="0.2">
      <c r="AK352" s="33" t="e">
        <f>CHOOSE(MATCH('Plan MIPG'!B352,{"Talento humano";"Direccionamiento Estratégico y Planeación";"Gestión con Valores para Resultados";"Evaluación de Resultados";"Información y Comunicación";"Gestión del Conocimiento y la Innovación";"Control Interno"},0),"Opcion1","Opcion2","Opcion3","Opcion4","Opcion5","Opcion6","Opcion7")</f>
        <v>#N/A</v>
      </c>
    </row>
    <row r="353" spans="37:37" ht="15" x14ac:dyDescent="0.2">
      <c r="AK353" s="33" t="e">
        <f>CHOOSE(MATCH('Plan MIPG'!B353,{"Talento humano";"Direccionamiento Estratégico y Planeación";"Gestión con Valores para Resultados";"Evaluación de Resultados";"Información y Comunicación";"Gestión del Conocimiento y la Innovación";"Control Interno"},0),"Opcion1","Opcion2","Opcion3","Opcion4","Opcion5","Opcion6","Opcion7")</f>
        <v>#N/A</v>
      </c>
    </row>
    <row r="354" spans="37:37" ht="15" x14ac:dyDescent="0.2">
      <c r="AK354" s="33" t="e">
        <f>CHOOSE(MATCH('Plan MIPG'!B354,{"Talento humano";"Direccionamiento Estratégico y Planeación";"Gestión con Valores para Resultados";"Evaluación de Resultados";"Información y Comunicación";"Gestión del Conocimiento y la Innovación";"Control Interno"},0),"Opcion1","Opcion2","Opcion3","Opcion4","Opcion5","Opcion6","Opcion7")</f>
        <v>#N/A</v>
      </c>
    </row>
    <row r="355" spans="37:37" ht="15" x14ac:dyDescent="0.2">
      <c r="AK355" s="33" t="e">
        <f>CHOOSE(MATCH('Plan MIPG'!B355,{"Talento humano";"Direccionamiento Estratégico y Planeación";"Gestión con Valores para Resultados";"Evaluación de Resultados";"Información y Comunicación";"Gestión del Conocimiento y la Innovación";"Control Interno"},0),"Opcion1","Opcion2","Opcion3","Opcion4","Opcion5","Opcion6","Opcion7")</f>
        <v>#N/A</v>
      </c>
    </row>
    <row r="356" spans="37:37" ht="15" x14ac:dyDescent="0.2">
      <c r="AK356" s="33" t="e">
        <f>CHOOSE(MATCH('Plan MIPG'!B356,{"Talento humano";"Direccionamiento Estratégico y Planeación";"Gestión con Valores para Resultados";"Evaluación de Resultados";"Información y Comunicación";"Gestión del Conocimiento y la Innovación";"Control Interno"},0),"Opcion1","Opcion2","Opcion3","Opcion4","Opcion5","Opcion6","Opcion7")</f>
        <v>#N/A</v>
      </c>
    </row>
    <row r="357" spans="37:37" ht="15" x14ac:dyDescent="0.2">
      <c r="AK357" s="33" t="e">
        <f>CHOOSE(MATCH('Plan MIPG'!B357,{"Talento humano";"Direccionamiento Estratégico y Planeación";"Gestión con Valores para Resultados";"Evaluación de Resultados";"Información y Comunicación";"Gestión del Conocimiento y la Innovación";"Control Interno"},0),"Opcion1","Opcion2","Opcion3","Opcion4","Opcion5","Opcion6","Opcion7")</f>
        <v>#N/A</v>
      </c>
    </row>
    <row r="358" spans="37:37" ht="15" x14ac:dyDescent="0.2">
      <c r="AK358" s="33" t="e">
        <f>CHOOSE(MATCH('Plan MIPG'!B358,{"Talento humano";"Direccionamiento Estratégico y Planeación";"Gestión con Valores para Resultados";"Evaluación de Resultados";"Información y Comunicación";"Gestión del Conocimiento y la Innovación";"Control Interno"},0),"Opcion1","Opcion2","Opcion3","Opcion4","Opcion5","Opcion6","Opcion7")</f>
        <v>#N/A</v>
      </c>
    </row>
    <row r="359" spans="37:37" ht="15" x14ac:dyDescent="0.2">
      <c r="AK359" s="33" t="e">
        <f>CHOOSE(MATCH('Plan MIPG'!B359,{"Talento humano";"Direccionamiento Estratégico y Planeación";"Gestión con Valores para Resultados";"Evaluación de Resultados";"Información y Comunicación";"Gestión del Conocimiento y la Innovación";"Control Interno"},0),"Opcion1","Opcion2","Opcion3","Opcion4","Opcion5","Opcion6","Opcion7")</f>
        <v>#N/A</v>
      </c>
    </row>
    <row r="360" spans="37:37" ht="15" x14ac:dyDescent="0.2">
      <c r="AK360" s="33" t="e">
        <f>CHOOSE(MATCH('Plan MIPG'!B360,{"Talento humano";"Direccionamiento Estratégico y Planeación";"Gestión con Valores para Resultados";"Evaluación de Resultados";"Información y Comunicación";"Gestión del Conocimiento y la Innovación";"Control Interno"},0),"Opcion1","Opcion2","Opcion3","Opcion4","Opcion5","Opcion6","Opcion7")</f>
        <v>#N/A</v>
      </c>
    </row>
    <row r="361" spans="37:37" ht="15" x14ac:dyDescent="0.2">
      <c r="AK361" s="33" t="e">
        <f>CHOOSE(MATCH('Plan MIPG'!B361,{"Talento humano";"Direccionamiento Estratégico y Planeación";"Gestión con Valores para Resultados";"Evaluación de Resultados";"Información y Comunicación";"Gestión del Conocimiento y la Innovación";"Control Interno"},0),"Opcion1","Opcion2","Opcion3","Opcion4","Opcion5","Opcion6","Opcion7")</f>
        <v>#N/A</v>
      </c>
    </row>
    <row r="362" spans="37:37" ht="48" customHeight="1" x14ac:dyDescent="0.2">
      <c r="AK362" s="33" t="e">
        <f>CHOOSE(MATCH('Plan MIPG'!B362,{"Talento humano";"Direccionamiento Estratégico y Planeación";"Gestión con Valores para Resultados";"Evaluación de Resultados";"Información y Comunicación";"Gestión del Conocimiento y la Innovación";"Control Interno"},0),"Opcion1","Opcion2","Opcion3","Opcion4","Opcion5","Opcion6","Opcion7")</f>
        <v>#N/A</v>
      </c>
    </row>
  </sheetData>
  <autoFilter ref="A5:AU362" xr:uid="{00000000-0001-0000-0100-000000000000}">
    <filterColumn colId="9" showButton="0"/>
    <filterColumn colId="10" showButton="0"/>
    <filterColumn colId="11" showButton="0"/>
    <filterColumn colId="13" showButton="0"/>
    <filterColumn colId="14" showButton="0"/>
    <filterColumn colId="15" showButton="0"/>
    <filterColumn colId="16" showButton="0"/>
    <filterColumn colId="18" showButton="0"/>
    <filterColumn colId="19" showButton="0"/>
    <filterColumn colId="20" showButton="0"/>
    <filterColumn colId="21" showButton="0"/>
    <filterColumn colId="23" showButton="0"/>
    <filterColumn colId="24" showButton="0"/>
    <filterColumn colId="25" showButton="0"/>
    <filterColumn colId="26" showButton="0"/>
    <filterColumn colId="28" showButton="0"/>
    <filterColumn colId="29" showButton="0"/>
    <filterColumn colId="30" showButton="0"/>
    <filterColumn colId="31" showButton="0"/>
  </autoFilter>
  <mergeCells count="27">
    <mergeCell ref="A1:AJ1"/>
    <mergeCell ref="A2:AJ2"/>
    <mergeCell ref="A5:A6"/>
    <mergeCell ref="A4:M4"/>
    <mergeCell ref="A3:B3"/>
    <mergeCell ref="G5:G6"/>
    <mergeCell ref="H5:H6"/>
    <mergeCell ref="I5:I6"/>
    <mergeCell ref="D5:D6"/>
    <mergeCell ref="C5:C6"/>
    <mergeCell ref="N4:AJ4"/>
    <mergeCell ref="B5:B6"/>
    <mergeCell ref="C3:E3"/>
    <mergeCell ref="AH5:AH6"/>
    <mergeCell ref="E5:E6"/>
    <mergeCell ref="X5:AB5"/>
    <mergeCell ref="AU5:AU6"/>
    <mergeCell ref="AI5:AI6"/>
    <mergeCell ref="AJ5:AJ6"/>
    <mergeCell ref="F5:F6"/>
    <mergeCell ref="AS5:AS6"/>
    <mergeCell ref="AK5:AK6"/>
    <mergeCell ref="AC5:AG5"/>
    <mergeCell ref="J5:M5"/>
    <mergeCell ref="N5:R5"/>
    <mergeCell ref="S5:W5"/>
    <mergeCell ref="AT5:AT6"/>
  </mergeCells>
  <phoneticPr fontId="10" type="noConversion"/>
  <dataValidations count="2">
    <dataValidation allowBlank="1" showInputMessage="1" showErrorMessage="1" prompt="Redacte la actividad asociada con la implementación, mantenimiento o fortalecimiento de la política de gestión y desempeño. La redacción debe iniciar con verbo en infinitivo (ejemplo: definir, diseñar, implementar)." sqref="J5" xr:uid="{00000000-0002-0000-0100-000000000000}"/>
    <dataValidation type="list" allowBlank="1" showInputMessage="1" showErrorMessage="1" sqref="C7:C52" xr:uid="{61DED16C-971D-40C6-ACEF-C448D76ED337}">
      <formula1>INDIRECT(AK7)</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Lista!$A$2:$A$8</xm:f>
          </x14:formula1>
          <xm:sqref>B7:B11 B28:B52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3"/>
  <sheetViews>
    <sheetView workbookViewId="0">
      <selection activeCell="B1" sqref="B1:H10"/>
    </sheetView>
  </sheetViews>
  <sheetFormatPr baseColWidth="10" defaultColWidth="11.5703125" defaultRowHeight="11.25" x14ac:dyDescent="0.2"/>
  <cols>
    <col min="1" max="1" width="33.5703125" style="28" customWidth="1"/>
    <col min="2" max="10" width="22.85546875" style="28" customWidth="1"/>
    <col min="11" max="16384" width="11.5703125" style="20"/>
  </cols>
  <sheetData>
    <row r="1" spans="1:10" ht="24" customHeight="1" x14ac:dyDescent="0.2">
      <c r="A1" s="30" t="s">
        <v>346</v>
      </c>
      <c r="B1" s="30" t="s">
        <v>48</v>
      </c>
      <c r="C1" s="30" t="s">
        <v>49</v>
      </c>
      <c r="D1" s="30" t="s">
        <v>50</v>
      </c>
      <c r="E1" s="30" t="s">
        <v>51</v>
      </c>
      <c r="F1" s="30" t="s">
        <v>52</v>
      </c>
      <c r="G1" s="30" t="s">
        <v>53</v>
      </c>
      <c r="H1" s="30" t="s">
        <v>54</v>
      </c>
      <c r="I1" s="30" t="s">
        <v>346</v>
      </c>
      <c r="J1" s="30" t="s">
        <v>347</v>
      </c>
    </row>
    <row r="2" spans="1:10" ht="25.5" customHeight="1" x14ac:dyDescent="0.2">
      <c r="A2" s="24" t="s">
        <v>48</v>
      </c>
      <c r="B2" s="24" t="s">
        <v>56</v>
      </c>
      <c r="C2" s="24" t="s">
        <v>57</v>
      </c>
      <c r="D2" s="25" t="s">
        <v>58</v>
      </c>
      <c r="E2" s="24" t="s">
        <v>59</v>
      </c>
      <c r="F2" s="24" t="s">
        <v>60</v>
      </c>
      <c r="G2" s="24" t="s">
        <v>61</v>
      </c>
      <c r="H2" s="24" t="s">
        <v>54</v>
      </c>
      <c r="I2" s="24" t="s">
        <v>56</v>
      </c>
      <c r="J2" s="24" t="s">
        <v>90</v>
      </c>
    </row>
    <row r="3" spans="1:10" ht="25.5" customHeight="1" x14ac:dyDescent="0.2">
      <c r="A3" s="24" t="s">
        <v>49</v>
      </c>
      <c r="B3" s="24" t="s">
        <v>64</v>
      </c>
      <c r="C3" s="25" t="s">
        <v>65</v>
      </c>
      <c r="D3" s="24" t="s">
        <v>66</v>
      </c>
      <c r="E3" s="24"/>
      <c r="F3" s="24" t="s">
        <v>67</v>
      </c>
      <c r="G3" s="24"/>
      <c r="H3" s="24"/>
      <c r="I3" s="24" t="s">
        <v>64</v>
      </c>
      <c r="J3" s="24" t="s">
        <v>90</v>
      </c>
    </row>
    <row r="4" spans="1:10" ht="25.5" customHeight="1" x14ac:dyDescent="0.2">
      <c r="A4" s="24" t="s">
        <v>50</v>
      </c>
      <c r="B4" s="26"/>
      <c r="C4" s="27" t="s">
        <v>69</v>
      </c>
      <c r="D4" s="24" t="s">
        <v>70</v>
      </c>
      <c r="E4" s="24"/>
      <c r="F4" s="24" t="s">
        <v>71</v>
      </c>
      <c r="G4" s="24"/>
      <c r="H4" s="24"/>
      <c r="I4" s="24" t="s">
        <v>57</v>
      </c>
      <c r="J4" s="24" t="s">
        <v>40</v>
      </c>
    </row>
    <row r="5" spans="1:10" ht="25.5" customHeight="1" x14ac:dyDescent="0.2">
      <c r="A5" s="24" t="s">
        <v>51</v>
      </c>
      <c r="B5" s="26"/>
      <c r="C5" s="26"/>
      <c r="D5" s="24" t="s">
        <v>80</v>
      </c>
      <c r="E5" s="24"/>
      <c r="F5" s="24"/>
      <c r="G5" s="24"/>
      <c r="H5" s="24"/>
      <c r="I5" s="25" t="s">
        <v>65</v>
      </c>
      <c r="J5" s="24" t="s">
        <v>348</v>
      </c>
    </row>
    <row r="6" spans="1:10" ht="25.5" customHeight="1" x14ac:dyDescent="0.2">
      <c r="A6" s="24" t="s">
        <v>52</v>
      </c>
      <c r="B6" s="26"/>
      <c r="C6" s="26"/>
      <c r="D6" s="24" t="s">
        <v>89</v>
      </c>
      <c r="E6" s="24"/>
      <c r="F6" s="24"/>
      <c r="G6" s="24"/>
      <c r="H6" s="24"/>
      <c r="I6" s="27" t="s">
        <v>69</v>
      </c>
      <c r="J6" s="24" t="s">
        <v>204</v>
      </c>
    </row>
    <row r="7" spans="1:10" ht="25.5" customHeight="1" x14ac:dyDescent="0.2">
      <c r="A7" s="24" t="s">
        <v>53</v>
      </c>
      <c r="B7" s="26"/>
      <c r="C7" s="26"/>
      <c r="D7" s="24" t="s">
        <v>99</v>
      </c>
      <c r="E7" s="24"/>
      <c r="F7" s="24"/>
      <c r="G7" s="24"/>
      <c r="H7" s="24"/>
      <c r="I7" s="25" t="s">
        <v>58</v>
      </c>
      <c r="J7" s="24" t="s">
        <v>349</v>
      </c>
    </row>
    <row r="8" spans="1:10" ht="25.5" customHeight="1" x14ac:dyDescent="0.2">
      <c r="A8" s="24" t="s">
        <v>54</v>
      </c>
      <c r="B8" s="26"/>
      <c r="C8" s="26"/>
      <c r="D8" s="24" t="s">
        <v>103</v>
      </c>
      <c r="E8" s="24"/>
      <c r="F8" s="24"/>
      <c r="G8" s="24"/>
      <c r="H8" s="24"/>
      <c r="I8" s="24" t="s">
        <v>66</v>
      </c>
      <c r="J8" s="24" t="s">
        <v>296</v>
      </c>
    </row>
    <row r="9" spans="1:10" ht="25.5" customHeight="1" x14ac:dyDescent="0.2">
      <c r="B9" s="29"/>
      <c r="C9" s="29"/>
      <c r="D9" s="24" t="s">
        <v>107</v>
      </c>
      <c r="E9" s="24"/>
      <c r="F9" s="24"/>
      <c r="G9" s="24"/>
      <c r="H9" s="24"/>
      <c r="I9" s="24" t="s">
        <v>70</v>
      </c>
      <c r="J9" s="24" t="s">
        <v>296</v>
      </c>
    </row>
    <row r="10" spans="1:10" ht="25.5" customHeight="1" x14ac:dyDescent="0.2">
      <c r="B10" s="29"/>
      <c r="C10" s="29"/>
      <c r="D10" s="24" t="s">
        <v>113</v>
      </c>
      <c r="E10" s="24"/>
      <c r="F10" s="24"/>
      <c r="G10" s="24"/>
      <c r="H10" s="24"/>
      <c r="I10" s="24" t="s">
        <v>80</v>
      </c>
      <c r="J10" s="24" t="s">
        <v>350</v>
      </c>
    </row>
    <row r="11" spans="1:10" ht="21.6" customHeight="1" x14ac:dyDescent="0.2">
      <c r="B11" s="29"/>
      <c r="C11" s="29"/>
      <c r="I11" s="24" t="s">
        <v>89</v>
      </c>
      <c r="J11" s="24" t="s">
        <v>350</v>
      </c>
    </row>
    <row r="12" spans="1:10" ht="22.15" customHeight="1" x14ac:dyDescent="0.2">
      <c r="B12" s="29"/>
      <c r="C12" s="29"/>
      <c r="I12" s="24" t="s">
        <v>99</v>
      </c>
      <c r="J12" s="24" t="s">
        <v>256</v>
      </c>
    </row>
    <row r="13" spans="1:10" ht="17.45" customHeight="1" x14ac:dyDescent="0.2">
      <c r="B13" s="29"/>
      <c r="C13" s="29"/>
      <c r="I13" s="24" t="s">
        <v>103</v>
      </c>
      <c r="J13" s="24" t="s">
        <v>40</v>
      </c>
    </row>
    <row r="14" spans="1:10" ht="17.45" customHeight="1" x14ac:dyDescent="0.2">
      <c r="B14" s="29"/>
      <c r="C14" s="29"/>
      <c r="I14" s="24" t="s">
        <v>107</v>
      </c>
      <c r="J14" s="24" t="s">
        <v>40</v>
      </c>
    </row>
    <row r="15" spans="1:10" ht="17.45" customHeight="1" x14ac:dyDescent="0.2">
      <c r="B15" s="29"/>
      <c r="C15" s="29"/>
      <c r="I15" s="24" t="s">
        <v>113</v>
      </c>
      <c r="J15" s="24" t="s">
        <v>351</v>
      </c>
    </row>
    <row r="16" spans="1:10" ht="17.45" customHeight="1" x14ac:dyDescent="0.2">
      <c r="I16" s="24" t="s">
        <v>59</v>
      </c>
      <c r="J16" s="24" t="s">
        <v>40</v>
      </c>
    </row>
    <row r="17" spans="2:10" ht="17.45" customHeight="1" x14ac:dyDescent="0.2">
      <c r="I17" s="24" t="s">
        <v>60</v>
      </c>
      <c r="J17" s="24" t="s">
        <v>263</v>
      </c>
    </row>
    <row r="18" spans="2:10" ht="17.45" customHeight="1" x14ac:dyDescent="0.2">
      <c r="B18" s="29"/>
      <c r="C18" s="29"/>
      <c r="I18" s="24" t="s">
        <v>67</v>
      </c>
      <c r="J18" s="24" t="s">
        <v>40</v>
      </c>
    </row>
    <row r="19" spans="2:10" ht="17.45" customHeight="1" x14ac:dyDescent="0.2">
      <c r="B19" s="29"/>
      <c r="C19" s="29"/>
      <c r="I19" s="24" t="s">
        <v>71</v>
      </c>
      <c r="J19" s="24" t="s">
        <v>40</v>
      </c>
    </row>
    <row r="20" spans="2:10" ht="17.45" customHeight="1" x14ac:dyDescent="0.2">
      <c r="I20" s="24" t="s">
        <v>61</v>
      </c>
      <c r="J20" s="24" t="s">
        <v>40</v>
      </c>
    </row>
    <row r="21" spans="2:10" ht="17.45" customHeight="1" x14ac:dyDescent="0.2">
      <c r="I21" s="24" t="s">
        <v>54</v>
      </c>
      <c r="J21" s="24" t="s">
        <v>40</v>
      </c>
    </row>
    <row r="22" spans="2:10" ht="17.45" customHeight="1" x14ac:dyDescent="0.2"/>
    <row r="103" ht="10.15" customHeight="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36"/>
  <sheetViews>
    <sheetView zoomScale="70" zoomScaleNormal="70" workbookViewId="0">
      <pane ySplit="7" topLeftCell="A8" activePane="bottomLeft" state="frozen"/>
      <selection pane="bottomLeft" activeCell="A8" sqref="A8:XFD36"/>
    </sheetView>
  </sheetViews>
  <sheetFormatPr baseColWidth="10" defaultColWidth="11.42578125" defaultRowHeight="12.75" x14ac:dyDescent="0.25"/>
  <cols>
    <col min="1" max="1" width="15.7109375" style="8" customWidth="1"/>
    <col min="2" max="2" width="11.42578125" style="8"/>
    <col min="3" max="3" width="19.42578125" style="9" customWidth="1"/>
    <col min="4" max="4" width="18.28515625" style="9" customWidth="1"/>
    <col min="5" max="5" width="107.7109375" style="5" customWidth="1"/>
    <col min="6" max="6" width="16.7109375" style="9" customWidth="1"/>
    <col min="7" max="7" width="16.5703125" style="8" customWidth="1"/>
    <col min="8" max="8" width="27.42578125" style="8" customWidth="1"/>
    <col min="9" max="9" width="24.28515625" style="8" customWidth="1"/>
    <col min="10" max="16384" width="11.42578125" style="3"/>
  </cols>
  <sheetData>
    <row r="1" spans="1:22" s="15" customFormat="1" ht="25.15" customHeight="1" x14ac:dyDescent="0.25">
      <c r="A1" s="184"/>
      <c r="B1" s="184"/>
      <c r="C1" s="185"/>
      <c r="D1" s="186" t="s">
        <v>352</v>
      </c>
      <c r="E1" s="187"/>
      <c r="F1" s="187"/>
      <c r="G1" s="187"/>
      <c r="H1" s="187"/>
      <c r="I1" s="188"/>
      <c r="J1" s="1"/>
      <c r="K1" s="1"/>
      <c r="L1" s="1"/>
      <c r="M1" s="1"/>
      <c r="N1" s="1"/>
      <c r="O1" s="1"/>
      <c r="P1" s="14"/>
      <c r="Q1" s="14"/>
      <c r="T1" s="10"/>
      <c r="U1" s="10"/>
      <c r="V1" s="10"/>
    </row>
    <row r="2" spans="1:22" s="15" customFormat="1" ht="25.15" customHeight="1" x14ac:dyDescent="0.25">
      <c r="A2" s="184"/>
      <c r="B2" s="184"/>
      <c r="C2" s="185"/>
      <c r="D2" s="189" t="s">
        <v>353</v>
      </c>
      <c r="E2" s="190"/>
      <c r="F2" s="190"/>
      <c r="G2" s="190"/>
      <c r="H2" s="190"/>
      <c r="I2" s="191"/>
      <c r="J2" s="1"/>
      <c r="K2" s="1"/>
      <c r="L2" s="1"/>
      <c r="M2" s="1"/>
      <c r="N2" s="1"/>
      <c r="O2" s="1"/>
      <c r="P2" s="14"/>
      <c r="Q2" s="14"/>
      <c r="T2" s="10"/>
      <c r="U2" s="10"/>
      <c r="V2" s="10"/>
    </row>
    <row r="3" spans="1:22" s="15" customFormat="1" ht="25.15" customHeight="1" x14ac:dyDescent="0.25">
      <c r="A3" s="184"/>
      <c r="B3" s="184"/>
      <c r="C3" s="185"/>
      <c r="D3" s="189" t="s">
        <v>354</v>
      </c>
      <c r="E3" s="190"/>
      <c r="F3" s="190"/>
      <c r="G3" s="190"/>
      <c r="H3" s="190"/>
      <c r="I3" s="191"/>
      <c r="J3" s="1"/>
      <c r="K3" s="1"/>
      <c r="L3" s="1"/>
      <c r="M3" s="1"/>
      <c r="N3" s="1"/>
      <c r="O3" s="1"/>
      <c r="P3" s="14"/>
      <c r="Q3" s="14"/>
      <c r="T3" s="10"/>
      <c r="U3" s="10"/>
      <c r="V3" s="10"/>
    </row>
    <row r="4" spans="1:22" s="15" customFormat="1" ht="25.15" customHeight="1" x14ac:dyDescent="0.25">
      <c r="A4" s="184"/>
      <c r="B4" s="184"/>
      <c r="C4" s="185"/>
      <c r="D4" s="181" t="s">
        <v>355</v>
      </c>
      <c r="E4" s="182"/>
      <c r="F4" s="182"/>
      <c r="G4" s="182"/>
      <c r="H4" s="182"/>
      <c r="I4" s="183"/>
      <c r="J4" s="1"/>
      <c r="K4" s="1"/>
      <c r="L4" s="1"/>
      <c r="M4" s="1"/>
      <c r="N4" s="1"/>
      <c r="O4" s="1"/>
      <c r="P4" s="14"/>
      <c r="Q4" s="14"/>
      <c r="T4" s="10"/>
      <c r="U4" s="10"/>
      <c r="V4" s="10"/>
    </row>
    <row r="7" spans="1:22" s="17" customFormat="1" ht="39" customHeight="1" x14ac:dyDescent="0.25">
      <c r="A7" s="18" t="s">
        <v>356</v>
      </c>
      <c r="B7" s="18" t="s">
        <v>357</v>
      </c>
      <c r="C7" s="18" t="s">
        <v>358</v>
      </c>
      <c r="D7" s="18" t="s">
        <v>359</v>
      </c>
      <c r="E7" s="18" t="s">
        <v>360</v>
      </c>
      <c r="F7" s="18" t="s">
        <v>361</v>
      </c>
      <c r="G7" s="18" t="s">
        <v>362</v>
      </c>
      <c r="H7" s="18" t="s">
        <v>357</v>
      </c>
      <c r="I7" s="18" t="s">
        <v>363</v>
      </c>
    </row>
    <row r="8" spans="1:22" x14ac:dyDescent="0.25">
      <c r="A8" s="6"/>
      <c r="B8" s="7"/>
      <c r="C8" s="19"/>
      <c r="D8" s="19"/>
      <c r="E8" s="2"/>
      <c r="F8" s="19"/>
      <c r="G8" s="6"/>
      <c r="H8" s="7"/>
      <c r="I8" s="6"/>
    </row>
    <row r="9" spans="1:22" x14ac:dyDescent="0.25">
      <c r="A9" s="6"/>
      <c r="B9" s="7"/>
      <c r="C9" s="19"/>
      <c r="D9" s="19"/>
      <c r="E9" s="2"/>
      <c r="F9" s="19"/>
      <c r="G9" s="6"/>
      <c r="H9" s="7"/>
      <c r="I9" s="6"/>
    </row>
    <row r="10" spans="1:22" x14ac:dyDescent="0.25">
      <c r="A10" s="6"/>
      <c r="B10" s="7"/>
      <c r="C10" s="19"/>
      <c r="D10" s="19"/>
      <c r="E10" s="2"/>
      <c r="F10" s="19"/>
      <c r="G10" s="6"/>
      <c r="H10" s="7"/>
      <c r="I10" s="6"/>
    </row>
    <row r="11" spans="1:22" x14ac:dyDescent="0.25">
      <c r="A11" s="6"/>
      <c r="B11" s="7"/>
      <c r="C11" s="19"/>
      <c r="D11" s="19"/>
      <c r="E11" s="2"/>
      <c r="F11" s="19"/>
      <c r="G11" s="6"/>
      <c r="H11" s="7"/>
      <c r="I11" s="6"/>
    </row>
    <row r="12" spans="1:22" x14ac:dyDescent="0.25">
      <c r="A12" s="6"/>
      <c r="B12" s="4"/>
      <c r="C12" s="19"/>
      <c r="D12" s="19"/>
      <c r="E12" s="2"/>
      <c r="F12" s="19"/>
      <c r="G12" s="6"/>
      <c r="H12" s="7"/>
      <c r="I12" s="6"/>
    </row>
    <row r="13" spans="1:22" x14ac:dyDescent="0.25">
      <c r="A13" s="6"/>
      <c r="B13" s="4"/>
      <c r="C13" s="19"/>
      <c r="D13" s="19"/>
      <c r="E13" s="2"/>
      <c r="F13" s="19"/>
      <c r="G13" s="6"/>
      <c r="H13" s="7"/>
      <c r="I13" s="6"/>
    </row>
    <row r="14" spans="1:22" x14ac:dyDescent="0.25">
      <c r="A14" s="6"/>
      <c r="B14" s="7"/>
      <c r="C14" s="19"/>
      <c r="D14" s="19"/>
      <c r="E14" s="2"/>
      <c r="F14" s="19"/>
      <c r="G14" s="6"/>
      <c r="H14" s="7"/>
      <c r="I14" s="6"/>
    </row>
    <row r="15" spans="1:22" x14ac:dyDescent="0.25">
      <c r="A15" s="6"/>
      <c r="B15" s="7"/>
      <c r="C15" s="19"/>
      <c r="D15" s="19"/>
      <c r="E15" s="2"/>
      <c r="F15" s="19"/>
      <c r="G15" s="6"/>
      <c r="H15" s="7"/>
      <c r="I15" s="6"/>
    </row>
    <row r="16" spans="1:22" x14ac:dyDescent="0.25">
      <c r="A16" s="6"/>
      <c r="B16" s="7"/>
      <c r="C16" s="19"/>
      <c r="D16" s="19"/>
      <c r="E16" s="2"/>
      <c r="F16" s="19"/>
      <c r="G16" s="6"/>
      <c r="H16" s="7"/>
      <c r="I16" s="6"/>
    </row>
    <row r="17" spans="1:9" x14ac:dyDescent="0.25">
      <c r="A17" s="6"/>
      <c r="B17" s="7"/>
      <c r="C17" s="19"/>
      <c r="D17" s="19"/>
      <c r="E17" s="2"/>
      <c r="F17" s="19"/>
      <c r="G17" s="6"/>
      <c r="H17" s="7"/>
      <c r="I17" s="6"/>
    </row>
    <row r="18" spans="1:9" x14ac:dyDescent="0.25">
      <c r="A18" s="6"/>
      <c r="B18" s="7"/>
      <c r="C18" s="19"/>
      <c r="D18" s="19"/>
      <c r="E18" s="2"/>
      <c r="F18" s="19"/>
      <c r="G18" s="6"/>
      <c r="H18" s="7"/>
      <c r="I18" s="6"/>
    </row>
    <row r="19" spans="1:9" x14ac:dyDescent="0.25">
      <c r="A19" s="6"/>
      <c r="B19" s="7"/>
      <c r="C19" s="19"/>
      <c r="D19" s="19"/>
      <c r="E19" s="2"/>
      <c r="F19" s="19"/>
      <c r="G19" s="6"/>
      <c r="H19" s="7"/>
      <c r="I19" s="6"/>
    </row>
    <row r="20" spans="1:9" x14ac:dyDescent="0.25">
      <c r="A20" s="6"/>
      <c r="B20" s="7"/>
      <c r="C20" s="19"/>
      <c r="D20" s="19"/>
      <c r="E20" s="2"/>
      <c r="F20" s="19"/>
      <c r="G20" s="6"/>
      <c r="H20" s="7"/>
      <c r="I20" s="6"/>
    </row>
    <row r="21" spans="1:9" x14ac:dyDescent="0.25">
      <c r="A21" s="6"/>
      <c r="B21" s="7"/>
      <c r="C21" s="19"/>
      <c r="D21" s="19"/>
      <c r="E21" s="2"/>
      <c r="F21" s="19"/>
      <c r="G21" s="6"/>
      <c r="H21" s="7"/>
      <c r="I21" s="6"/>
    </row>
    <row r="22" spans="1:9" x14ac:dyDescent="0.25">
      <c r="A22" s="11"/>
      <c r="B22" s="12"/>
      <c r="C22" s="19"/>
      <c r="D22" s="19"/>
      <c r="E22" s="13"/>
      <c r="F22" s="19"/>
      <c r="G22" s="6"/>
      <c r="H22" s="7"/>
      <c r="I22" s="6"/>
    </row>
    <row r="23" spans="1:9" x14ac:dyDescent="0.25">
      <c r="A23" s="11"/>
      <c r="B23" s="12"/>
      <c r="C23" s="19"/>
      <c r="D23" s="19"/>
      <c r="E23" s="13"/>
      <c r="F23" s="19"/>
      <c r="G23" s="6"/>
      <c r="H23" s="7"/>
      <c r="I23" s="6"/>
    </row>
    <row r="24" spans="1:9" x14ac:dyDescent="0.25">
      <c r="A24" s="6"/>
      <c r="B24" s="12"/>
      <c r="C24" s="19"/>
      <c r="D24" s="19"/>
      <c r="E24" s="2"/>
      <c r="F24" s="19"/>
      <c r="G24" s="6"/>
      <c r="H24" s="7"/>
      <c r="I24" s="6"/>
    </row>
    <row r="25" spans="1:9" x14ac:dyDescent="0.25">
      <c r="A25" s="6"/>
      <c r="B25" s="12"/>
      <c r="C25" s="19"/>
      <c r="D25" s="19"/>
      <c r="E25" s="2"/>
      <c r="F25" s="19"/>
      <c r="G25" s="6"/>
      <c r="H25" s="7"/>
      <c r="I25" s="6"/>
    </row>
    <row r="26" spans="1:9" x14ac:dyDescent="0.25">
      <c r="A26" s="6"/>
      <c r="B26" s="12"/>
      <c r="C26" s="19"/>
      <c r="D26" s="19"/>
      <c r="E26" s="2"/>
      <c r="F26" s="19"/>
      <c r="G26" s="6"/>
      <c r="H26" s="7"/>
      <c r="I26" s="6"/>
    </row>
    <row r="27" spans="1:9" x14ac:dyDescent="0.25">
      <c r="A27" s="6"/>
      <c r="B27" s="12"/>
      <c r="C27" s="19"/>
      <c r="D27" s="19"/>
      <c r="E27" s="2"/>
      <c r="F27" s="19"/>
      <c r="G27" s="6"/>
      <c r="H27" s="7"/>
      <c r="I27" s="6"/>
    </row>
    <row r="28" spans="1:9" x14ac:dyDescent="0.25">
      <c r="A28" s="6"/>
      <c r="B28" s="12"/>
      <c r="C28" s="19"/>
      <c r="D28" s="19"/>
      <c r="E28" s="2"/>
      <c r="F28" s="19"/>
      <c r="G28" s="6"/>
      <c r="H28" s="7"/>
      <c r="I28" s="6"/>
    </row>
    <row r="29" spans="1:9" x14ac:dyDescent="0.25">
      <c r="A29" s="6"/>
      <c r="B29" s="12"/>
      <c r="C29" s="19"/>
      <c r="D29" s="19"/>
      <c r="E29" s="2"/>
      <c r="F29" s="19"/>
      <c r="G29" s="6"/>
      <c r="H29" s="7"/>
      <c r="I29" s="6"/>
    </row>
    <row r="30" spans="1:9" x14ac:dyDescent="0.25">
      <c r="A30" s="6"/>
      <c r="B30" s="12"/>
      <c r="C30" s="19"/>
      <c r="D30" s="19"/>
      <c r="E30" s="2"/>
      <c r="F30" s="19"/>
      <c r="G30" s="6"/>
      <c r="H30" s="7"/>
      <c r="I30" s="6"/>
    </row>
    <row r="31" spans="1:9" x14ac:dyDescent="0.25">
      <c r="A31" s="6"/>
      <c r="B31" s="12"/>
      <c r="C31" s="19"/>
      <c r="D31" s="19"/>
      <c r="E31" s="2"/>
      <c r="F31" s="19"/>
      <c r="G31" s="6"/>
      <c r="H31" s="7"/>
      <c r="I31" s="6"/>
    </row>
    <row r="32" spans="1:9" x14ac:dyDescent="0.25">
      <c r="A32" s="6"/>
      <c r="B32" s="12"/>
      <c r="C32" s="19"/>
      <c r="D32" s="19"/>
      <c r="E32" s="2"/>
      <c r="F32" s="19"/>
      <c r="G32" s="6"/>
      <c r="H32" s="7"/>
      <c r="I32" s="6"/>
    </row>
    <row r="33" spans="1:9" x14ac:dyDescent="0.25">
      <c r="A33" s="6"/>
      <c r="B33" s="12"/>
      <c r="C33" s="19"/>
      <c r="D33" s="19"/>
      <c r="E33" s="2"/>
      <c r="F33" s="19"/>
      <c r="G33" s="6"/>
      <c r="H33" s="7"/>
      <c r="I33" s="6"/>
    </row>
    <row r="34" spans="1:9" x14ac:dyDescent="0.25">
      <c r="A34" s="6"/>
      <c r="B34" s="12"/>
      <c r="C34" s="19"/>
      <c r="D34" s="19"/>
      <c r="E34" s="2"/>
      <c r="F34" s="19"/>
      <c r="G34" s="6"/>
      <c r="H34" s="7"/>
      <c r="I34" s="6"/>
    </row>
    <row r="35" spans="1:9" x14ac:dyDescent="0.25">
      <c r="A35" s="6"/>
      <c r="B35" s="12"/>
      <c r="C35" s="19"/>
      <c r="D35" s="19"/>
      <c r="E35" s="2"/>
      <c r="F35" s="19"/>
      <c r="G35" s="6"/>
      <c r="H35" s="7"/>
      <c r="I35" s="6"/>
    </row>
    <row r="36" spans="1:9" x14ac:dyDescent="0.25">
      <c r="A36" s="6"/>
      <c r="B36" s="12"/>
      <c r="C36" s="19"/>
      <c r="D36" s="19"/>
      <c r="E36" s="2"/>
      <c r="F36" s="19"/>
      <c r="G36" s="6"/>
      <c r="H36" s="7"/>
      <c r="I36" s="6"/>
    </row>
  </sheetData>
  <mergeCells count="5">
    <mergeCell ref="D4:I4"/>
    <mergeCell ref="A1:C4"/>
    <mergeCell ref="D1:I1"/>
    <mergeCell ref="D2:I2"/>
    <mergeCell ref="D3:I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zoomScale="80" zoomScaleNormal="80" workbookViewId="0">
      <selection activeCell="A5" sqref="A5:H6"/>
    </sheetView>
  </sheetViews>
  <sheetFormatPr baseColWidth="10" defaultColWidth="11.42578125" defaultRowHeight="12.75" x14ac:dyDescent="0.25"/>
  <cols>
    <col min="1" max="2" width="20.42578125" style="51" customWidth="1"/>
    <col min="3" max="3" width="20.42578125" style="52" customWidth="1"/>
    <col min="4" max="4" width="32.5703125" style="53" customWidth="1"/>
    <col min="5" max="5" width="20.42578125" style="52" customWidth="1"/>
    <col min="6" max="7" width="20.42578125" style="51" customWidth="1"/>
    <col min="8" max="8" width="20.42578125" style="8" customWidth="1"/>
    <col min="9" max="16384" width="11.42578125" style="3"/>
  </cols>
  <sheetData>
    <row r="1" spans="1:8" s="17" customFormat="1" x14ac:dyDescent="0.25">
      <c r="A1" s="42" t="s">
        <v>356</v>
      </c>
      <c r="B1" s="42" t="s">
        <v>357</v>
      </c>
      <c r="C1" s="42" t="s">
        <v>358</v>
      </c>
      <c r="D1" s="42" t="s">
        <v>360</v>
      </c>
      <c r="E1" s="42" t="s">
        <v>361</v>
      </c>
      <c r="F1" s="42" t="s">
        <v>41</v>
      </c>
      <c r="G1" s="42" t="s">
        <v>357</v>
      </c>
      <c r="H1" s="42" t="s">
        <v>364</v>
      </c>
    </row>
    <row r="2" spans="1:8" ht="114.75" x14ac:dyDescent="0.25">
      <c r="A2" s="45" t="s">
        <v>365</v>
      </c>
      <c r="B2" s="44">
        <v>46078</v>
      </c>
      <c r="C2" s="45" t="s">
        <v>366</v>
      </c>
      <c r="D2" s="45" t="s">
        <v>367</v>
      </c>
      <c r="E2" s="45" t="s">
        <v>368</v>
      </c>
      <c r="F2" s="45" t="s">
        <v>98</v>
      </c>
      <c r="G2" s="44">
        <v>46078</v>
      </c>
      <c r="H2" s="19" t="s">
        <v>369</v>
      </c>
    </row>
    <row r="3" spans="1:8" ht="76.5" x14ac:dyDescent="0.25">
      <c r="A3" s="45" t="s">
        <v>365</v>
      </c>
      <c r="B3" s="44">
        <v>46118</v>
      </c>
      <c r="C3" s="45" t="s">
        <v>366</v>
      </c>
      <c r="D3" s="45" t="s">
        <v>370</v>
      </c>
      <c r="E3" s="45" t="s">
        <v>371</v>
      </c>
      <c r="F3" s="45" t="s">
        <v>98</v>
      </c>
      <c r="G3" s="44">
        <v>46118</v>
      </c>
      <c r="H3" s="19" t="s">
        <v>369</v>
      </c>
    </row>
    <row r="4" spans="1:8" ht="38.25" x14ac:dyDescent="0.25">
      <c r="A4" s="45" t="s">
        <v>365</v>
      </c>
      <c r="B4" s="44">
        <v>46142</v>
      </c>
      <c r="C4" s="45" t="s">
        <v>366</v>
      </c>
      <c r="D4" s="45" t="s">
        <v>372</v>
      </c>
      <c r="E4" s="45" t="s">
        <v>373</v>
      </c>
      <c r="F4" s="45" t="s">
        <v>98</v>
      </c>
      <c r="G4" s="44">
        <v>46142</v>
      </c>
      <c r="H4" s="19" t="s">
        <v>369</v>
      </c>
    </row>
    <row r="5" spans="1:8" ht="76.5" x14ac:dyDescent="0.25">
      <c r="A5" s="45" t="s">
        <v>365</v>
      </c>
      <c r="B5" s="47">
        <v>46167</v>
      </c>
      <c r="C5" s="45" t="s">
        <v>366</v>
      </c>
      <c r="D5" s="46" t="s">
        <v>374</v>
      </c>
      <c r="E5" s="45" t="s">
        <v>375</v>
      </c>
      <c r="F5" s="45" t="s">
        <v>98</v>
      </c>
      <c r="G5" s="44">
        <v>46168</v>
      </c>
      <c r="H5" s="19" t="s">
        <v>369</v>
      </c>
    </row>
    <row r="6" spans="1:8" ht="165.75" x14ac:dyDescent="0.25">
      <c r="A6" s="45" t="s">
        <v>365</v>
      </c>
      <c r="B6" s="47">
        <v>46167</v>
      </c>
      <c r="C6" s="45" t="s">
        <v>366</v>
      </c>
      <c r="D6" s="46" t="s">
        <v>376</v>
      </c>
      <c r="E6" s="45" t="s">
        <v>375</v>
      </c>
      <c r="F6" s="45" t="s">
        <v>98</v>
      </c>
      <c r="G6" s="44">
        <v>46168</v>
      </c>
      <c r="H6" s="19" t="s">
        <v>369</v>
      </c>
    </row>
    <row r="7" spans="1:8" x14ac:dyDescent="0.25">
      <c r="A7" s="43"/>
      <c r="B7" s="47"/>
      <c r="C7" s="45"/>
      <c r="D7" s="46"/>
      <c r="E7" s="45"/>
      <c r="F7" s="45"/>
      <c r="G7" s="44"/>
      <c r="H7" s="19"/>
    </row>
    <row r="8" spans="1:8" x14ac:dyDescent="0.25">
      <c r="A8" s="43"/>
      <c r="B8" s="47"/>
      <c r="C8" s="45"/>
      <c r="D8" s="46"/>
      <c r="E8" s="45"/>
      <c r="F8" s="45"/>
      <c r="G8" s="44"/>
      <c r="H8" s="19"/>
    </row>
    <row r="9" spans="1:8" ht="13.15" customHeight="1" x14ac:dyDescent="0.25">
      <c r="A9" s="43"/>
      <c r="B9" s="44"/>
      <c r="C9" s="45"/>
      <c r="D9" s="46"/>
      <c r="E9" s="45"/>
      <c r="F9" s="45"/>
      <c r="G9" s="44"/>
      <c r="H9" s="19"/>
    </row>
    <row r="10" spans="1:8" x14ac:dyDescent="0.25">
      <c r="A10" s="43"/>
      <c r="B10" s="44"/>
      <c r="C10" s="45"/>
      <c r="D10" s="46"/>
      <c r="E10" s="45"/>
      <c r="F10" s="45"/>
      <c r="G10" s="44"/>
      <c r="H10" s="19"/>
    </row>
    <row r="11" spans="1:8" x14ac:dyDescent="0.25">
      <c r="A11" s="43"/>
      <c r="B11" s="44"/>
      <c r="C11" s="45"/>
      <c r="D11" s="46"/>
      <c r="E11" s="45"/>
      <c r="F11" s="45"/>
      <c r="G11" s="44"/>
      <c r="H11" s="6"/>
    </row>
    <row r="12" spans="1:8" x14ac:dyDescent="0.25">
      <c r="A12" s="43"/>
      <c r="B12" s="44"/>
      <c r="C12" s="45"/>
      <c r="D12" s="46"/>
      <c r="E12" s="45"/>
      <c r="F12" s="45"/>
      <c r="G12" s="44"/>
      <c r="H12" s="6"/>
    </row>
    <row r="13" spans="1:8" x14ac:dyDescent="0.25">
      <c r="A13" s="43"/>
      <c r="B13" s="44"/>
      <c r="C13" s="45"/>
      <c r="D13" s="46"/>
      <c r="E13" s="45"/>
      <c r="F13" s="45"/>
      <c r="G13" s="44"/>
      <c r="H13" s="6"/>
    </row>
    <row r="14" spans="1:8" x14ac:dyDescent="0.25">
      <c r="A14" s="43"/>
      <c r="B14" s="44"/>
      <c r="C14" s="45"/>
      <c r="D14" s="46"/>
      <c r="E14" s="45"/>
      <c r="F14" s="45"/>
      <c r="G14" s="44"/>
      <c r="H14" s="6"/>
    </row>
    <row r="15" spans="1:8" x14ac:dyDescent="0.25">
      <c r="A15" s="43"/>
      <c r="B15" s="44"/>
      <c r="C15" s="45"/>
      <c r="D15" s="46"/>
      <c r="E15" s="45"/>
      <c r="F15" s="45"/>
      <c r="G15" s="44"/>
      <c r="H15" s="6"/>
    </row>
    <row r="16" spans="1:8" x14ac:dyDescent="0.25">
      <c r="A16" s="48"/>
      <c r="B16" s="49"/>
      <c r="C16" s="45"/>
      <c r="D16" s="50"/>
      <c r="E16" s="45"/>
      <c r="F16" s="45"/>
      <c r="G16" s="44"/>
      <c r="H16" s="6"/>
    </row>
    <row r="17" spans="1:8" x14ac:dyDescent="0.25">
      <c r="A17" s="48"/>
      <c r="B17" s="49"/>
      <c r="C17" s="45"/>
      <c r="D17" s="50"/>
      <c r="E17" s="45"/>
      <c r="F17" s="45"/>
      <c r="G17" s="44"/>
      <c r="H17" s="6"/>
    </row>
    <row r="18" spans="1:8" x14ac:dyDescent="0.25">
      <c r="A18" s="48"/>
      <c r="B18" s="49"/>
      <c r="C18" s="45"/>
      <c r="D18" s="46"/>
      <c r="E18" s="45"/>
      <c r="F18" s="45"/>
      <c r="G18" s="44"/>
      <c r="H18" s="6"/>
    </row>
    <row r="19" spans="1:8" x14ac:dyDescent="0.25">
      <c r="A19" s="43"/>
      <c r="B19" s="49"/>
      <c r="C19" s="45"/>
      <c r="D19" s="46"/>
      <c r="E19" s="45"/>
      <c r="F19" s="45"/>
      <c r="G19" s="44"/>
      <c r="H19" s="6"/>
    </row>
    <row r="20" spans="1:8" x14ac:dyDescent="0.25">
      <c r="A20" s="43"/>
      <c r="B20" s="49"/>
      <c r="C20" s="45"/>
      <c r="D20" s="46"/>
      <c r="E20" s="45"/>
      <c r="F20" s="45"/>
      <c r="G20" s="44"/>
      <c r="H20" s="6"/>
    </row>
    <row r="21" spans="1:8" x14ac:dyDescent="0.25">
      <c r="A21" s="45"/>
      <c r="B21" s="49"/>
      <c r="C21" s="45"/>
      <c r="D21" s="46"/>
      <c r="E21" s="45"/>
      <c r="F21" s="45"/>
      <c r="G21" s="44"/>
      <c r="H21" s="6"/>
    </row>
    <row r="22" spans="1:8" x14ac:dyDescent="0.25">
      <c r="A22" s="43"/>
      <c r="B22" s="49"/>
      <c r="C22" s="45"/>
      <c r="D22" s="46"/>
      <c r="E22" s="45"/>
      <c r="F22" s="43"/>
      <c r="G22" s="44"/>
      <c r="H22" s="6"/>
    </row>
    <row r="23" spans="1:8" x14ac:dyDescent="0.25">
      <c r="A23" s="43"/>
      <c r="B23" s="49"/>
      <c r="C23" s="45"/>
      <c r="D23" s="46"/>
      <c r="E23" s="45"/>
      <c r="F23" s="43"/>
      <c r="G23" s="44"/>
      <c r="H23" s="6"/>
    </row>
    <row r="24" spans="1:8" x14ac:dyDescent="0.25">
      <c r="A24" s="43"/>
      <c r="B24" s="49"/>
      <c r="C24" s="45"/>
      <c r="D24" s="46"/>
      <c r="E24" s="45"/>
      <c r="F24" s="43"/>
      <c r="G24" s="44"/>
      <c r="H24" s="6"/>
    </row>
    <row r="25" spans="1:8" x14ac:dyDescent="0.25">
      <c r="A25" s="43"/>
      <c r="B25" s="49"/>
      <c r="C25" s="45"/>
      <c r="D25" s="46"/>
      <c r="E25" s="45"/>
      <c r="F25" s="43"/>
      <c r="G25" s="44"/>
      <c r="H25" s="6"/>
    </row>
    <row r="26" spans="1:8" x14ac:dyDescent="0.25">
      <c r="A26" s="43"/>
      <c r="B26" s="49"/>
      <c r="C26" s="45"/>
      <c r="D26" s="46"/>
      <c r="E26" s="45"/>
      <c r="F26" s="43"/>
      <c r="G26" s="44"/>
      <c r="H26" s="6"/>
    </row>
    <row r="27" spans="1:8" x14ac:dyDescent="0.25">
      <c r="A27" s="43"/>
      <c r="B27" s="49"/>
      <c r="C27" s="45"/>
      <c r="D27" s="46"/>
      <c r="E27" s="45"/>
      <c r="F27" s="43"/>
      <c r="G27" s="44"/>
      <c r="H27" s="6"/>
    </row>
    <row r="28" spans="1:8" x14ac:dyDescent="0.25">
      <c r="A28" s="43"/>
      <c r="B28" s="49"/>
      <c r="C28" s="45"/>
      <c r="D28" s="46"/>
      <c r="E28" s="45"/>
      <c r="F28" s="43"/>
      <c r="G28" s="44"/>
      <c r="H28" s="6"/>
    </row>
    <row r="29" spans="1:8" x14ac:dyDescent="0.25">
      <c r="A29" s="43"/>
      <c r="B29" s="49"/>
      <c r="C29" s="45"/>
      <c r="D29" s="46"/>
      <c r="E29" s="45"/>
      <c r="F29" s="43"/>
      <c r="G29" s="44"/>
      <c r="H29" s="6"/>
    </row>
    <row r="30" spans="1:8" x14ac:dyDescent="0.25">
      <c r="A30" s="43"/>
      <c r="B30" s="49"/>
      <c r="C30" s="45"/>
      <c r="D30" s="46"/>
      <c r="E30" s="45"/>
      <c r="F30" s="43"/>
      <c r="G30" s="44"/>
      <c r="H3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7</vt:i4>
      </vt:variant>
    </vt:vector>
  </HeadingPairs>
  <TitlesOfParts>
    <vt:vector size="12" baseType="lpstr">
      <vt:lpstr>Instrucciones Diligenciamiento</vt:lpstr>
      <vt:lpstr>Plan MIPG</vt:lpstr>
      <vt:lpstr>Lista</vt:lpstr>
      <vt:lpstr>Control de cambios</vt:lpstr>
      <vt:lpstr>Control cambios</vt:lpstr>
      <vt:lpstr>Opcion1</vt:lpstr>
      <vt:lpstr>Opcion2</vt:lpstr>
      <vt:lpstr>Opcion3</vt:lpstr>
      <vt:lpstr>Opcion4</vt:lpstr>
      <vt:lpstr>Opcion5</vt:lpstr>
      <vt:lpstr>Opcion6</vt:lpstr>
      <vt:lpstr>Opcion7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Garcia</dc:creator>
  <cp:keywords/>
  <dc:description/>
  <cp:lastModifiedBy>Autor</cp:lastModifiedBy>
  <cp:revision/>
  <dcterms:created xsi:type="dcterms:W3CDTF">2020-11-23T01:44:38Z</dcterms:created>
  <dcterms:modified xsi:type="dcterms:W3CDTF">2026-07-31T20:27:17Z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d363c2-bc6a-4ed6-a6e0-b9259d7e39c7_Enabled">
    <vt:lpwstr>true</vt:lpwstr>
  </property>
  <property fmtid="{D5CDD505-2E9C-101B-9397-08002B2CF9AE}" pid="3" name="MSIP_Label_61d363c2-bc6a-4ed6-a6e0-b9259d7e39c7_SetDate">
    <vt:lpwstr>2026-01-29T20:48:09Z</vt:lpwstr>
  </property>
  <property fmtid="{D5CDD505-2E9C-101B-9397-08002B2CF9AE}" pid="4" name="MSIP_Label_61d363c2-bc6a-4ed6-a6e0-b9259d7e39c7_Method">
    <vt:lpwstr>Privileged</vt:lpwstr>
  </property>
  <property fmtid="{D5CDD505-2E9C-101B-9397-08002B2CF9AE}" pid="5" name="MSIP_Label_61d363c2-bc6a-4ed6-a6e0-b9259d7e39c7_Name">
    <vt:lpwstr>InfoPublica</vt:lpwstr>
  </property>
  <property fmtid="{D5CDD505-2E9C-101B-9397-08002B2CF9AE}" pid="6" name="MSIP_Label_61d363c2-bc6a-4ed6-a6e0-b9259d7e39c7_SiteId">
    <vt:lpwstr>f351a7cb-f94a-4df0-9627-ae030ccef7c4</vt:lpwstr>
  </property>
  <property fmtid="{D5CDD505-2E9C-101B-9397-08002B2CF9AE}" pid="7" name="MSIP_Label_61d363c2-bc6a-4ed6-a6e0-b9259d7e39c7_ActionId">
    <vt:lpwstr>4db1a7eb-1542-49b2-b3b3-7fcb1b133614</vt:lpwstr>
  </property>
  <property fmtid="{D5CDD505-2E9C-101B-9397-08002B2CF9AE}" pid="8" name="MSIP_Label_61d363c2-bc6a-4ed6-a6e0-b9259d7e39c7_ContentBits">
    <vt:lpwstr>0</vt:lpwstr>
  </property>
  <property fmtid="{D5CDD505-2E9C-101B-9397-08002B2CF9AE}" pid="9" name="MSIP_Label_61d363c2-bc6a-4ed6-a6e0-b9259d7e39c7_Tag">
    <vt:lpwstr>10, 0, 1, 2</vt:lpwstr>
  </property>
</Properties>
</file>